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SMNO Project Folder\"/>
    </mc:Choice>
  </mc:AlternateContent>
  <xr:revisionPtr revIDLastSave="0" documentId="13_ncr:1_{227F5B07-8369-4F52-8CD3-36542A25FF8F}" xr6:coauthVersionLast="47" xr6:coauthVersionMax="47" xr10:uidLastSave="{00000000-0000-0000-0000-000000000000}"/>
  <bookViews>
    <workbookView xWindow="-110" yWindow="-110" windowWidth="19420" windowHeight="11020" xr2:uid="{A71455F4-2841-469D-BB3C-8B69A34B6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0" i="1"/>
  <c r="E10" i="1"/>
  <c r="F33" i="1"/>
  <c r="E33" i="1"/>
  <c r="F23" i="1"/>
  <c r="E23" i="1"/>
  <c r="E9" i="1"/>
  <c r="F32" i="1"/>
  <c r="E32" i="1"/>
  <c r="E22" i="1"/>
  <c r="E3" i="1"/>
  <c r="F2" i="1"/>
  <c r="E2" i="1"/>
  <c r="F21" i="1"/>
  <c r="E21" i="1"/>
  <c r="F20" i="1"/>
  <c r="E20" i="1"/>
  <c r="F19" i="1"/>
  <c r="F31" i="1"/>
  <c r="E31" i="1"/>
  <c r="F18" i="1"/>
  <c r="E18" i="1"/>
  <c r="E8" i="1"/>
  <c r="E17" i="1"/>
</calcChain>
</file>

<file path=xl/sharedStrings.xml><?xml version="1.0" encoding="utf-8"?>
<sst xmlns="http://schemas.openxmlformats.org/spreadsheetml/2006/main" count="140" uniqueCount="80">
  <si>
    <t>ID</t>
  </si>
  <si>
    <t>Name</t>
  </si>
  <si>
    <t>Type</t>
  </si>
  <si>
    <t>X</t>
  </si>
  <si>
    <t>Y</t>
  </si>
  <si>
    <t>Realm</t>
  </si>
  <si>
    <t>el_mirador-keep</t>
  </si>
  <si>
    <t>Mirador Keep</t>
  </si>
  <si>
    <t>Orhelm</t>
  </si>
  <si>
    <t>Fortress</t>
  </si>
  <si>
    <t>el_wyewood</t>
  </si>
  <si>
    <t>Wyewood</t>
  </si>
  <si>
    <t>Town</t>
  </si>
  <si>
    <t>Village</t>
  </si>
  <si>
    <t>Qelged</t>
  </si>
  <si>
    <t>el_qelged</t>
  </si>
  <si>
    <t>el_blackford</t>
  </si>
  <si>
    <t>Blackford</t>
  </si>
  <si>
    <t>el_eastwend</t>
  </si>
  <si>
    <t>Eastwend</t>
  </si>
  <si>
    <t>el_havenwood</t>
  </si>
  <si>
    <t>Havenwood</t>
  </si>
  <si>
    <t>el_stonespire</t>
  </si>
  <si>
    <t>Stonespire</t>
  </si>
  <si>
    <t>el_skybrace-nest</t>
  </si>
  <si>
    <t>Skybrace Nest</t>
  </si>
  <si>
    <t>el_estenwatch</t>
  </si>
  <si>
    <t>Estenwatch</t>
  </si>
  <si>
    <t>el_stredon</t>
  </si>
  <si>
    <t>Stredon</t>
  </si>
  <si>
    <t>Sethmoor</t>
  </si>
  <si>
    <t>Westbiens</t>
  </si>
  <si>
    <t>el_westbiens</t>
  </si>
  <si>
    <t>el_londriande</t>
  </si>
  <si>
    <t>Londriande</t>
  </si>
  <si>
    <t>el_greycliff</t>
  </si>
  <si>
    <t>Greycliff</t>
  </si>
  <si>
    <t>el_blightmoor</t>
  </si>
  <si>
    <t>Blightmoor</t>
  </si>
  <si>
    <t>el_athalar</t>
  </si>
  <si>
    <t>Athalar</t>
  </si>
  <si>
    <t>el_icarset</t>
  </si>
  <si>
    <t>Icarset</t>
  </si>
  <si>
    <t>el_graveset</t>
  </si>
  <si>
    <t>Graveset</t>
  </si>
  <si>
    <t>el_inggrove</t>
  </si>
  <si>
    <t>Inggrove</t>
  </si>
  <si>
    <t>el_radridal</t>
  </si>
  <si>
    <t>Radridal</t>
  </si>
  <si>
    <t>el_grullfeld</t>
  </si>
  <si>
    <t>Grullfeld</t>
  </si>
  <si>
    <t>el_deg-bea</t>
  </si>
  <si>
    <t>Degore's Beacon</t>
  </si>
  <si>
    <t>el_mat-bal</t>
  </si>
  <si>
    <t>Mathe's Balefire</t>
  </si>
  <si>
    <t>el_arc-lan</t>
  </si>
  <si>
    <t>Archibald's Lantern</t>
  </si>
  <si>
    <t>el_ed-pha</t>
  </si>
  <si>
    <t>Edusa's Pharos</t>
  </si>
  <si>
    <t>el_marsh-heart</t>
  </si>
  <si>
    <t>Marsh-Heart</t>
  </si>
  <si>
    <t>City</t>
  </si>
  <si>
    <t>el_ravens-nest</t>
  </si>
  <si>
    <t>Ravens Nest</t>
  </si>
  <si>
    <t>el_litchsor</t>
  </si>
  <si>
    <t>Litchsor</t>
  </si>
  <si>
    <t>el_innister</t>
  </si>
  <si>
    <t>Innister</t>
  </si>
  <si>
    <t>el_narakzig</t>
  </si>
  <si>
    <t>Narakzig</t>
  </si>
  <si>
    <t>el_mournvale</t>
  </si>
  <si>
    <t>Mournvale</t>
  </si>
  <si>
    <t>el_achyr</t>
  </si>
  <si>
    <t>Achyr</t>
  </si>
  <si>
    <t>el_iron-gate</t>
  </si>
  <si>
    <t>Iron Gate</t>
  </si>
  <si>
    <t>Lore</t>
  </si>
  <si>
    <t>el_Octavia</t>
  </si>
  <si>
    <t>el_Illanor</t>
  </si>
  <si>
    <t>el_Splicer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</si>
</sst>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5151-4C2A-4B71-AF6F-B0D670A19BB6}">
  <dimension ref="A1:F38"/>
  <sheetViews>
    <sheetView tabSelected="1" topLeftCell="A22" zoomScaleNormal="100" workbookViewId="0">
      <selection activeCell="B37" sqref="B37:C37"/>
    </sheetView>
  </sheetViews>
  <sheetFormatPr defaultRowHeight="14.5" x14ac:dyDescent="0.35"/>
  <cols>
    <col min="1" max="1" width="18.7265625" customWidth="1"/>
    <col min="2" max="2" width="22.6328125" customWidth="1"/>
    <col min="3" max="3" width="23.7265625" customWidth="1"/>
    <col min="4" max="4" width="8.7265625" customWidth="1"/>
    <col min="5" max="5" width="19" customWidth="1"/>
    <col min="6" max="6" width="17.90625" customWidth="1"/>
  </cols>
  <sheetData>
    <row r="1" spans="1:6" x14ac:dyDescent="0.3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s="3" customFormat="1" x14ac:dyDescent="0.35">
      <c r="A2" t="s">
        <v>59</v>
      </c>
      <c r="B2" t="s">
        <v>60</v>
      </c>
      <c r="C2" t="s">
        <v>30</v>
      </c>
      <c r="D2" t="s">
        <v>61</v>
      </c>
      <c r="E2">
        <f>12.19023</f>
        <v>12.19023</v>
      </c>
      <c r="F2">
        <f>24.216492</f>
        <v>24.216491999999999</v>
      </c>
    </row>
    <row r="3" spans="1:6" s="2" customFormat="1" x14ac:dyDescent="0.35">
      <c r="A3" t="s">
        <v>62</v>
      </c>
      <c r="B3" t="s">
        <v>63</v>
      </c>
      <c r="C3" t="s">
        <v>30</v>
      </c>
      <c r="D3" t="s">
        <v>61</v>
      </c>
      <c r="E3">
        <f>45.645466</f>
        <v>45.645465999999999</v>
      </c>
      <c r="F3">
        <v>-43.211247</v>
      </c>
    </row>
    <row r="4" spans="1:6" s="2" customFormat="1" x14ac:dyDescent="0.35">
      <c r="A4" s="3" t="s">
        <v>6</v>
      </c>
      <c r="B4" s="3" t="s">
        <v>7</v>
      </c>
      <c r="C4" s="3" t="s">
        <v>8</v>
      </c>
      <c r="D4" s="3" t="s">
        <v>9</v>
      </c>
      <c r="E4" s="3">
        <v>-44.980550999999998</v>
      </c>
      <c r="F4" s="3">
        <v>-86.369507999999996</v>
      </c>
    </row>
    <row r="5" spans="1:6" s="2" customFormat="1" x14ac:dyDescent="0.35">
      <c r="A5" s="2" t="s">
        <v>15</v>
      </c>
      <c r="B5" s="2" t="s">
        <v>14</v>
      </c>
      <c r="C5" s="2" t="s">
        <v>8</v>
      </c>
      <c r="D5" s="2" t="s">
        <v>9</v>
      </c>
      <c r="E5" s="2">
        <v>-49.461857999999999</v>
      </c>
      <c r="F5" s="2">
        <v>-7.3739249999999998</v>
      </c>
    </row>
    <row r="6" spans="1:6" s="2" customFormat="1" x14ac:dyDescent="0.35">
      <c r="A6" s="2" t="s">
        <v>24</v>
      </c>
      <c r="B6" s="2" t="s">
        <v>25</v>
      </c>
      <c r="C6" s="2" t="s">
        <v>8</v>
      </c>
      <c r="D6" s="2" t="s">
        <v>9</v>
      </c>
      <c r="E6" s="2">
        <v>-27.017287</v>
      </c>
      <c r="F6" s="2">
        <v>-74.445661000000001</v>
      </c>
    </row>
    <row r="7" spans="1:6" s="2" customFormat="1" x14ac:dyDescent="0.35">
      <c r="A7" s="2" t="s">
        <v>37</v>
      </c>
      <c r="B7" s="2" t="s">
        <v>38</v>
      </c>
      <c r="C7" s="2" t="s">
        <v>30</v>
      </c>
      <c r="D7" s="2" t="s">
        <v>9</v>
      </c>
      <c r="E7" s="2">
        <v>14.277107000000001</v>
      </c>
      <c r="F7" s="2">
        <v>-40.120117999999998</v>
      </c>
    </row>
    <row r="8" spans="1:6" s="2" customFormat="1" x14ac:dyDescent="0.35">
      <c r="A8" s="2" t="s">
        <v>47</v>
      </c>
      <c r="B8" s="2" t="s">
        <v>48</v>
      </c>
      <c r="C8" s="2" t="s">
        <v>30</v>
      </c>
      <c r="D8" s="2" t="s">
        <v>9</v>
      </c>
      <c r="E8" s="2">
        <f>3.473744</f>
        <v>3.4737439999999999</v>
      </c>
      <c r="F8" s="2">
        <v>-10.56039</v>
      </c>
    </row>
    <row r="9" spans="1:6" s="2" customFormat="1" x14ac:dyDescent="0.35">
      <c r="A9" t="s">
        <v>68</v>
      </c>
      <c r="B9" t="s">
        <v>69</v>
      </c>
      <c r="C9" t="s">
        <v>30</v>
      </c>
      <c r="D9" t="s">
        <v>9</v>
      </c>
      <c r="E9">
        <f>62.879563</f>
        <v>62.879562999999997</v>
      </c>
      <c r="F9">
        <v>-6.9965260000000002</v>
      </c>
    </row>
    <row r="10" spans="1:6" s="2" customFormat="1" x14ac:dyDescent="0.35">
      <c r="A10" t="s">
        <v>74</v>
      </c>
      <c r="B10" t="s">
        <v>75</v>
      </c>
      <c r="C10" t="s">
        <v>30</v>
      </c>
      <c r="D10" t="s">
        <v>9</v>
      </c>
      <c r="E10">
        <f>61.347618</f>
        <v>61.347617999999997</v>
      </c>
      <c r="F10">
        <f>63.467389</f>
        <v>63.467388999999997</v>
      </c>
    </row>
    <row r="11" spans="1:6" s="2" customFormat="1" x14ac:dyDescent="0.35">
      <c r="A11" s="2" t="s">
        <v>26</v>
      </c>
      <c r="B11" s="2" t="s">
        <v>27</v>
      </c>
      <c r="C11" s="2" t="s">
        <v>8</v>
      </c>
      <c r="D11" s="2" t="s">
        <v>12</v>
      </c>
      <c r="E11" s="2">
        <v>-33.746912999999999</v>
      </c>
      <c r="F11" s="2">
        <v>-64.87791</v>
      </c>
    </row>
    <row r="12" spans="1:6" s="2" customFormat="1" x14ac:dyDescent="0.35">
      <c r="A12" s="2" t="s">
        <v>28</v>
      </c>
      <c r="B12" s="2" t="s">
        <v>29</v>
      </c>
      <c r="C12" s="2" t="s">
        <v>30</v>
      </c>
      <c r="D12" s="2" t="s">
        <v>12</v>
      </c>
      <c r="E12" s="2">
        <v>2.1470980000000002</v>
      </c>
      <c r="F12" s="2">
        <v>-70.839843999999999</v>
      </c>
    </row>
    <row r="13" spans="1:6" s="2" customFormat="1" x14ac:dyDescent="0.35">
      <c r="A13" s="2" t="s">
        <v>32</v>
      </c>
      <c r="B13" s="2" t="s">
        <v>31</v>
      </c>
      <c r="C13" s="2" t="s">
        <v>30</v>
      </c>
      <c r="D13" s="2" t="s">
        <v>12</v>
      </c>
      <c r="E13" s="2">
        <v>28.413549</v>
      </c>
      <c r="F13" s="2">
        <v>-89.371514000000005</v>
      </c>
    </row>
    <row r="14" spans="1:6" s="2" customFormat="1" x14ac:dyDescent="0.35">
      <c r="A14" s="2" t="s">
        <v>33</v>
      </c>
      <c r="B14" s="2" t="s">
        <v>34</v>
      </c>
      <c r="C14" s="2" t="s">
        <v>30</v>
      </c>
      <c r="D14" s="2" t="s">
        <v>12</v>
      </c>
      <c r="E14" s="2">
        <v>59.108891999999997</v>
      </c>
      <c r="F14" s="2">
        <v>-82.564980000000006</v>
      </c>
    </row>
    <row r="15" spans="1:6" s="2" customFormat="1" x14ac:dyDescent="0.35">
      <c r="A15" s="2" t="s">
        <v>41</v>
      </c>
      <c r="B15" s="2" t="s">
        <v>42</v>
      </c>
      <c r="C15" s="2" t="s">
        <v>30</v>
      </c>
      <c r="D15" s="2" t="s">
        <v>12</v>
      </c>
      <c r="E15" s="2">
        <v>34.551425999999999</v>
      </c>
      <c r="F15" s="2">
        <v>-39.746453000000002</v>
      </c>
    </row>
    <row r="16" spans="1:6" s="2" customFormat="1" x14ac:dyDescent="0.35">
      <c r="A16" s="2" t="s">
        <v>43</v>
      </c>
      <c r="B16" s="2" t="s">
        <v>44</v>
      </c>
      <c r="C16" s="2" t="s">
        <v>30</v>
      </c>
      <c r="D16" s="2" t="s">
        <v>12</v>
      </c>
      <c r="E16" s="2">
        <v>42.010733000000002</v>
      </c>
      <c r="F16" s="2">
        <v>-3.8798219999999999</v>
      </c>
    </row>
    <row r="17" spans="1:6" s="2" customFormat="1" x14ac:dyDescent="0.35">
      <c r="A17" s="2" t="s">
        <v>45</v>
      </c>
      <c r="B17" s="2" t="s">
        <v>46</v>
      </c>
      <c r="C17" s="2" t="s">
        <v>30</v>
      </c>
      <c r="D17" s="2" t="s">
        <v>12</v>
      </c>
      <c r="E17" s="2">
        <f>30.765477</f>
        <v>30.765477000000001</v>
      </c>
      <c r="F17" s="2">
        <v>-10.323494</v>
      </c>
    </row>
    <row r="18" spans="1:6" s="2" customFormat="1" x14ac:dyDescent="0.35">
      <c r="A18" s="2" t="s">
        <v>49</v>
      </c>
      <c r="B18" s="2" t="s">
        <v>50</v>
      </c>
      <c r="C18" s="2" t="s">
        <v>30</v>
      </c>
      <c r="D18" s="2" t="s">
        <v>12</v>
      </c>
      <c r="E18" s="2">
        <f>37.948971</f>
        <v>37.948971</v>
      </c>
      <c r="F18" s="2">
        <f>15.498586</f>
        <v>15.498586</v>
      </c>
    </row>
    <row r="19" spans="1:6" s="2" customFormat="1" x14ac:dyDescent="0.35">
      <c r="A19" s="2" t="s">
        <v>53</v>
      </c>
      <c r="B19" s="2" t="s">
        <v>54</v>
      </c>
      <c r="C19" s="2" t="s">
        <v>30</v>
      </c>
      <c r="D19" s="2" t="s">
        <v>12</v>
      </c>
      <c r="E19" s="2">
        <f>22.0851</f>
        <v>22.085100000000001</v>
      </c>
      <c r="F19" s="2">
        <f>17.630683</f>
        <v>17.630683000000001</v>
      </c>
    </row>
    <row r="20" spans="1:6" s="2" customFormat="1" x14ac:dyDescent="0.35">
      <c r="A20" s="2" t="s">
        <v>55</v>
      </c>
      <c r="B20" s="2" t="s">
        <v>56</v>
      </c>
      <c r="C20" s="2" t="s">
        <v>30</v>
      </c>
      <c r="D20" s="2" t="s">
        <v>12</v>
      </c>
      <c r="E20" s="2">
        <f>13.022</f>
        <v>13.022</v>
      </c>
      <c r="F20" s="2">
        <f>10.523688</f>
        <v>10.523688</v>
      </c>
    </row>
    <row r="21" spans="1:6" s="2" customFormat="1" x14ac:dyDescent="0.35">
      <c r="A21" s="2" t="s">
        <v>57</v>
      </c>
      <c r="B21" s="2" t="s">
        <v>58</v>
      </c>
      <c r="C21" s="2" t="s">
        <v>30</v>
      </c>
      <c r="D21" s="2" t="s">
        <v>12</v>
      </c>
      <c r="E21" s="2">
        <f>3.946268</f>
        <v>3.9462679999999999</v>
      </c>
      <c r="F21" s="2">
        <f>13.603385</f>
        <v>13.603384999999999</v>
      </c>
    </row>
    <row r="22" spans="1:6" s="2" customFormat="1" x14ac:dyDescent="0.35">
      <c r="A22" t="s">
        <v>64</v>
      </c>
      <c r="B22" t="s">
        <v>65</v>
      </c>
      <c r="C22" t="s">
        <v>30</v>
      </c>
      <c r="D22" t="s">
        <v>12</v>
      </c>
      <c r="E22">
        <f>58.133752</f>
        <v>58.133752000000001</v>
      </c>
      <c r="F22">
        <v>-36.893268999999997</v>
      </c>
    </row>
    <row r="23" spans="1:6" s="2" customFormat="1" x14ac:dyDescent="0.35">
      <c r="A23" t="s">
        <v>70</v>
      </c>
      <c r="B23" t="s">
        <v>71</v>
      </c>
      <c r="C23" t="s">
        <v>30</v>
      </c>
      <c r="D23" t="s">
        <v>12</v>
      </c>
      <c r="E23">
        <f>51.97564</f>
        <v>51.975639999999999</v>
      </c>
      <c r="F23">
        <f>29.751075</f>
        <v>29.751075</v>
      </c>
    </row>
    <row r="24" spans="1:6" s="2" customFormat="1" x14ac:dyDescent="0.35">
      <c r="A24" s="2" t="s">
        <v>10</v>
      </c>
      <c r="B24" s="2" t="s">
        <v>11</v>
      </c>
      <c r="C24" s="2" t="s">
        <v>8</v>
      </c>
      <c r="D24" s="2" t="s">
        <v>13</v>
      </c>
      <c r="E24" s="2">
        <v>-51.298023000000001</v>
      </c>
      <c r="F24" s="2">
        <v>-18.651909</v>
      </c>
    </row>
    <row r="25" spans="1:6" s="2" customFormat="1" x14ac:dyDescent="0.35">
      <c r="A25" s="2" t="s">
        <v>16</v>
      </c>
      <c r="B25" s="2" t="s">
        <v>17</v>
      </c>
      <c r="C25" s="2" t="s">
        <v>8</v>
      </c>
      <c r="D25" s="2" t="s">
        <v>13</v>
      </c>
      <c r="E25" s="2">
        <v>-32.781177</v>
      </c>
      <c r="F25" s="2">
        <v>-5.734394</v>
      </c>
    </row>
    <row r="26" spans="1:6" x14ac:dyDescent="0.35">
      <c r="A26" s="2" t="s">
        <v>18</v>
      </c>
      <c r="B26" s="2" t="s">
        <v>19</v>
      </c>
      <c r="C26" s="2" t="s">
        <v>8</v>
      </c>
      <c r="D26" s="2" t="s">
        <v>13</v>
      </c>
      <c r="E26" s="2">
        <v>-32.404677</v>
      </c>
      <c r="F26" s="2">
        <v>-52.783971999999999</v>
      </c>
    </row>
    <row r="27" spans="1:6" x14ac:dyDescent="0.35">
      <c r="A27" s="2" t="s">
        <v>20</v>
      </c>
      <c r="B27" s="2" t="s">
        <v>21</v>
      </c>
      <c r="C27" s="2" t="s">
        <v>8</v>
      </c>
      <c r="D27" s="2" t="s">
        <v>13</v>
      </c>
      <c r="E27" s="2">
        <v>-30.498723999999999</v>
      </c>
      <c r="F27" s="2">
        <v>-63.515450999999999</v>
      </c>
    </row>
    <row r="28" spans="1:6" x14ac:dyDescent="0.35">
      <c r="A28" s="2" t="s">
        <v>22</v>
      </c>
      <c r="B28" s="2" t="s">
        <v>23</v>
      </c>
      <c r="C28" s="2" t="s">
        <v>8</v>
      </c>
      <c r="D28" s="2" t="s">
        <v>13</v>
      </c>
      <c r="E28" s="2">
        <v>-31.984493000000001</v>
      </c>
      <c r="F28" s="2">
        <v>-73.452004000000002</v>
      </c>
    </row>
    <row r="29" spans="1:6" x14ac:dyDescent="0.35">
      <c r="A29" s="2" t="s">
        <v>35</v>
      </c>
      <c r="B29" s="2" t="s">
        <v>36</v>
      </c>
      <c r="C29" s="2" t="s">
        <v>30</v>
      </c>
      <c r="D29" s="2" t="s">
        <v>13</v>
      </c>
      <c r="E29" s="2">
        <v>67.666386000000003</v>
      </c>
      <c r="F29" s="2">
        <v>-34.521762000000003</v>
      </c>
    </row>
    <row r="30" spans="1:6" x14ac:dyDescent="0.35">
      <c r="A30" s="2" t="s">
        <v>39</v>
      </c>
      <c r="B30" s="2" t="s">
        <v>40</v>
      </c>
      <c r="C30" s="2" t="s">
        <v>30</v>
      </c>
      <c r="D30" s="2" t="s">
        <v>13</v>
      </c>
      <c r="E30" s="2">
        <v>21.953403000000002</v>
      </c>
      <c r="F30" s="2">
        <v>-39.509557000000001</v>
      </c>
    </row>
    <row r="31" spans="1:6" x14ac:dyDescent="0.35">
      <c r="A31" s="2" t="s">
        <v>51</v>
      </c>
      <c r="B31" s="2" t="s">
        <v>52</v>
      </c>
      <c r="C31" s="2" t="s">
        <v>30</v>
      </c>
      <c r="D31" s="2" t="s">
        <v>13</v>
      </c>
      <c r="E31" s="2">
        <f>24.218298</f>
        <v>24.218298000000001</v>
      </c>
      <c r="F31" s="2">
        <f>30.802306</f>
        <v>30.802306000000002</v>
      </c>
    </row>
    <row r="32" spans="1:6" x14ac:dyDescent="0.35">
      <c r="A32" t="s">
        <v>66</v>
      </c>
      <c r="B32" t="s">
        <v>67</v>
      </c>
      <c r="C32" t="s">
        <v>30</v>
      </c>
      <c r="D32" t="s">
        <v>13</v>
      </c>
      <c r="E32">
        <f>56.990933</f>
        <v>56.990932999999998</v>
      </c>
      <c r="F32">
        <f>0.442129</f>
        <v>0.44212899999999999</v>
      </c>
    </row>
    <row r="33" spans="1:6" x14ac:dyDescent="0.35">
      <c r="A33" t="s">
        <v>72</v>
      </c>
      <c r="B33" t="s">
        <v>73</v>
      </c>
      <c r="C33" t="s">
        <v>30</v>
      </c>
      <c r="D33" t="s">
        <v>13</v>
      </c>
      <c r="E33">
        <f>63.162599</f>
        <v>63.162599</v>
      </c>
      <c r="F33">
        <f>44.707736</f>
        <v>44.707735999999997</v>
      </c>
    </row>
    <row r="35" spans="1:6" x14ac:dyDescent="0.35">
      <c r="A35" t="s">
        <v>76</v>
      </c>
      <c r="B35" t="s">
        <v>3</v>
      </c>
      <c r="C35" t="s">
        <v>4</v>
      </c>
    </row>
    <row r="36" spans="1:6" x14ac:dyDescent="0.35">
      <c r="A36" t="s">
        <v>77</v>
      </c>
      <c r="B36">
        <v>-49.010052999999999</v>
      </c>
      <c r="C36">
        <v>-38.913845999999999</v>
      </c>
    </row>
    <row r="37" spans="1:6" x14ac:dyDescent="0.35">
      <c r="A37" t="s">
        <v>78</v>
      </c>
      <c r="B37" s="4">
        <v>45.670630000000003</v>
      </c>
      <c r="C37">
        <v>-40.048189000000001</v>
      </c>
    </row>
    <row r="38" spans="1:6" x14ac:dyDescent="0.35">
      <c r="A38" t="s">
        <v>79</v>
      </c>
      <c r="B38">
        <v>2.0195419999999999</v>
      </c>
      <c r="C38">
        <v>-75.914569</v>
      </c>
    </row>
  </sheetData>
  <sortState xmlns:xlrd2="http://schemas.microsoft.com/office/spreadsheetml/2017/richdata2" ref="A2:F33">
    <sortCondition ref="D4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2021-11-21T02:58:47Z</dcterms:created>
  <dcterms:modified xsi:type="dcterms:W3CDTF">2022-01-02T09:00:25Z</dcterms:modified>
</cp:coreProperties>
</file>