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0" i="1" l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X20" i="1" s="1"/>
  <c r="S4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X6" i="1"/>
  <c r="X18" i="1"/>
  <c r="X10" i="1"/>
  <c r="N4" i="1"/>
  <c r="J3" i="1"/>
  <c r="J4" i="1"/>
  <c r="M4" i="1"/>
  <c r="L5" i="1"/>
  <c r="M5" i="1"/>
  <c r="M6" i="1"/>
  <c r="K7" i="1"/>
  <c r="M7" i="1"/>
  <c r="K8" i="1"/>
  <c r="L8" i="1"/>
  <c r="M8" i="1"/>
  <c r="L9" i="1"/>
  <c r="M9" i="1"/>
  <c r="M10" i="1"/>
  <c r="M11" i="1"/>
  <c r="M12" i="1"/>
  <c r="L13" i="1"/>
  <c r="M13" i="1"/>
  <c r="M14" i="1"/>
  <c r="K15" i="1"/>
  <c r="M15" i="1"/>
  <c r="M16" i="1"/>
  <c r="L17" i="1"/>
  <c r="M17" i="1"/>
  <c r="M18" i="1"/>
  <c r="K19" i="1"/>
  <c r="M19" i="1"/>
  <c r="M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3" i="1"/>
  <c r="L3" i="1" s="1"/>
  <c r="M3" i="1" s="1"/>
  <c r="F12" i="1"/>
  <c r="G12" i="1" s="1"/>
  <c r="L12" i="1" s="1"/>
  <c r="F13" i="1"/>
  <c r="G13" i="1" s="1"/>
  <c r="F14" i="1"/>
  <c r="G14" i="1" s="1"/>
  <c r="L14" i="1" s="1"/>
  <c r="F15" i="1"/>
  <c r="G15" i="1" s="1"/>
  <c r="L15" i="1" s="1"/>
  <c r="F16" i="1"/>
  <c r="G16" i="1" s="1"/>
  <c r="L16" i="1" s="1"/>
  <c r="F17" i="1"/>
  <c r="G17" i="1" s="1"/>
  <c r="F18" i="1"/>
  <c r="G18" i="1" s="1"/>
  <c r="L18" i="1" s="1"/>
  <c r="F19" i="1"/>
  <c r="G19" i="1" s="1"/>
  <c r="L19" i="1" s="1"/>
  <c r="F20" i="1"/>
  <c r="G20" i="1" s="1"/>
  <c r="L20" i="1" s="1"/>
  <c r="F8" i="1"/>
  <c r="G8" i="1" s="1"/>
  <c r="F9" i="1"/>
  <c r="G9" i="1" s="1"/>
  <c r="F10" i="1"/>
  <c r="K10" i="1" s="1"/>
  <c r="F11" i="1"/>
  <c r="G11" i="1" s="1"/>
  <c r="L11" i="1" s="1"/>
  <c r="F5" i="1"/>
  <c r="G5" i="1" s="1"/>
  <c r="F6" i="1"/>
  <c r="G6" i="1" s="1"/>
  <c r="L6" i="1" s="1"/>
  <c r="F7" i="1"/>
  <c r="G7" i="1" s="1"/>
  <c r="L7" i="1" s="1"/>
  <c r="F4" i="1"/>
  <c r="G4" i="1" s="1"/>
  <c r="L4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X14" i="1"/>
  <c r="X16" i="1" l="1"/>
  <c r="X12" i="1"/>
  <c r="X8" i="1"/>
  <c r="K20" i="1"/>
  <c r="K12" i="1"/>
  <c r="K4" i="1"/>
  <c r="K17" i="1"/>
  <c r="K13" i="1"/>
  <c r="K9" i="1"/>
  <c r="K5" i="1"/>
  <c r="K11" i="1"/>
  <c r="G10" i="1"/>
  <c r="L10" i="1" s="1"/>
  <c r="K16" i="1"/>
  <c r="X19" i="1"/>
  <c r="X15" i="1"/>
  <c r="X11" i="1"/>
  <c r="X7" i="1"/>
  <c r="K18" i="1"/>
  <c r="K14" i="1"/>
  <c r="K6" i="1"/>
  <c r="X17" i="1"/>
  <c r="X13" i="1"/>
  <c r="X9" i="1"/>
  <c r="X5" i="1"/>
</calcChain>
</file>

<file path=xl/sharedStrings.xml><?xml version="1.0" encoding="utf-8"?>
<sst xmlns="http://schemas.openxmlformats.org/spreadsheetml/2006/main" count="44" uniqueCount="44">
  <si>
    <t>Employee payroll</t>
  </si>
  <si>
    <t>Last name</t>
  </si>
  <si>
    <t>Firstname</t>
  </si>
  <si>
    <t>Hourly wage</t>
  </si>
  <si>
    <t>Hours worked</t>
  </si>
  <si>
    <t>pay</t>
  </si>
  <si>
    <t>kern</t>
  </si>
  <si>
    <t>john</t>
  </si>
  <si>
    <t xml:space="preserve">howard </t>
  </si>
  <si>
    <t>glenda</t>
  </si>
  <si>
    <t xml:space="preserve">O'Donold </t>
  </si>
  <si>
    <t>Ron</t>
  </si>
  <si>
    <t>Herndanrez</t>
  </si>
  <si>
    <t>wendy</t>
  </si>
  <si>
    <t>paul</t>
  </si>
  <si>
    <t>smith</t>
  </si>
  <si>
    <t>baker</t>
  </si>
  <si>
    <t>tom</t>
  </si>
  <si>
    <t>Velinda</t>
  </si>
  <si>
    <t>Nancy</t>
  </si>
  <si>
    <t>Carnehan</t>
  </si>
  <si>
    <t>Keren</t>
  </si>
  <si>
    <t>Dennis</t>
  </si>
  <si>
    <t>Wasterfield</t>
  </si>
  <si>
    <t>Penfold</t>
  </si>
  <si>
    <t>Sandy</t>
  </si>
  <si>
    <t>Linda</t>
  </si>
  <si>
    <t>Islington</t>
  </si>
  <si>
    <t>Young</t>
  </si>
  <si>
    <t>Olivia</t>
  </si>
  <si>
    <t>Blessing</t>
  </si>
  <si>
    <t>Trenton</t>
  </si>
  <si>
    <t>Engleheart</t>
  </si>
  <si>
    <t>Chandra</t>
  </si>
  <si>
    <t>Bill</t>
  </si>
  <si>
    <t>Norman</t>
  </si>
  <si>
    <t>Mann</t>
  </si>
  <si>
    <t>Trent</t>
  </si>
  <si>
    <t>Genesis</t>
  </si>
  <si>
    <t>Underhill</t>
  </si>
  <si>
    <t>BHUSHAN S N</t>
  </si>
  <si>
    <t>Over time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</si>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</sst>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Font="1" applyBorder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3" borderId="0" xfId="0" applyFont="1" applyFill="1"/>
    <xf numFmtId="16" fontId="2" fillId="3" borderId="0" xfId="0" applyNumberFormat="1" applyFont="1" applyFill="1"/>
    <xf numFmtId="16" fontId="2" fillId="4" borderId="0" xfId="0" applyNumberFormat="1" applyFont="1" applyFill="1"/>
    <xf numFmtId="0" fontId="0" fillId="4" borderId="0" xfId="0" applyFill="1"/>
    <xf numFmtId="17" fontId="2" fillId="2" borderId="0" xfId="0" applyNumberFormat="1" applyFont="1" applyFill="1"/>
    <xf numFmtId="164" fontId="0" fillId="2" borderId="0" xfId="0" applyNumberFormat="1" applyFill="1"/>
    <xf numFmtId="17" fontId="1" fillId="0" borderId="0" xfId="0" applyNumberFormat="1" applyFont="1"/>
    <xf numFmtId="164" fontId="1" fillId="0" borderId="0" xfId="0" applyNumberFormat="1" applyFont="1"/>
    <xf numFmtId="17" fontId="0" fillId="5" borderId="0" xfId="0" applyNumberForma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R1" zoomScaleNormal="100" workbookViewId="0">
      <selection activeCell="A23" sqref="A23:AB26"/>
    </sheetView>
  </sheetViews>
  <sheetFormatPr defaultRowHeight="15" x14ac:dyDescent="0.25"/>
  <cols>
    <col min="1" max="1" width="11.140625" customWidth="1"/>
    <col min="2" max="2" width="12.5703125" customWidth="1"/>
    <col min="3" max="3" width="23.7109375" customWidth="1"/>
    <col min="4" max="13" width="15.28515625" customWidth="1"/>
    <col min="14" max="18" width="13.140625" customWidth="1"/>
    <col min="19" max="19" width="12" customWidth="1"/>
    <col min="20" max="20" width="11.85546875" customWidth="1"/>
    <col min="21" max="21" width="12" customWidth="1"/>
    <col min="22" max="22" width="11" customWidth="1"/>
    <col min="23" max="23" width="12" customWidth="1"/>
    <col min="24" max="24" width="17.42578125" customWidth="1"/>
    <col min="25" max="25" width="12.85546875" customWidth="1"/>
    <col min="26" max="26" width="12.42578125" customWidth="1"/>
    <col min="27" max="27" width="13" customWidth="1"/>
    <col min="28" max="28" width="13.5703125" customWidth="1"/>
  </cols>
  <sheetData>
    <row r="1" spans="1:28" ht="26.25" x14ac:dyDescent="0.4">
      <c r="A1" s="1" t="s">
        <v>0</v>
      </c>
      <c r="C1" s="5" t="s">
        <v>40</v>
      </c>
    </row>
    <row r="2" spans="1:28" x14ac:dyDescent="0.25">
      <c r="D2" s="1" t="s">
        <v>4</v>
      </c>
      <c r="E2" s="1"/>
      <c r="F2" s="1"/>
      <c r="G2" s="1"/>
      <c r="H2" s="1"/>
      <c r="I2" s="1" t="s">
        <v>41</v>
      </c>
      <c r="J2" s="1"/>
      <c r="K2" s="1"/>
      <c r="L2" s="1"/>
      <c r="M2" s="1"/>
      <c r="N2" s="1" t="s">
        <v>5</v>
      </c>
      <c r="O2" s="1"/>
      <c r="P2" s="1"/>
      <c r="Q2" s="1"/>
      <c r="R2" s="1"/>
      <c r="S2" s="1" t="s">
        <v>42</v>
      </c>
      <c r="T2" s="1"/>
      <c r="U2" s="1"/>
      <c r="V2" s="1"/>
      <c r="W2" s="1"/>
      <c r="X2" s="1" t="s">
        <v>43</v>
      </c>
    </row>
    <row r="3" spans="1:28" x14ac:dyDescent="0.25">
      <c r="A3" s="1" t="s">
        <v>1</v>
      </c>
      <c r="B3" s="1" t="s">
        <v>2</v>
      </c>
      <c r="C3" s="1" t="s">
        <v>3</v>
      </c>
      <c r="D3" s="7">
        <v>44197</v>
      </c>
      <c r="E3" s="7">
        <f>D3+7</f>
        <v>44204</v>
      </c>
      <c r="F3" s="7">
        <f t="shared" ref="F3:H3" si="0">E3+7</f>
        <v>44211</v>
      </c>
      <c r="G3" s="7">
        <f t="shared" si="0"/>
        <v>44218</v>
      </c>
      <c r="H3" s="7">
        <f t="shared" si="0"/>
        <v>44225</v>
      </c>
      <c r="I3" s="8">
        <v>36892</v>
      </c>
      <c r="J3" s="8">
        <f>I3+7</f>
        <v>36899</v>
      </c>
      <c r="K3" s="8">
        <f t="shared" ref="K3:L3" si="1">J3+7</f>
        <v>36906</v>
      </c>
      <c r="L3" s="8">
        <f t="shared" si="1"/>
        <v>36913</v>
      </c>
      <c r="M3" s="8">
        <f>L3+7</f>
        <v>36920</v>
      </c>
      <c r="N3" s="10">
        <v>36892</v>
      </c>
      <c r="O3" s="10">
        <v>39448</v>
      </c>
      <c r="P3" s="10">
        <v>42005</v>
      </c>
      <c r="Q3" s="10">
        <v>44562</v>
      </c>
      <c r="R3" s="10">
        <v>47119</v>
      </c>
      <c r="S3" s="12">
        <v>36892</v>
      </c>
      <c r="T3" s="12">
        <v>39448</v>
      </c>
      <c r="U3" s="12">
        <v>42005</v>
      </c>
      <c r="V3" s="12">
        <v>44562</v>
      </c>
      <c r="W3" s="12">
        <v>47119</v>
      </c>
      <c r="X3" s="14">
        <v>36892</v>
      </c>
      <c r="Y3" s="14">
        <v>39448</v>
      </c>
      <c r="Z3" s="14">
        <v>42005</v>
      </c>
      <c r="AA3" s="14">
        <v>44562</v>
      </c>
      <c r="AB3" s="14">
        <v>47119</v>
      </c>
    </row>
    <row r="4" spans="1:28" x14ac:dyDescent="0.25">
      <c r="A4" t="s">
        <v>6</v>
      </c>
      <c r="B4" t="s">
        <v>7</v>
      </c>
      <c r="C4" s="3">
        <v>15.9</v>
      </c>
      <c r="D4" s="6">
        <v>41</v>
      </c>
      <c r="E4" s="6">
        <v>41</v>
      </c>
      <c r="F4" s="6">
        <f>E4+5</f>
        <v>46</v>
      </c>
      <c r="G4" s="6">
        <f>IF(F4&gt;40,F4+3,F4-5)</f>
        <v>49</v>
      </c>
      <c r="H4" s="6">
        <v>45</v>
      </c>
      <c r="I4" s="9">
        <f>IF(D4&gt;40,D4-40,0)</f>
        <v>1</v>
      </c>
      <c r="J4" s="9">
        <f>IF(E4&gt;40,E4-40,0)</f>
        <v>1</v>
      </c>
      <c r="K4" s="9">
        <f t="shared" ref="K4:L19" si="2">IF(F4&gt;40,F4-40,0)</f>
        <v>6</v>
      </c>
      <c r="L4" s="9">
        <f t="shared" si="2"/>
        <v>9</v>
      </c>
      <c r="M4" s="9">
        <f>IF(H4&gt;40,H4-40,0)</f>
        <v>5</v>
      </c>
      <c r="N4" s="11">
        <f>$C4*D4</f>
        <v>651.9</v>
      </c>
      <c r="O4" s="11">
        <f t="shared" ref="O4:R19" si="3">$C4*E4</f>
        <v>651.9</v>
      </c>
      <c r="P4" s="11">
        <f t="shared" si="3"/>
        <v>731.4</v>
      </c>
      <c r="Q4" s="11">
        <f t="shared" si="3"/>
        <v>779.1</v>
      </c>
      <c r="R4" s="11">
        <f t="shared" si="3"/>
        <v>715.5</v>
      </c>
      <c r="S4" s="13">
        <f>0.5*$C4*I4</f>
        <v>7.95</v>
      </c>
      <c r="T4" s="13">
        <f>0.5*$C4*J4</f>
        <v>7.95</v>
      </c>
      <c r="U4" s="13">
        <f t="shared" ref="T4:W19" si="4">0.5*$C4*K4</f>
        <v>47.7</v>
      </c>
      <c r="V4" s="13">
        <f t="shared" si="4"/>
        <v>71.55</v>
      </c>
      <c r="W4" s="13">
        <f t="shared" si="4"/>
        <v>39.75</v>
      </c>
      <c r="X4" s="15">
        <f>N4+S4</f>
        <v>659.85</v>
      </c>
      <c r="Y4" s="15">
        <f t="shared" ref="Y4:Y20" si="5">O4+T4</f>
        <v>659.85</v>
      </c>
      <c r="Z4" s="15">
        <f t="shared" ref="Z4:Z20" si="6">P4+U4</f>
        <v>779.1</v>
      </c>
      <c r="AA4" s="15">
        <f t="shared" ref="AA4:AA20" si="7">Q4+V4</f>
        <v>850.65</v>
      </c>
      <c r="AB4" s="15">
        <f t="shared" ref="AB4:AB20" si="8">R4+W4</f>
        <v>755.25</v>
      </c>
    </row>
    <row r="5" spans="1:28" x14ac:dyDescent="0.25">
      <c r="A5" s="2" t="s">
        <v>8</v>
      </c>
      <c r="B5" t="s">
        <v>9</v>
      </c>
      <c r="C5" s="3">
        <v>10</v>
      </c>
      <c r="D5" s="6">
        <v>42</v>
      </c>
      <c r="E5" s="6">
        <v>42</v>
      </c>
      <c r="F5" s="6">
        <f t="shared" ref="F5:F20" si="9">E5+5</f>
        <v>47</v>
      </c>
      <c r="G5" s="6">
        <f t="shared" ref="G5:G20" si="10">IF(F5&gt;40,F5+3,F5-5)</f>
        <v>50</v>
      </c>
      <c r="H5" s="6">
        <v>42</v>
      </c>
      <c r="I5" s="9">
        <f>IF(D5&gt;40,D5-40,0)</f>
        <v>2</v>
      </c>
      <c r="J5" s="9">
        <f>IF(E5&gt;40,E5-40,0)</f>
        <v>2</v>
      </c>
      <c r="K5" s="9">
        <f t="shared" si="2"/>
        <v>7</v>
      </c>
      <c r="L5" s="9">
        <f t="shared" si="2"/>
        <v>10</v>
      </c>
      <c r="M5" s="9">
        <f>IF(H5&gt;40,H5-40,0)</f>
        <v>2</v>
      </c>
      <c r="N5" s="11">
        <f t="shared" ref="N5:N20" si="11">$C5*D5</f>
        <v>420</v>
      </c>
      <c r="O5" s="11">
        <f t="shared" si="3"/>
        <v>420</v>
      </c>
      <c r="P5" s="11">
        <f t="shared" si="3"/>
        <v>470</v>
      </c>
      <c r="Q5" s="11">
        <f t="shared" si="3"/>
        <v>500</v>
      </c>
      <c r="R5" s="11">
        <f t="shared" si="3"/>
        <v>420</v>
      </c>
      <c r="S5" s="13">
        <f t="shared" ref="S5:S20" si="12">0.5*$C5*I5</f>
        <v>10</v>
      </c>
      <c r="T5" s="13">
        <f t="shared" si="4"/>
        <v>10</v>
      </c>
      <c r="U5" s="13">
        <f t="shared" si="4"/>
        <v>35</v>
      </c>
      <c r="V5" s="13">
        <f t="shared" si="4"/>
        <v>50</v>
      </c>
      <c r="W5" s="13">
        <f t="shared" si="4"/>
        <v>10</v>
      </c>
      <c r="X5" s="15">
        <f t="shared" ref="X5:X20" si="13">N5+S5</f>
        <v>430</v>
      </c>
      <c r="Y5" s="15">
        <f t="shared" si="5"/>
        <v>430</v>
      </c>
      <c r="Z5" s="15">
        <f t="shared" si="6"/>
        <v>505</v>
      </c>
      <c r="AA5" s="15">
        <f t="shared" si="7"/>
        <v>550</v>
      </c>
      <c r="AB5" s="15">
        <f t="shared" si="8"/>
        <v>430</v>
      </c>
    </row>
    <row r="6" spans="1:28" x14ac:dyDescent="0.25">
      <c r="A6" t="s">
        <v>10</v>
      </c>
      <c r="B6" t="s">
        <v>11</v>
      </c>
      <c r="C6" s="3">
        <v>22.1</v>
      </c>
      <c r="D6" s="6">
        <v>49</v>
      </c>
      <c r="E6" s="6">
        <v>43</v>
      </c>
      <c r="F6" s="6">
        <f t="shared" si="9"/>
        <v>48</v>
      </c>
      <c r="G6" s="6">
        <f t="shared" si="10"/>
        <v>51</v>
      </c>
      <c r="H6" s="6">
        <v>43</v>
      </c>
      <c r="I6" s="9">
        <f>IF(D6&gt;40,D6-40,0)</f>
        <v>9</v>
      </c>
      <c r="J6" s="9">
        <f>IF(E6&gt;40,E6-40,0)</f>
        <v>3</v>
      </c>
      <c r="K6" s="9">
        <f t="shared" si="2"/>
        <v>8</v>
      </c>
      <c r="L6" s="9">
        <f t="shared" si="2"/>
        <v>11</v>
      </c>
      <c r="M6" s="9">
        <f>IF(H6&gt;40,H6-40,0)</f>
        <v>3</v>
      </c>
      <c r="N6" s="11">
        <f t="shared" si="11"/>
        <v>1082.9000000000001</v>
      </c>
      <c r="O6" s="11">
        <f t="shared" si="3"/>
        <v>950.30000000000007</v>
      </c>
      <c r="P6" s="11">
        <f t="shared" si="3"/>
        <v>1060.8000000000002</v>
      </c>
      <c r="Q6" s="11">
        <f t="shared" si="3"/>
        <v>1127.1000000000001</v>
      </c>
      <c r="R6" s="11">
        <f t="shared" si="3"/>
        <v>950.30000000000007</v>
      </c>
      <c r="S6" s="13">
        <f t="shared" si="12"/>
        <v>99.45</v>
      </c>
      <c r="T6" s="13">
        <f t="shared" si="4"/>
        <v>33.150000000000006</v>
      </c>
      <c r="U6" s="13">
        <f t="shared" si="4"/>
        <v>88.4</v>
      </c>
      <c r="V6" s="13">
        <f t="shared" si="4"/>
        <v>121.55000000000001</v>
      </c>
      <c r="W6" s="13">
        <f t="shared" si="4"/>
        <v>33.150000000000006</v>
      </c>
      <c r="X6" s="15">
        <f t="shared" si="13"/>
        <v>1182.3500000000001</v>
      </c>
      <c r="Y6" s="15">
        <f t="shared" si="5"/>
        <v>983.45</v>
      </c>
      <c r="Z6" s="15">
        <f t="shared" si="6"/>
        <v>1149.2000000000003</v>
      </c>
      <c r="AA6" s="15">
        <f t="shared" si="7"/>
        <v>1248.6500000000001</v>
      </c>
      <c r="AB6" s="15">
        <f t="shared" si="8"/>
        <v>983.45</v>
      </c>
    </row>
    <row r="7" spans="1:28" x14ac:dyDescent="0.25">
      <c r="A7" t="s">
        <v>12</v>
      </c>
      <c r="B7" t="s">
        <v>13</v>
      </c>
      <c r="C7" s="3">
        <v>19.100000000000001</v>
      </c>
      <c r="D7" s="6">
        <v>41</v>
      </c>
      <c r="E7" s="6">
        <v>44</v>
      </c>
      <c r="F7" s="6">
        <f t="shared" si="9"/>
        <v>49</v>
      </c>
      <c r="G7" s="6">
        <f t="shared" si="10"/>
        <v>52</v>
      </c>
      <c r="H7" s="6">
        <v>36</v>
      </c>
      <c r="I7" s="9">
        <f>IF(D7&gt;40,D7-40,0)</f>
        <v>1</v>
      </c>
      <c r="J7" s="9">
        <f>IF(E7&gt;40,E7-40,0)</f>
        <v>4</v>
      </c>
      <c r="K7" s="9">
        <f t="shared" si="2"/>
        <v>9</v>
      </c>
      <c r="L7" s="9">
        <f t="shared" si="2"/>
        <v>12</v>
      </c>
      <c r="M7" s="9">
        <f>IF(H7&gt;40,H7-40,0)</f>
        <v>0</v>
      </c>
      <c r="N7" s="11">
        <f t="shared" si="11"/>
        <v>783.1</v>
      </c>
      <c r="O7" s="11">
        <f t="shared" si="3"/>
        <v>840.40000000000009</v>
      </c>
      <c r="P7" s="11">
        <f t="shared" si="3"/>
        <v>935.90000000000009</v>
      </c>
      <c r="Q7" s="11">
        <f t="shared" si="3"/>
        <v>993.2</v>
      </c>
      <c r="R7" s="11">
        <f t="shared" si="3"/>
        <v>687.6</v>
      </c>
      <c r="S7" s="13">
        <f t="shared" si="12"/>
        <v>9.5500000000000007</v>
      </c>
      <c r="T7" s="13">
        <f t="shared" si="4"/>
        <v>38.200000000000003</v>
      </c>
      <c r="U7" s="13">
        <f t="shared" si="4"/>
        <v>85.95</v>
      </c>
      <c r="V7" s="13">
        <f t="shared" si="4"/>
        <v>114.60000000000001</v>
      </c>
      <c r="W7" s="13">
        <f t="shared" si="4"/>
        <v>0</v>
      </c>
      <c r="X7" s="15">
        <f t="shared" si="13"/>
        <v>792.65</v>
      </c>
      <c r="Y7" s="15">
        <f t="shared" si="5"/>
        <v>878.60000000000014</v>
      </c>
      <c r="Z7" s="15">
        <f t="shared" si="6"/>
        <v>1021.8500000000001</v>
      </c>
      <c r="AA7" s="15">
        <f t="shared" si="7"/>
        <v>1107.8</v>
      </c>
      <c r="AB7" s="15">
        <f t="shared" si="8"/>
        <v>687.6</v>
      </c>
    </row>
    <row r="8" spans="1:28" x14ac:dyDescent="0.25">
      <c r="A8" t="s">
        <v>15</v>
      </c>
      <c r="B8" t="s">
        <v>14</v>
      </c>
      <c r="C8" s="3">
        <v>6.9</v>
      </c>
      <c r="D8" s="6">
        <v>39</v>
      </c>
      <c r="E8" s="6">
        <v>38</v>
      </c>
      <c r="F8" s="6">
        <f>E8+5</f>
        <v>43</v>
      </c>
      <c r="G8" s="6">
        <f t="shared" si="10"/>
        <v>46</v>
      </c>
      <c r="H8" s="6">
        <v>41</v>
      </c>
      <c r="I8" s="9">
        <f>IF(D8&gt;40,D8-40,0)</f>
        <v>0</v>
      </c>
      <c r="J8" s="9">
        <f>IF(E8&gt;40,E8-40,0)</f>
        <v>0</v>
      </c>
      <c r="K8" s="9">
        <f t="shared" si="2"/>
        <v>3</v>
      </c>
      <c r="L8" s="9">
        <f t="shared" si="2"/>
        <v>6</v>
      </c>
      <c r="M8" s="9">
        <f>IF(H8&gt;40,H8-40,0)</f>
        <v>1</v>
      </c>
      <c r="N8" s="11">
        <f t="shared" si="11"/>
        <v>269.10000000000002</v>
      </c>
      <c r="O8" s="11">
        <f t="shared" si="3"/>
        <v>262.2</v>
      </c>
      <c r="P8" s="11">
        <f t="shared" si="3"/>
        <v>296.7</v>
      </c>
      <c r="Q8" s="11">
        <f t="shared" si="3"/>
        <v>317.40000000000003</v>
      </c>
      <c r="R8" s="11">
        <f t="shared" si="3"/>
        <v>282.90000000000003</v>
      </c>
      <c r="S8" s="13">
        <f t="shared" si="12"/>
        <v>0</v>
      </c>
      <c r="T8" s="13">
        <f t="shared" si="4"/>
        <v>0</v>
      </c>
      <c r="U8" s="13">
        <f t="shared" si="4"/>
        <v>10.350000000000001</v>
      </c>
      <c r="V8" s="13">
        <f t="shared" si="4"/>
        <v>20.700000000000003</v>
      </c>
      <c r="W8" s="13">
        <f t="shared" si="4"/>
        <v>3.45</v>
      </c>
      <c r="X8" s="15">
        <f t="shared" si="13"/>
        <v>269.10000000000002</v>
      </c>
      <c r="Y8" s="15">
        <f t="shared" si="5"/>
        <v>262.2</v>
      </c>
      <c r="Z8" s="15">
        <f t="shared" si="6"/>
        <v>307.05</v>
      </c>
      <c r="AA8" s="15">
        <f t="shared" si="7"/>
        <v>338.1</v>
      </c>
      <c r="AB8" s="15">
        <f t="shared" si="8"/>
        <v>286.35000000000002</v>
      </c>
    </row>
    <row r="9" spans="1:28" x14ac:dyDescent="0.25">
      <c r="A9" t="s">
        <v>16</v>
      </c>
      <c r="B9" t="s">
        <v>17</v>
      </c>
      <c r="C9" s="3">
        <v>14.2</v>
      </c>
      <c r="D9" s="6">
        <v>44</v>
      </c>
      <c r="E9" s="6">
        <v>39</v>
      </c>
      <c r="F9" s="6">
        <f t="shared" si="9"/>
        <v>44</v>
      </c>
      <c r="G9" s="6">
        <f t="shared" si="10"/>
        <v>47</v>
      </c>
      <c r="H9" s="6">
        <v>39</v>
      </c>
      <c r="I9" s="9">
        <f>IF(D9&gt;40,D9-40,0)</f>
        <v>4</v>
      </c>
      <c r="J9" s="9">
        <f>IF(E9&gt;40,E9-40,0)</f>
        <v>0</v>
      </c>
      <c r="K9" s="9">
        <f t="shared" si="2"/>
        <v>4</v>
      </c>
      <c r="L9" s="9">
        <f t="shared" si="2"/>
        <v>7</v>
      </c>
      <c r="M9" s="9">
        <f>IF(H9&gt;40,H9-40,0)</f>
        <v>0</v>
      </c>
      <c r="N9" s="11">
        <f t="shared" si="11"/>
        <v>624.79999999999995</v>
      </c>
      <c r="O9" s="11">
        <f t="shared" si="3"/>
        <v>553.79999999999995</v>
      </c>
      <c r="P9" s="11">
        <f t="shared" si="3"/>
        <v>624.79999999999995</v>
      </c>
      <c r="Q9" s="11">
        <f t="shared" si="3"/>
        <v>667.4</v>
      </c>
      <c r="R9" s="11">
        <f t="shared" si="3"/>
        <v>553.79999999999995</v>
      </c>
      <c r="S9" s="13">
        <f t="shared" si="12"/>
        <v>28.4</v>
      </c>
      <c r="T9" s="13">
        <f t="shared" si="4"/>
        <v>0</v>
      </c>
      <c r="U9" s="13">
        <f t="shared" si="4"/>
        <v>28.4</v>
      </c>
      <c r="V9" s="13">
        <f t="shared" si="4"/>
        <v>49.699999999999996</v>
      </c>
      <c r="W9" s="13">
        <f t="shared" si="4"/>
        <v>0</v>
      </c>
      <c r="X9" s="15">
        <f t="shared" si="13"/>
        <v>653.19999999999993</v>
      </c>
      <c r="Y9" s="15">
        <f t="shared" si="5"/>
        <v>553.79999999999995</v>
      </c>
      <c r="Z9" s="15">
        <f t="shared" si="6"/>
        <v>653.19999999999993</v>
      </c>
      <c r="AA9" s="15">
        <f t="shared" si="7"/>
        <v>717.1</v>
      </c>
      <c r="AB9" s="15">
        <f t="shared" si="8"/>
        <v>553.79999999999995</v>
      </c>
    </row>
    <row r="10" spans="1:28" x14ac:dyDescent="0.25">
      <c r="A10" t="s">
        <v>18</v>
      </c>
      <c r="B10" t="s">
        <v>19</v>
      </c>
      <c r="C10" s="3">
        <v>18</v>
      </c>
      <c r="D10" s="6">
        <v>55</v>
      </c>
      <c r="E10" s="6">
        <v>40</v>
      </c>
      <c r="F10" s="6">
        <f t="shared" si="9"/>
        <v>45</v>
      </c>
      <c r="G10" s="6">
        <f t="shared" si="10"/>
        <v>48</v>
      </c>
      <c r="H10" s="6">
        <v>40</v>
      </c>
      <c r="I10" s="9">
        <f>IF(D10&gt;40,D10-40,0)</f>
        <v>15</v>
      </c>
      <c r="J10" s="9">
        <f>IF(E10&gt;40,E10-40,0)</f>
        <v>0</v>
      </c>
      <c r="K10" s="9">
        <f t="shared" si="2"/>
        <v>5</v>
      </c>
      <c r="L10" s="9">
        <f t="shared" si="2"/>
        <v>8</v>
      </c>
      <c r="M10" s="9">
        <f>IF(H10&gt;40,H10-40,0)</f>
        <v>0</v>
      </c>
      <c r="N10" s="11">
        <f t="shared" si="11"/>
        <v>990</v>
      </c>
      <c r="O10" s="11">
        <f t="shared" si="3"/>
        <v>720</v>
      </c>
      <c r="P10" s="11">
        <f t="shared" si="3"/>
        <v>810</v>
      </c>
      <c r="Q10" s="11">
        <f t="shared" si="3"/>
        <v>864</v>
      </c>
      <c r="R10" s="11">
        <f t="shared" si="3"/>
        <v>720</v>
      </c>
      <c r="S10" s="13">
        <f t="shared" si="12"/>
        <v>135</v>
      </c>
      <c r="T10" s="13">
        <f t="shared" si="4"/>
        <v>0</v>
      </c>
      <c r="U10" s="13">
        <f t="shared" si="4"/>
        <v>45</v>
      </c>
      <c r="V10" s="13">
        <f t="shared" si="4"/>
        <v>72</v>
      </c>
      <c r="W10" s="13">
        <f t="shared" si="4"/>
        <v>0</v>
      </c>
      <c r="X10" s="15">
        <f t="shared" si="13"/>
        <v>1125</v>
      </c>
      <c r="Y10" s="15">
        <f t="shared" si="5"/>
        <v>720</v>
      </c>
      <c r="Z10" s="15">
        <f t="shared" si="6"/>
        <v>855</v>
      </c>
      <c r="AA10" s="15">
        <f t="shared" si="7"/>
        <v>936</v>
      </c>
      <c r="AB10" s="15">
        <f t="shared" si="8"/>
        <v>720</v>
      </c>
    </row>
    <row r="11" spans="1:28" x14ac:dyDescent="0.25">
      <c r="A11" t="s">
        <v>20</v>
      </c>
      <c r="B11" t="s">
        <v>21</v>
      </c>
      <c r="C11" s="3">
        <v>17.5</v>
      </c>
      <c r="D11" s="6">
        <v>33</v>
      </c>
      <c r="E11" s="6">
        <v>37</v>
      </c>
      <c r="F11" s="6">
        <f t="shared" si="9"/>
        <v>42</v>
      </c>
      <c r="G11" s="6">
        <f t="shared" si="10"/>
        <v>45</v>
      </c>
      <c r="H11" s="6">
        <v>42</v>
      </c>
      <c r="I11" s="9">
        <f>IF(D11&gt;40,D11-40,0)</f>
        <v>0</v>
      </c>
      <c r="J11" s="9">
        <f>IF(E11&gt;40,E11-40,0)</f>
        <v>0</v>
      </c>
      <c r="K11" s="9">
        <f t="shared" si="2"/>
        <v>2</v>
      </c>
      <c r="L11" s="9">
        <f t="shared" si="2"/>
        <v>5</v>
      </c>
      <c r="M11" s="9">
        <f>IF(H11&gt;40,H11-40,0)</f>
        <v>2</v>
      </c>
      <c r="N11" s="11">
        <f t="shared" si="11"/>
        <v>577.5</v>
      </c>
      <c r="O11" s="11">
        <f t="shared" si="3"/>
        <v>647.5</v>
      </c>
      <c r="P11" s="11">
        <f t="shared" si="3"/>
        <v>735</v>
      </c>
      <c r="Q11" s="11">
        <f t="shared" si="3"/>
        <v>787.5</v>
      </c>
      <c r="R11" s="11">
        <f t="shared" si="3"/>
        <v>735</v>
      </c>
      <c r="S11" s="13">
        <f t="shared" si="12"/>
        <v>0</v>
      </c>
      <c r="T11" s="13">
        <f t="shared" si="4"/>
        <v>0</v>
      </c>
      <c r="U11" s="13">
        <f t="shared" si="4"/>
        <v>17.5</v>
      </c>
      <c r="V11" s="13">
        <f t="shared" si="4"/>
        <v>43.75</v>
      </c>
      <c r="W11" s="13">
        <f t="shared" si="4"/>
        <v>17.5</v>
      </c>
      <c r="X11" s="15">
        <f t="shared" si="13"/>
        <v>577.5</v>
      </c>
      <c r="Y11" s="15">
        <f t="shared" si="5"/>
        <v>647.5</v>
      </c>
      <c r="Z11" s="15">
        <f t="shared" si="6"/>
        <v>752.5</v>
      </c>
      <c r="AA11" s="15">
        <f t="shared" si="7"/>
        <v>831.25</v>
      </c>
      <c r="AB11" s="15">
        <f t="shared" si="8"/>
        <v>752.5</v>
      </c>
    </row>
    <row r="12" spans="1:28" x14ac:dyDescent="0.25">
      <c r="A12" t="s">
        <v>23</v>
      </c>
      <c r="B12" t="s">
        <v>22</v>
      </c>
      <c r="C12" s="3">
        <v>14.7</v>
      </c>
      <c r="D12" s="6">
        <v>29</v>
      </c>
      <c r="E12" s="6">
        <v>43</v>
      </c>
      <c r="F12" s="6">
        <f t="shared" si="9"/>
        <v>48</v>
      </c>
      <c r="G12" s="6">
        <f t="shared" si="10"/>
        <v>51</v>
      </c>
      <c r="H12" s="6">
        <v>36</v>
      </c>
      <c r="I12" s="9">
        <f>IF(D12&gt;40,D12-40,0)</f>
        <v>0</v>
      </c>
      <c r="J12" s="9">
        <f>IF(E12&gt;40,E12-40,0)</f>
        <v>3</v>
      </c>
      <c r="K12" s="9">
        <f t="shared" si="2"/>
        <v>8</v>
      </c>
      <c r="L12" s="9">
        <f t="shared" si="2"/>
        <v>11</v>
      </c>
      <c r="M12" s="9">
        <f>IF(H12&gt;40,H12-40,0)</f>
        <v>0</v>
      </c>
      <c r="N12" s="11">
        <f t="shared" si="11"/>
        <v>426.29999999999995</v>
      </c>
      <c r="O12" s="11">
        <f t="shared" si="3"/>
        <v>632.1</v>
      </c>
      <c r="P12" s="11">
        <f t="shared" si="3"/>
        <v>705.59999999999991</v>
      </c>
      <c r="Q12" s="11">
        <f t="shared" si="3"/>
        <v>749.69999999999993</v>
      </c>
      <c r="R12" s="11">
        <f t="shared" si="3"/>
        <v>529.19999999999993</v>
      </c>
      <c r="S12" s="13">
        <f t="shared" si="12"/>
        <v>0</v>
      </c>
      <c r="T12" s="13">
        <f t="shared" si="4"/>
        <v>22.049999999999997</v>
      </c>
      <c r="U12" s="13">
        <f t="shared" si="4"/>
        <v>58.8</v>
      </c>
      <c r="V12" s="13">
        <f t="shared" si="4"/>
        <v>80.849999999999994</v>
      </c>
      <c r="W12" s="13">
        <f t="shared" si="4"/>
        <v>0</v>
      </c>
      <c r="X12" s="15">
        <f t="shared" si="13"/>
        <v>426.29999999999995</v>
      </c>
      <c r="Y12" s="15">
        <f t="shared" si="5"/>
        <v>654.15</v>
      </c>
      <c r="Z12" s="15">
        <f t="shared" si="6"/>
        <v>764.39999999999986</v>
      </c>
      <c r="AA12" s="15">
        <f t="shared" si="7"/>
        <v>830.55</v>
      </c>
      <c r="AB12" s="15">
        <f t="shared" si="8"/>
        <v>529.19999999999993</v>
      </c>
    </row>
    <row r="13" spans="1:28" x14ac:dyDescent="0.25">
      <c r="A13" t="s">
        <v>24</v>
      </c>
      <c r="B13" t="s">
        <v>25</v>
      </c>
      <c r="C13" s="3">
        <v>13.9</v>
      </c>
      <c r="D13" s="6">
        <v>40</v>
      </c>
      <c r="E13" s="6">
        <v>46</v>
      </c>
      <c r="F13" s="6">
        <f t="shared" si="9"/>
        <v>51</v>
      </c>
      <c r="G13" s="6">
        <f t="shared" si="10"/>
        <v>54</v>
      </c>
      <c r="H13" s="6">
        <v>45</v>
      </c>
      <c r="I13" s="9">
        <f>IF(D13&gt;40,D13-40,0)</f>
        <v>0</v>
      </c>
      <c r="J13" s="9">
        <f>IF(E13&gt;40,E13-40,0)</f>
        <v>6</v>
      </c>
      <c r="K13" s="9">
        <f t="shared" si="2"/>
        <v>11</v>
      </c>
      <c r="L13" s="9">
        <f t="shared" si="2"/>
        <v>14</v>
      </c>
      <c r="M13" s="9">
        <f>IF(H13&gt;40,H13-40,0)</f>
        <v>5</v>
      </c>
      <c r="N13" s="11">
        <f t="shared" si="11"/>
        <v>556</v>
      </c>
      <c r="O13" s="11">
        <f t="shared" si="3"/>
        <v>639.4</v>
      </c>
      <c r="P13" s="11">
        <f t="shared" si="3"/>
        <v>708.9</v>
      </c>
      <c r="Q13" s="11">
        <f t="shared" si="3"/>
        <v>750.6</v>
      </c>
      <c r="R13" s="11">
        <f t="shared" si="3"/>
        <v>625.5</v>
      </c>
      <c r="S13" s="13">
        <f t="shared" si="12"/>
        <v>0</v>
      </c>
      <c r="T13" s="13">
        <f t="shared" si="4"/>
        <v>41.7</v>
      </c>
      <c r="U13" s="13">
        <f t="shared" si="4"/>
        <v>76.45</v>
      </c>
      <c r="V13" s="13">
        <f t="shared" si="4"/>
        <v>97.3</v>
      </c>
      <c r="W13" s="13">
        <f t="shared" si="4"/>
        <v>34.75</v>
      </c>
      <c r="X13" s="15">
        <f t="shared" si="13"/>
        <v>556</v>
      </c>
      <c r="Y13" s="15">
        <f t="shared" si="5"/>
        <v>681.1</v>
      </c>
      <c r="Z13" s="15">
        <f t="shared" si="6"/>
        <v>785.35</v>
      </c>
      <c r="AA13" s="15">
        <f t="shared" si="7"/>
        <v>847.9</v>
      </c>
      <c r="AB13" s="15">
        <f t="shared" si="8"/>
        <v>660.25</v>
      </c>
    </row>
    <row r="14" spans="1:28" x14ac:dyDescent="0.25">
      <c r="A14" t="s">
        <v>27</v>
      </c>
      <c r="B14" t="s">
        <v>26</v>
      </c>
      <c r="C14" s="3">
        <v>11.2</v>
      </c>
      <c r="D14" s="6">
        <v>40</v>
      </c>
      <c r="E14" s="6">
        <v>49</v>
      </c>
      <c r="F14" s="6">
        <f t="shared" si="9"/>
        <v>54</v>
      </c>
      <c r="G14" s="6">
        <f t="shared" si="10"/>
        <v>57</v>
      </c>
      <c r="H14" s="6">
        <v>38</v>
      </c>
      <c r="I14" s="9">
        <f>IF(D14&gt;40,D14-40,0)</f>
        <v>0</v>
      </c>
      <c r="J14" s="9">
        <f>IF(E14&gt;40,E14-40,0)</f>
        <v>9</v>
      </c>
      <c r="K14" s="9">
        <f t="shared" si="2"/>
        <v>14</v>
      </c>
      <c r="L14" s="9">
        <f t="shared" si="2"/>
        <v>17</v>
      </c>
      <c r="M14" s="9">
        <f>IF(H14&gt;40,H14-40,0)</f>
        <v>0</v>
      </c>
      <c r="N14" s="11">
        <f t="shared" si="11"/>
        <v>448</v>
      </c>
      <c r="O14" s="11">
        <f t="shared" si="3"/>
        <v>548.79999999999995</v>
      </c>
      <c r="P14" s="11">
        <f t="shared" si="3"/>
        <v>604.79999999999995</v>
      </c>
      <c r="Q14" s="11">
        <f t="shared" si="3"/>
        <v>638.4</v>
      </c>
      <c r="R14" s="11">
        <f t="shared" si="3"/>
        <v>425.59999999999997</v>
      </c>
      <c r="S14" s="13">
        <f t="shared" si="12"/>
        <v>0</v>
      </c>
      <c r="T14" s="13">
        <f t="shared" si="4"/>
        <v>50.4</v>
      </c>
      <c r="U14" s="13">
        <f t="shared" si="4"/>
        <v>78.399999999999991</v>
      </c>
      <c r="V14" s="13">
        <f t="shared" si="4"/>
        <v>95.199999999999989</v>
      </c>
      <c r="W14" s="13">
        <f t="shared" si="4"/>
        <v>0</v>
      </c>
      <c r="X14" s="15">
        <f t="shared" si="13"/>
        <v>448</v>
      </c>
      <c r="Y14" s="15">
        <f t="shared" si="5"/>
        <v>599.19999999999993</v>
      </c>
      <c r="Z14" s="15">
        <f t="shared" si="6"/>
        <v>683.19999999999993</v>
      </c>
      <c r="AA14" s="15">
        <f t="shared" si="7"/>
        <v>733.59999999999991</v>
      </c>
      <c r="AB14" s="15">
        <f t="shared" si="8"/>
        <v>425.59999999999997</v>
      </c>
    </row>
    <row r="15" spans="1:28" x14ac:dyDescent="0.25">
      <c r="A15" t="s">
        <v>28</v>
      </c>
      <c r="B15" t="s">
        <v>29</v>
      </c>
      <c r="C15" s="3">
        <v>10.1</v>
      </c>
      <c r="D15" s="6">
        <v>40</v>
      </c>
      <c r="E15" s="6">
        <v>35</v>
      </c>
      <c r="F15" s="6">
        <f t="shared" si="9"/>
        <v>40</v>
      </c>
      <c r="G15" s="6">
        <f t="shared" si="10"/>
        <v>35</v>
      </c>
      <c r="H15" s="6">
        <v>38</v>
      </c>
      <c r="I15" s="9">
        <f>IF(D15&gt;40,D15-40,0)</f>
        <v>0</v>
      </c>
      <c r="J15" s="9">
        <f>IF(E15&gt;40,E15-40,0)</f>
        <v>0</v>
      </c>
      <c r="K15" s="9">
        <f t="shared" si="2"/>
        <v>0</v>
      </c>
      <c r="L15" s="9">
        <f t="shared" si="2"/>
        <v>0</v>
      </c>
      <c r="M15" s="9">
        <f>IF(H15&gt;40,H15-40,0)</f>
        <v>0</v>
      </c>
      <c r="N15" s="11">
        <f t="shared" si="11"/>
        <v>404</v>
      </c>
      <c r="O15" s="11">
        <f t="shared" si="3"/>
        <v>353.5</v>
      </c>
      <c r="P15" s="11">
        <f t="shared" si="3"/>
        <v>404</v>
      </c>
      <c r="Q15" s="11">
        <f t="shared" si="3"/>
        <v>353.5</v>
      </c>
      <c r="R15" s="11">
        <f t="shared" si="3"/>
        <v>383.8</v>
      </c>
      <c r="S15" s="13">
        <f t="shared" si="12"/>
        <v>0</v>
      </c>
      <c r="T15" s="13">
        <f t="shared" si="4"/>
        <v>0</v>
      </c>
      <c r="U15" s="13">
        <f t="shared" si="4"/>
        <v>0</v>
      </c>
      <c r="V15" s="13">
        <f t="shared" si="4"/>
        <v>0</v>
      </c>
      <c r="W15" s="13">
        <f t="shared" si="4"/>
        <v>0</v>
      </c>
      <c r="X15" s="15">
        <f t="shared" si="13"/>
        <v>404</v>
      </c>
      <c r="Y15" s="15">
        <f t="shared" si="5"/>
        <v>353.5</v>
      </c>
      <c r="Z15" s="15">
        <f t="shared" si="6"/>
        <v>404</v>
      </c>
      <c r="AA15" s="15">
        <f t="shared" si="7"/>
        <v>353.5</v>
      </c>
      <c r="AB15" s="15">
        <f t="shared" si="8"/>
        <v>383.8</v>
      </c>
    </row>
    <row r="16" spans="1:28" x14ac:dyDescent="0.25">
      <c r="A16" t="s">
        <v>31</v>
      </c>
      <c r="B16" t="s">
        <v>30</v>
      </c>
      <c r="C16" s="3">
        <v>9</v>
      </c>
      <c r="D16" s="6">
        <v>42</v>
      </c>
      <c r="E16" s="6">
        <v>37</v>
      </c>
      <c r="F16" s="6">
        <f t="shared" si="9"/>
        <v>42</v>
      </c>
      <c r="G16" s="6">
        <f t="shared" si="10"/>
        <v>45</v>
      </c>
      <c r="H16" s="6">
        <v>46</v>
      </c>
      <c r="I16" s="9">
        <f>IF(D16&gt;40,D16-40,0)</f>
        <v>2</v>
      </c>
      <c r="J16" s="9">
        <f>IF(E16&gt;40,E16-40,0)</f>
        <v>0</v>
      </c>
      <c r="K16" s="9">
        <f t="shared" si="2"/>
        <v>2</v>
      </c>
      <c r="L16" s="9">
        <f t="shared" si="2"/>
        <v>5</v>
      </c>
      <c r="M16" s="9">
        <f>IF(H16&gt;40,H16-40,0)</f>
        <v>6</v>
      </c>
      <c r="N16" s="11">
        <f t="shared" si="11"/>
        <v>378</v>
      </c>
      <c r="O16" s="11">
        <f t="shared" si="3"/>
        <v>333</v>
      </c>
      <c r="P16" s="11">
        <f t="shared" si="3"/>
        <v>378</v>
      </c>
      <c r="Q16" s="11">
        <f t="shared" si="3"/>
        <v>405</v>
      </c>
      <c r="R16" s="11">
        <f t="shared" si="3"/>
        <v>414</v>
      </c>
      <c r="S16" s="13">
        <f t="shared" si="12"/>
        <v>9</v>
      </c>
      <c r="T16" s="13">
        <f t="shared" si="4"/>
        <v>0</v>
      </c>
      <c r="U16" s="13">
        <f t="shared" si="4"/>
        <v>9</v>
      </c>
      <c r="V16" s="13">
        <f t="shared" si="4"/>
        <v>22.5</v>
      </c>
      <c r="W16" s="13">
        <f t="shared" si="4"/>
        <v>27</v>
      </c>
      <c r="X16" s="15">
        <f t="shared" si="13"/>
        <v>387</v>
      </c>
      <c r="Y16" s="15">
        <f t="shared" si="5"/>
        <v>333</v>
      </c>
      <c r="Z16" s="15">
        <f t="shared" si="6"/>
        <v>387</v>
      </c>
      <c r="AA16" s="15">
        <f t="shared" si="7"/>
        <v>427.5</v>
      </c>
      <c r="AB16" s="15">
        <f t="shared" si="8"/>
        <v>441</v>
      </c>
    </row>
    <row r="17" spans="1:28" x14ac:dyDescent="0.25">
      <c r="A17" t="s">
        <v>32</v>
      </c>
      <c r="B17" t="s">
        <v>33</v>
      </c>
      <c r="C17" s="3">
        <v>8.44</v>
      </c>
      <c r="D17" s="6">
        <v>40</v>
      </c>
      <c r="E17" s="6">
        <v>41</v>
      </c>
      <c r="F17" s="6">
        <f t="shared" si="9"/>
        <v>46</v>
      </c>
      <c r="G17" s="6">
        <f t="shared" si="10"/>
        <v>49</v>
      </c>
      <c r="H17" s="6">
        <v>43</v>
      </c>
      <c r="I17" s="9">
        <f>IF(D17&gt;40,D17-40,0)</f>
        <v>0</v>
      </c>
      <c r="J17" s="9">
        <f>IF(E17&gt;40,E17-40,0)</f>
        <v>1</v>
      </c>
      <c r="K17" s="9">
        <f t="shared" si="2"/>
        <v>6</v>
      </c>
      <c r="L17" s="9">
        <f t="shared" si="2"/>
        <v>9</v>
      </c>
      <c r="M17" s="9">
        <f>IF(H17&gt;40,H17-40,0)</f>
        <v>3</v>
      </c>
      <c r="N17" s="11">
        <f t="shared" si="11"/>
        <v>337.59999999999997</v>
      </c>
      <c r="O17" s="11">
        <f t="shared" si="3"/>
        <v>346.03999999999996</v>
      </c>
      <c r="P17" s="11">
        <f t="shared" si="3"/>
        <v>388.23999999999995</v>
      </c>
      <c r="Q17" s="11">
        <f t="shared" si="3"/>
        <v>413.56</v>
      </c>
      <c r="R17" s="11">
        <f t="shared" si="3"/>
        <v>362.91999999999996</v>
      </c>
      <c r="S17" s="13">
        <f t="shared" si="12"/>
        <v>0</v>
      </c>
      <c r="T17" s="13">
        <f t="shared" si="4"/>
        <v>4.22</v>
      </c>
      <c r="U17" s="13">
        <f t="shared" si="4"/>
        <v>25.32</v>
      </c>
      <c r="V17" s="13">
        <f t="shared" si="4"/>
        <v>37.979999999999997</v>
      </c>
      <c r="W17" s="13">
        <f t="shared" si="4"/>
        <v>12.66</v>
      </c>
      <c r="X17" s="15">
        <f t="shared" si="13"/>
        <v>337.59999999999997</v>
      </c>
      <c r="Y17" s="15">
        <f t="shared" si="5"/>
        <v>350.26</v>
      </c>
      <c r="Z17" s="15">
        <f t="shared" si="6"/>
        <v>413.55999999999995</v>
      </c>
      <c r="AA17" s="15">
        <f t="shared" si="7"/>
        <v>451.54</v>
      </c>
      <c r="AB17" s="15">
        <f t="shared" si="8"/>
        <v>375.58</v>
      </c>
    </row>
    <row r="18" spans="1:28" x14ac:dyDescent="0.25">
      <c r="A18" t="s">
        <v>35</v>
      </c>
      <c r="B18" t="s">
        <v>34</v>
      </c>
      <c r="C18" s="3">
        <v>14.2</v>
      </c>
      <c r="D18" s="6">
        <v>40</v>
      </c>
      <c r="E18" s="6">
        <v>52</v>
      </c>
      <c r="F18" s="6">
        <f t="shared" si="9"/>
        <v>57</v>
      </c>
      <c r="G18" s="6">
        <f t="shared" si="10"/>
        <v>60</v>
      </c>
      <c r="H18" s="6">
        <v>41</v>
      </c>
      <c r="I18" s="9">
        <f>IF(D18&gt;40,D18-40,0)</f>
        <v>0</v>
      </c>
      <c r="J18" s="9">
        <f>IF(E18&gt;40,E18-40,0)</f>
        <v>12</v>
      </c>
      <c r="K18" s="9">
        <f t="shared" si="2"/>
        <v>17</v>
      </c>
      <c r="L18" s="9">
        <f t="shared" si="2"/>
        <v>20</v>
      </c>
      <c r="M18" s="9">
        <f>IF(H18&gt;40,H18-40,0)</f>
        <v>1</v>
      </c>
      <c r="N18" s="11">
        <f t="shared" si="11"/>
        <v>568</v>
      </c>
      <c r="O18" s="11">
        <f t="shared" si="3"/>
        <v>738.4</v>
      </c>
      <c r="P18" s="11">
        <f t="shared" si="3"/>
        <v>809.4</v>
      </c>
      <c r="Q18" s="11">
        <f t="shared" si="3"/>
        <v>852</v>
      </c>
      <c r="R18" s="11">
        <f t="shared" si="3"/>
        <v>582.19999999999993</v>
      </c>
      <c r="S18" s="13">
        <f t="shared" si="12"/>
        <v>0</v>
      </c>
      <c r="T18" s="13">
        <f t="shared" si="4"/>
        <v>85.199999999999989</v>
      </c>
      <c r="U18" s="13">
        <f t="shared" si="4"/>
        <v>120.69999999999999</v>
      </c>
      <c r="V18" s="13">
        <f t="shared" si="4"/>
        <v>142</v>
      </c>
      <c r="W18" s="13">
        <f t="shared" si="4"/>
        <v>7.1</v>
      </c>
      <c r="X18" s="15">
        <f t="shared" si="13"/>
        <v>568</v>
      </c>
      <c r="Y18" s="15">
        <f t="shared" si="5"/>
        <v>823.59999999999991</v>
      </c>
      <c r="Z18" s="15">
        <f t="shared" si="6"/>
        <v>930.09999999999991</v>
      </c>
      <c r="AA18" s="15">
        <f t="shared" si="7"/>
        <v>994</v>
      </c>
      <c r="AB18" s="15">
        <f t="shared" si="8"/>
        <v>589.29999999999995</v>
      </c>
    </row>
    <row r="19" spans="1:28" x14ac:dyDescent="0.25">
      <c r="A19" t="s">
        <v>36</v>
      </c>
      <c r="B19" t="s">
        <v>37</v>
      </c>
      <c r="C19" s="3">
        <v>45</v>
      </c>
      <c r="D19" s="6">
        <v>41</v>
      </c>
      <c r="E19" s="6">
        <v>50</v>
      </c>
      <c r="F19" s="6">
        <f t="shared" si="9"/>
        <v>55</v>
      </c>
      <c r="G19" s="6">
        <f t="shared" si="10"/>
        <v>58</v>
      </c>
      <c r="H19" s="6">
        <v>39</v>
      </c>
      <c r="I19" s="9">
        <f>IF(D19&gt;40,D19-40,0)</f>
        <v>1</v>
      </c>
      <c r="J19" s="9">
        <f>IF(E19&gt;40,E19-40,0)</f>
        <v>10</v>
      </c>
      <c r="K19" s="9">
        <f t="shared" si="2"/>
        <v>15</v>
      </c>
      <c r="L19" s="9">
        <f t="shared" si="2"/>
        <v>18</v>
      </c>
      <c r="M19" s="9">
        <f>IF(H19&gt;40,H19-40,0)</f>
        <v>0</v>
      </c>
      <c r="N19" s="11">
        <f t="shared" si="11"/>
        <v>1845</v>
      </c>
      <c r="O19" s="11">
        <f t="shared" si="3"/>
        <v>2250</v>
      </c>
      <c r="P19" s="11">
        <f t="shared" si="3"/>
        <v>2475</v>
      </c>
      <c r="Q19" s="11">
        <f t="shared" si="3"/>
        <v>2610</v>
      </c>
      <c r="R19" s="11">
        <f t="shared" si="3"/>
        <v>1755</v>
      </c>
      <c r="S19" s="13">
        <f t="shared" si="12"/>
        <v>22.5</v>
      </c>
      <c r="T19" s="13">
        <f t="shared" si="4"/>
        <v>225</v>
      </c>
      <c r="U19" s="13">
        <f t="shared" si="4"/>
        <v>337.5</v>
      </c>
      <c r="V19" s="13">
        <f t="shared" si="4"/>
        <v>405</v>
      </c>
      <c r="W19" s="13">
        <f t="shared" si="4"/>
        <v>0</v>
      </c>
      <c r="X19" s="15">
        <f t="shared" si="13"/>
        <v>1867.5</v>
      </c>
      <c r="Y19" s="15">
        <f t="shared" si="5"/>
        <v>2475</v>
      </c>
      <c r="Z19" s="15">
        <f t="shared" si="6"/>
        <v>2812.5</v>
      </c>
      <c r="AA19" s="15">
        <f t="shared" si="7"/>
        <v>3015</v>
      </c>
      <c r="AB19" s="15">
        <f t="shared" si="8"/>
        <v>1755</v>
      </c>
    </row>
    <row r="20" spans="1:28" x14ac:dyDescent="0.25">
      <c r="A20" t="s">
        <v>39</v>
      </c>
      <c r="B20" t="s">
        <v>38</v>
      </c>
      <c r="C20" s="3">
        <v>30</v>
      </c>
      <c r="D20" s="6">
        <v>39</v>
      </c>
      <c r="E20" s="6">
        <v>47</v>
      </c>
      <c r="F20" s="6">
        <f t="shared" si="9"/>
        <v>52</v>
      </c>
      <c r="G20" s="6">
        <f t="shared" si="10"/>
        <v>55</v>
      </c>
      <c r="H20" s="6">
        <v>36</v>
      </c>
      <c r="I20" s="9">
        <f>IF(D20&gt;40,D20-40,0)</f>
        <v>0</v>
      </c>
      <c r="J20" s="9">
        <f>IF(E20&gt;40,E20-40,0)</f>
        <v>7</v>
      </c>
      <c r="K20" s="9">
        <f t="shared" ref="K20:L20" si="14">IF(F20&gt;40,F20-40,0)</f>
        <v>12</v>
      </c>
      <c r="L20" s="9">
        <f t="shared" si="14"/>
        <v>15</v>
      </c>
      <c r="M20" s="9">
        <f>IF(H20&gt;40,H20-40,0)</f>
        <v>0</v>
      </c>
      <c r="N20" s="11">
        <f t="shared" si="11"/>
        <v>1170</v>
      </c>
      <c r="O20" s="11">
        <f t="shared" ref="O20" si="15">$C20*E20</f>
        <v>1410</v>
      </c>
      <c r="P20" s="11">
        <f t="shared" ref="P20" si="16">$C20*F20</f>
        <v>1560</v>
      </c>
      <c r="Q20" s="11">
        <f t="shared" ref="Q20" si="17">$C20*G20</f>
        <v>1650</v>
      </c>
      <c r="R20" s="11">
        <f t="shared" ref="R20" si="18">$C20*H20</f>
        <v>1080</v>
      </c>
      <c r="S20" s="13">
        <f t="shared" si="12"/>
        <v>0</v>
      </c>
      <c r="T20" s="13">
        <f t="shared" ref="T20" si="19">0.5*$C20*J20</f>
        <v>105</v>
      </c>
      <c r="U20" s="13">
        <f t="shared" ref="U20" si="20">0.5*$C20*K20</f>
        <v>180</v>
      </c>
      <c r="V20" s="13">
        <f t="shared" ref="V20" si="21">0.5*$C20*L20</f>
        <v>225</v>
      </c>
      <c r="W20" s="13">
        <f t="shared" ref="W20" si="22">0.5*$C20*M20</f>
        <v>0</v>
      </c>
      <c r="X20" s="15">
        <f t="shared" si="13"/>
        <v>1170</v>
      </c>
      <c r="Y20" s="15">
        <f t="shared" si="5"/>
        <v>1515</v>
      </c>
      <c r="Z20" s="15">
        <f t="shared" si="6"/>
        <v>1740</v>
      </c>
      <c r="AA20" s="15">
        <f t="shared" si="7"/>
        <v>1875</v>
      </c>
      <c r="AB20" s="15">
        <f t="shared" si="8"/>
        <v>1080</v>
      </c>
    </row>
    <row r="21" spans="1:28" x14ac:dyDescent="0.25">
      <c r="X21" s="16"/>
      <c r="Y21" s="16"/>
      <c r="Z21" s="16"/>
      <c r="AA21" s="16"/>
      <c r="AB21" s="16"/>
    </row>
    <row r="23" spans="1:28" x14ac:dyDescent="0.25"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2021-05-19T04:33:46Z</dcterms:created>
  <dcterms:modified xsi:type="dcterms:W3CDTF">2021-05-19T06:59:06Z</dcterms:modified>
</cp:coreProperties>
</file>