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92" windowHeight="7608" activeTab="3"/>
  </bookViews>
  <sheets>
    <sheet name="계획일정" sheetId="1" r:id="rId1"/>
    <sheet name="모닝" sheetId="3" r:id="rId2"/>
    <sheet name="제네시스" sheetId="4" r:id="rId3"/>
    <sheet name="아반떼" sheetId="6" r:id="rId4"/>
    <sheet name="Sheet4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/>
  <c r="H13"/>
  <c r="H14"/>
  <c r="H15"/>
  <c r="H11"/>
  <c r="L15" i="6"/>
  <c r="H15"/>
  <c r="M15" s="1"/>
  <c r="L14"/>
  <c r="H14"/>
  <c r="H13"/>
  <c r="M13" s="1"/>
  <c r="L12"/>
  <c r="H12"/>
  <c r="H11"/>
  <c r="M11" s="1"/>
  <c r="M14" l="1"/>
  <c r="M12"/>
  <c r="E17" i="5"/>
  <c r="E18"/>
  <c r="E19"/>
  <c r="E20"/>
  <c r="E16"/>
  <c r="D17"/>
  <c r="D18"/>
  <c r="D19"/>
  <c r="D20"/>
  <c r="D16"/>
</calcChain>
</file>

<file path=xl/sharedStrings.xml><?xml version="1.0" encoding="utf-8"?>
<sst xmlns="http://schemas.openxmlformats.org/spreadsheetml/2006/main" count="204" uniqueCount="116">
  <si>
    <t>권혜진</t>
    <phoneticPr fontId="2" type="noConversion"/>
  </si>
  <si>
    <t>진행기간</t>
    <phoneticPr fontId="2" type="noConversion"/>
  </si>
  <si>
    <t>2021-07-05 ~ 2021-07-30</t>
    <phoneticPr fontId="2" type="noConversion"/>
  </si>
  <si>
    <t>팀장</t>
    <phoneticPr fontId="2" type="noConversion"/>
  </si>
  <si>
    <t>월</t>
    <phoneticPr fontId="2" type="noConversion"/>
  </si>
  <si>
    <t xml:space="preserve">화 </t>
    <phoneticPr fontId="2" type="noConversion"/>
  </si>
  <si>
    <t xml:space="preserve">수 </t>
    <phoneticPr fontId="2" type="noConversion"/>
  </si>
  <si>
    <t>목</t>
    <phoneticPr fontId="2" type="noConversion"/>
  </si>
  <si>
    <t>금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</si>
  <si>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</si>
  <si>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</si>
  <si>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</si>
  <si>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금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</si>
  <si>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</si>
  <si>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</si>
  <si>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</si>
  <si>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</si>
  <si>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</si>
  <si>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</si>
  <si>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</si>
  <si>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진행업무</t>
    <phoneticPr fontId="2" type="noConversion"/>
  </si>
  <si>
    <t>진행업무 상세</t>
    <phoneticPr fontId="2" type="noConversion"/>
  </si>
  <si>
    <t>팀원</t>
    <phoneticPr fontId="2" type="noConversion"/>
  </si>
  <si>
    <t>단계</t>
    <phoneticPr fontId="2" type="noConversion"/>
  </si>
  <si>
    <t>프로젝트 계획수립</t>
    <phoneticPr fontId="2" type="noConversion"/>
  </si>
  <si>
    <t>프로젝트 상세 진행 계획에 대해서 수립한다.</t>
    <phoneticPr fontId="2" type="noConversion"/>
  </si>
  <si>
    <t>시작</t>
    <phoneticPr fontId="2" type="noConversion"/>
  </si>
  <si>
    <t>분석 및 기획</t>
    <phoneticPr fontId="2" type="noConversion"/>
  </si>
  <si>
    <t>설계</t>
    <phoneticPr fontId="2" type="noConversion"/>
  </si>
  <si>
    <t>구조 설계</t>
    <phoneticPr fontId="2" type="noConversion"/>
  </si>
  <si>
    <t>구현</t>
    <phoneticPr fontId="2" type="noConversion"/>
  </si>
  <si>
    <t>업무범위 지정 및  분담</t>
    <phoneticPr fontId="2" type="noConversion"/>
  </si>
  <si>
    <t>개인별 역할 분담을 통한, 업무를 구체화한다</t>
    <phoneticPr fontId="2" type="noConversion"/>
  </si>
  <si>
    <t>개발환경 세팅</t>
    <phoneticPr fontId="2" type="noConversion"/>
  </si>
  <si>
    <t>개발환경을 세팅한다.</t>
    <phoneticPr fontId="2" type="noConversion"/>
  </si>
  <si>
    <t>사이드 미러와, 시트의 구조를 설계한다.</t>
    <phoneticPr fontId="2" type="noConversion"/>
  </si>
  <si>
    <t>애플리케이션의 GUI 설계를 한다.</t>
    <phoneticPr fontId="2" type="noConversion"/>
  </si>
  <si>
    <t>알고리즘 설계</t>
    <phoneticPr fontId="2" type="noConversion"/>
  </si>
  <si>
    <t>입력변수 설정</t>
    <phoneticPr fontId="2" type="noConversion"/>
  </si>
  <si>
    <t>차종별 포지션을 구하기위한 알고리즘 설계</t>
    <phoneticPr fontId="2" type="noConversion"/>
  </si>
  <si>
    <t>알고리즘의 입력 변수설정 정하고 분석한다</t>
    <phoneticPr fontId="2" type="noConversion"/>
  </si>
  <si>
    <t>모터 구동(시트, 사이드미러)</t>
    <phoneticPr fontId="2" type="noConversion"/>
  </si>
  <si>
    <t>모터와, 사이드미러의 구동 구현한다</t>
    <phoneticPr fontId="2" type="noConversion"/>
  </si>
  <si>
    <t>애플리케이션 화면 설계</t>
    <phoneticPr fontId="2" type="noConversion"/>
  </si>
  <si>
    <t>애플리케이션 구현</t>
    <phoneticPr fontId="2" type="noConversion"/>
  </si>
  <si>
    <t>애플리케이션을 구현한다.</t>
    <phoneticPr fontId="2" type="noConversion"/>
  </si>
  <si>
    <t>통합</t>
    <phoneticPr fontId="2" type="noConversion"/>
  </si>
  <si>
    <t>애플리케이션과 하드웨어 연결</t>
    <phoneticPr fontId="2" type="noConversion"/>
  </si>
  <si>
    <t>사이드미러와 좌석을 애플리케이션을 통해 구동한다.</t>
    <phoneticPr fontId="2" type="noConversion"/>
  </si>
  <si>
    <t>Project : 드라이브 포지션 설정 애플리케이션</t>
    <phoneticPr fontId="2" type="noConversion"/>
  </si>
  <si>
    <t xml:space="preserve">최지한, 우승엽, 여동훈, 이상목 </t>
    <phoneticPr fontId="2" type="noConversion"/>
  </si>
  <si>
    <t>차량제원 측정 데이터</t>
    <phoneticPr fontId="2" type="noConversion"/>
  </si>
  <si>
    <t>우승엽</t>
    <phoneticPr fontId="2" type="noConversion"/>
  </si>
  <si>
    <t>순번</t>
    <phoneticPr fontId="2" type="noConversion"/>
  </si>
  <si>
    <t>차종</t>
    <phoneticPr fontId="2" type="noConversion"/>
  </si>
  <si>
    <t>모델명</t>
    <phoneticPr fontId="2" type="noConversion"/>
  </si>
  <si>
    <t>차 실내 전고</t>
    <phoneticPr fontId="2" type="noConversion"/>
  </si>
  <si>
    <t>시트 앞뒤 측정</t>
    <phoneticPr fontId="2" type="noConversion"/>
  </si>
  <si>
    <t>시트 상 하</t>
    <phoneticPr fontId="2" type="noConversion"/>
  </si>
  <si>
    <t>사이드 중앙~어깨</t>
    <phoneticPr fontId="2" type="noConversion"/>
  </si>
  <si>
    <t>사이드미러</t>
    <phoneticPr fontId="2" type="noConversion"/>
  </si>
  <si>
    <t>이름</t>
    <phoneticPr fontId="2" type="noConversion"/>
  </si>
  <si>
    <t>정혜진</t>
    <phoneticPr fontId="2" type="noConversion"/>
  </si>
  <si>
    <t>최지한</t>
    <phoneticPr fontId="2" type="noConversion"/>
  </si>
  <si>
    <t>여동훈</t>
    <phoneticPr fontId="2" type="noConversion"/>
  </si>
  <si>
    <t xml:space="preserve">이상목 </t>
    <phoneticPr fontId="2" type="noConversion"/>
  </si>
  <si>
    <t>시트앞뒤편한위치</t>
    <phoneticPr fontId="2" type="noConversion"/>
  </si>
  <si>
    <t>시트 상하 편한위치</t>
    <phoneticPr fontId="2" type="noConversion"/>
  </si>
  <si>
    <t>소형</t>
    <phoneticPr fontId="2" type="noConversion"/>
  </si>
  <si>
    <t>브레이크 페달에서 시트를 제일 당겼을때 거리</t>
    <phoneticPr fontId="2" type="noConversion"/>
  </si>
  <si>
    <t>34cm</t>
    <phoneticPr fontId="2" type="noConversion"/>
  </si>
  <si>
    <t>34cm</t>
    <phoneticPr fontId="2" type="noConversion"/>
  </si>
  <si>
    <t>35cm</t>
    <phoneticPr fontId="2" type="noConversion"/>
  </si>
  <si>
    <t>모닝</t>
    <phoneticPr fontId="2" type="noConversion"/>
  </si>
  <si>
    <t>중형</t>
    <phoneticPr fontId="2" type="noConversion"/>
  </si>
  <si>
    <t>제네시스</t>
    <phoneticPr fontId="2" type="noConversion"/>
  </si>
  <si>
    <t>43cm</t>
    <phoneticPr fontId="2" type="noConversion"/>
  </si>
  <si>
    <t>50cm</t>
    <phoneticPr fontId="2" type="noConversion"/>
  </si>
  <si>
    <t>40cm</t>
    <phoneticPr fontId="2" type="noConversion"/>
  </si>
  <si>
    <t>46cm</t>
    <phoneticPr fontId="2" type="noConversion"/>
  </si>
  <si>
    <t>37cm</t>
    <phoneticPr fontId="2" type="noConversion"/>
  </si>
  <si>
    <t>27cm</t>
    <phoneticPr fontId="2" type="noConversion"/>
  </si>
  <si>
    <t>28cm</t>
    <phoneticPr fontId="2" type="noConversion"/>
  </si>
  <si>
    <t>26.5cm</t>
    <phoneticPr fontId="2" type="noConversion"/>
  </si>
  <si>
    <t>27cm</t>
    <phoneticPr fontId="2" type="noConversion"/>
  </si>
  <si>
    <t>모닝</t>
    <phoneticPr fontId="2" type="noConversion"/>
  </si>
  <si>
    <t>차이</t>
    <phoneticPr fontId="2" type="noConversion"/>
  </si>
  <si>
    <t>차이</t>
    <phoneticPr fontId="2" type="noConversion"/>
  </si>
  <si>
    <t>의자 제일 낮았을 때</t>
    <phoneticPr fontId="2" type="noConversion"/>
  </si>
  <si>
    <t xml:space="preserve">의자 제일 높았을 때 </t>
    <phoneticPr fontId="2" type="noConversion"/>
  </si>
  <si>
    <t>핸들중앙~계기판(그냥 제본거)</t>
    <phoneticPr fontId="2" type="noConversion"/>
  </si>
  <si>
    <t>왼쪽 사이드미러 중앙~계기판</t>
    <phoneticPr fontId="2" type="noConversion"/>
  </si>
  <si>
    <t>오른쪽 사이드미러 중앙에서 계기판까지</t>
    <phoneticPr fontId="2" type="noConversion"/>
  </si>
  <si>
    <t>개인별 측정</t>
    <phoneticPr fontId="2" type="noConversion"/>
  </si>
  <si>
    <t>의자 제일 낮았을 때</t>
    <phoneticPr fontId="2" type="noConversion"/>
  </si>
  <si>
    <t>의자 제일 높았을 때</t>
    <phoneticPr fontId="2" type="noConversion"/>
  </si>
  <si>
    <t>왼쪽 사이드미러~계기판</t>
    <phoneticPr fontId="2" type="noConversion"/>
  </si>
  <si>
    <t>차량제원 측정 데이터</t>
    <phoneticPr fontId="2" type="noConversion"/>
  </si>
  <si>
    <t>바닥~대쉬</t>
    <phoneticPr fontId="2" type="noConversion"/>
  </si>
  <si>
    <t>대쉬~천장</t>
    <phoneticPr fontId="2" type="noConversion"/>
  </si>
  <si>
    <t>바닥~사이드</t>
    <phoneticPr fontId="2" type="noConversion"/>
  </si>
  <si>
    <t>사이드 중앙~어깨, 시트최대로 당겻을때</t>
    <phoneticPr fontId="2" type="noConversion"/>
  </si>
  <si>
    <t>핸들중앙~계기판</t>
    <phoneticPr fontId="2" type="noConversion"/>
  </si>
  <si>
    <t>차이</t>
    <phoneticPr fontId="2" type="noConversion"/>
  </si>
  <si>
    <t>최지한</t>
    <phoneticPr fontId="2" type="noConversion"/>
  </si>
  <si>
    <t>우승엽</t>
    <phoneticPr fontId="2" type="noConversion"/>
  </si>
  <si>
    <t>아반떼</t>
    <phoneticPr fontId="2" type="noConversion"/>
  </si>
  <si>
    <t>바닥~대시</t>
    <phoneticPr fontId="2" type="noConversion"/>
  </si>
  <si>
    <t>대시~천장</t>
    <phoneticPr fontId="2" type="noConversion"/>
  </si>
  <si>
    <t>바닥~사이드미러</t>
    <phoneticPr fontId="2" type="noConversion"/>
  </si>
  <si>
    <t>사이드 중앙~어깨(시트 최대로 당겼을 때)</t>
    <phoneticPr fontId="2" type="noConversion"/>
  </si>
  <si>
    <t>대시보드~눈높이</t>
    <phoneticPr fontId="2" type="noConversion"/>
  </si>
  <si>
    <t>차 바닥~눈높이</t>
    <phoneticPr fontId="2" type="noConversion"/>
  </si>
  <si>
    <t>차 실내 전고</t>
    <phoneticPr fontId="2" type="noConversion"/>
  </si>
  <si>
    <t>미측정</t>
  </si>
  <si>
    <t>미측정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</si>
</sst>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7" xfId="0" applyFill="1" applyBorder="1">
      <alignment vertical="center"/>
    </xf>
    <xf numFmtId="0" fontId="0" fillId="5" borderId="2" xfId="0" applyFill="1" applyBorder="1">
      <alignment vertical="center"/>
    </xf>
    <xf numFmtId="0" fontId="0" fillId="4" borderId="7" xfId="0" applyFill="1" applyBorder="1">
      <alignment vertical="center"/>
    </xf>
    <xf numFmtId="0" fontId="1" fillId="9" borderId="2" xfId="0" applyFont="1" applyFill="1" applyBorder="1">
      <alignment vertical="center"/>
    </xf>
    <xf numFmtId="0" fontId="0" fillId="9" borderId="2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4" borderId="8" xfId="0" applyFill="1" applyBorder="1">
      <alignment vertical="center"/>
    </xf>
    <xf numFmtId="0" fontId="0" fillId="8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14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17" sqref="O17"/>
    </sheetView>
  </sheetViews>
  <sheetFormatPr defaultRowHeight="16.5"/>
  <cols>
    <col min="1" max="1" width="13" bestFit="1" customWidth="1"/>
    <col min="2" max="2" width="26.59765625" bestFit="1" customWidth="1"/>
    <col min="4" max="4" width="38.59765625" customWidth="1"/>
    <col min="5" max="5" width="3.34765625" bestFit="1" customWidth="1"/>
    <col min="6" max="7" width="4" bestFit="1" customWidth="1"/>
    <col min="8" max="20" width="3.34765625" bestFit="1" customWidth="1"/>
    <col min="21" max="22" width="4" bestFit="1" customWidth="1"/>
    <col min="23" max="24" width="3.34765625" bestFit="1" customWidth="1"/>
  </cols>
  <sheetData>
    <row r="1" spans="1:24" ht="16.5" customHeight="1">
      <c r="A1" s="29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6.8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5" t="s">
        <v>3</v>
      </c>
      <c r="B3" s="5" t="s">
        <v>0</v>
      </c>
      <c r="C3" s="5" t="s">
        <v>22</v>
      </c>
      <c r="D3" s="5" t="s">
        <v>50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A4" s="4" t="s">
        <v>1</v>
      </c>
      <c r="B4" s="32" t="s">
        <v>2</v>
      </c>
      <c r="C4" s="32"/>
      <c r="D4" s="3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26" t="s">
        <v>23</v>
      </c>
      <c r="B5" s="26" t="s">
        <v>20</v>
      </c>
      <c r="C5" s="26" t="s">
        <v>21</v>
      </c>
      <c r="D5" s="26"/>
      <c r="E5" s="31" t="s">
        <v>16</v>
      </c>
      <c r="F5" s="27"/>
      <c r="G5" s="27"/>
      <c r="H5" s="27"/>
      <c r="I5" s="27"/>
      <c r="J5" s="27" t="s">
        <v>17</v>
      </c>
      <c r="K5" s="27"/>
      <c r="L5" s="27"/>
      <c r="M5" s="27"/>
      <c r="N5" s="27"/>
      <c r="O5" s="27" t="s">
        <v>18</v>
      </c>
      <c r="P5" s="27"/>
      <c r="Q5" s="27"/>
      <c r="R5" s="27"/>
      <c r="S5" s="27"/>
      <c r="T5" s="27" t="s">
        <v>19</v>
      </c>
      <c r="U5" s="27"/>
      <c r="V5" s="27"/>
      <c r="W5" s="27"/>
      <c r="X5" s="27"/>
    </row>
    <row r="6" spans="1:24">
      <c r="A6" s="26"/>
      <c r="B6" s="26"/>
      <c r="C6" s="26"/>
      <c r="D6" s="26"/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7</v>
      </c>
      <c r="N6" t="s">
        <v>12</v>
      </c>
      <c r="O6" t="s">
        <v>9</v>
      </c>
      <c r="P6" t="s">
        <v>13</v>
      </c>
      <c r="Q6" t="s">
        <v>14</v>
      </c>
      <c r="R6" t="s">
        <v>15</v>
      </c>
      <c r="S6" t="s">
        <v>12</v>
      </c>
      <c r="T6" t="s">
        <v>4</v>
      </c>
      <c r="U6" t="s">
        <v>5</v>
      </c>
      <c r="V6" t="s">
        <v>6</v>
      </c>
      <c r="W6" t="s">
        <v>7</v>
      </c>
      <c r="X6" t="s">
        <v>8</v>
      </c>
    </row>
    <row r="7" spans="1:24">
      <c r="A7" s="16" t="s">
        <v>26</v>
      </c>
      <c r="B7" s="17" t="s">
        <v>24</v>
      </c>
      <c r="C7" s="28" t="s">
        <v>25</v>
      </c>
      <c r="D7" s="28"/>
      <c r="E7" s="18"/>
      <c r="F7" s="8"/>
      <c r="G7" s="8"/>
      <c r="H7" s="8"/>
      <c r="I7" s="8"/>
      <c r="J7" s="3"/>
    </row>
    <row r="8" spans="1:24">
      <c r="A8" s="26" t="s">
        <v>27</v>
      </c>
      <c r="B8" s="17" t="s">
        <v>31</v>
      </c>
      <c r="C8" s="28" t="s">
        <v>32</v>
      </c>
      <c r="D8" s="28"/>
      <c r="H8" s="9"/>
      <c r="I8" s="9"/>
    </row>
    <row r="9" spans="1:24">
      <c r="A9" s="26"/>
      <c r="B9" s="17" t="s">
        <v>33</v>
      </c>
      <c r="C9" s="28" t="s">
        <v>34</v>
      </c>
      <c r="D9" s="28"/>
      <c r="J9" s="10"/>
      <c r="K9" s="11"/>
    </row>
    <row r="10" spans="1:24">
      <c r="A10" s="26" t="s">
        <v>28</v>
      </c>
      <c r="B10" s="17" t="s">
        <v>29</v>
      </c>
      <c r="C10" s="28" t="s">
        <v>35</v>
      </c>
      <c r="D10" s="28"/>
      <c r="K10" s="12"/>
      <c r="L10" s="12"/>
      <c r="M10" s="12"/>
      <c r="N10" s="12"/>
    </row>
    <row r="11" spans="1:24">
      <c r="A11" s="26"/>
      <c r="B11" s="17" t="s">
        <v>43</v>
      </c>
      <c r="C11" s="28" t="s">
        <v>36</v>
      </c>
      <c r="D11" s="28"/>
      <c r="K11" s="8"/>
      <c r="L11" s="8"/>
      <c r="M11" s="13"/>
    </row>
    <row r="12" spans="1:24">
      <c r="A12" s="26"/>
      <c r="B12" s="17" t="s">
        <v>38</v>
      </c>
      <c r="C12" s="28" t="s">
        <v>40</v>
      </c>
      <c r="D12" s="28"/>
      <c r="M12" s="9"/>
      <c r="N12" s="9"/>
      <c r="O12" s="9"/>
      <c r="P12" s="9"/>
    </row>
    <row r="13" spans="1:24">
      <c r="A13" s="26"/>
      <c r="B13" s="17" t="s">
        <v>37</v>
      </c>
      <c r="C13" s="28" t="s">
        <v>39</v>
      </c>
      <c r="D13" s="28"/>
      <c r="Q13" s="14"/>
      <c r="R13" s="14"/>
      <c r="S13" s="14"/>
      <c r="T13" s="14"/>
      <c r="U13" s="14"/>
      <c r="V13" s="15"/>
    </row>
    <row r="14" spans="1:24">
      <c r="A14" s="26" t="s">
        <v>30</v>
      </c>
      <c r="B14" s="17" t="s">
        <v>41</v>
      </c>
      <c r="C14" s="28" t="s">
        <v>42</v>
      </c>
      <c r="D14" s="28"/>
      <c r="Q14" s="8"/>
      <c r="R14" s="8"/>
      <c r="S14" s="8"/>
      <c r="T14" s="8"/>
    </row>
    <row r="15" spans="1:24">
      <c r="A15" s="26"/>
      <c r="B15" s="17" t="s">
        <v>44</v>
      </c>
      <c r="C15" s="28" t="s">
        <v>45</v>
      </c>
      <c r="D15" s="28"/>
      <c r="N15" s="3"/>
      <c r="Q15" s="2"/>
      <c r="R15" s="2"/>
      <c r="S15" s="2"/>
      <c r="T15" s="2"/>
    </row>
    <row r="16" spans="1:24">
      <c r="A16" s="19" t="s">
        <v>46</v>
      </c>
      <c r="B16" s="17" t="s">
        <v>47</v>
      </c>
      <c r="C16" s="28" t="s">
        <v>48</v>
      </c>
      <c r="D16" s="28"/>
      <c r="U16" s="9"/>
      <c r="V16" s="9"/>
      <c r="W16" s="9"/>
      <c r="X16" s="9"/>
    </row>
    <row r="17" spans="3:4">
      <c r="C17" s="27"/>
      <c r="D17" s="27"/>
    </row>
    <row r="18" spans="3:4">
      <c r="C18" s="27"/>
      <c r="D18" s="27"/>
    </row>
    <row r="19" spans="3:4">
      <c r="C19" s="27"/>
      <c r="D19" s="27"/>
    </row>
    <row r="20" spans="3:4">
      <c r="C20" s="27"/>
      <c r="D20" s="27"/>
    </row>
    <row r="21" spans="3:4">
      <c r="C21" s="27"/>
      <c r="D21" s="27"/>
    </row>
    <row r="22" spans="3:4">
      <c r="C22" s="27"/>
      <c r="D22" s="27"/>
    </row>
    <row r="23" spans="3:4">
      <c r="C23" s="27"/>
      <c r="D23" s="27"/>
    </row>
    <row r="24" spans="3:4">
      <c r="C24" s="27"/>
      <c r="D24" s="27"/>
    </row>
    <row r="25" spans="3:4">
      <c r="C25" s="27"/>
      <c r="D25" s="27"/>
    </row>
    <row r="26" spans="3:4">
      <c r="C26" s="27"/>
      <c r="D26" s="27"/>
    </row>
    <row r="27" spans="3:4">
      <c r="C27" s="27"/>
      <c r="D27" s="27"/>
    </row>
    <row r="28" spans="3:4">
      <c r="C28" s="27"/>
      <c r="D28" s="27"/>
    </row>
  </sheetData>
  <mergeCells count="34">
    <mergeCell ref="A1:X2"/>
    <mergeCell ref="E5:I5"/>
    <mergeCell ref="J5:N5"/>
    <mergeCell ref="O5:S5"/>
    <mergeCell ref="T5:X5"/>
    <mergeCell ref="B4:D4"/>
    <mergeCell ref="C7:D7"/>
    <mergeCell ref="C8:D8"/>
    <mergeCell ref="C9:D9"/>
    <mergeCell ref="C10:D10"/>
    <mergeCell ref="C11:D11"/>
    <mergeCell ref="C28:D28"/>
    <mergeCell ref="C19:D19"/>
    <mergeCell ref="A5:A6"/>
    <mergeCell ref="B5:B6"/>
    <mergeCell ref="C5:D6"/>
    <mergeCell ref="A8:A9"/>
    <mergeCell ref="C18:D18"/>
    <mergeCell ref="C20:D20"/>
    <mergeCell ref="C21:D21"/>
    <mergeCell ref="C22:D22"/>
    <mergeCell ref="C23:D23"/>
    <mergeCell ref="C24:D24"/>
    <mergeCell ref="C12:D12"/>
    <mergeCell ref="C13:D13"/>
    <mergeCell ref="C14:D14"/>
    <mergeCell ref="C15:D15"/>
    <mergeCell ref="A10:A13"/>
    <mergeCell ref="A14:A15"/>
    <mergeCell ref="C25:D25"/>
    <mergeCell ref="C26:D26"/>
    <mergeCell ref="C27:D27"/>
    <mergeCell ref="C16:D16"/>
    <mergeCell ref="C17:D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"/>
  <sheetViews>
    <sheetView topLeftCell="G1" workbookViewId="0">
      <selection activeCell="H17" sqref="H17"/>
    </sheetView>
  </sheetViews>
  <sheetFormatPr defaultRowHeight="16.5"/>
  <cols>
    <col min="1" max="1" width="7.09765625" bestFit="1" customWidth="1"/>
    <col min="2" max="2" width="4.59765625" bestFit="1" customWidth="1"/>
    <col min="3" max="3" width="6.44921875" bestFit="1" customWidth="1"/>
    <col min="4" max="4" width="15.94921875" bestFit="1" customWidth="1"/>
    <col min="5" max="5" width="42" bestFit="1" customWidth="1"/>
    <col min="6" max="6" width="17.34765625" bestFit="1" customWidth="1"/>
    <col min="7" max="7" width="18" bestFit="1" customWidth="1"/>
    <col min="8" max="8" width="18.69921875" bestFit="1" customWidth="1"/>
    <col min="9" max="9" width="16.09765625" bestFit="1" customWidth="1"/>
    <col min="10" max="10" width="26.8984375" bestFit="1" customWidth="1"/>
    <col min="11" max="11" width="26.3984375" bestFit="1" customWidth="1"/>
    <col min="12" max="12" width="35.3984375" bestFit="1" customWidth="1"/>
  </cols>
  <sheetData>
    <row r="1" spans="1:18">
      <c r="A1" s="34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A5" s="36"/>
      <c r="B5" s="36"/>
      <c r="D5" s="37" t="s">
        <v>57</v>
      </c>
      <c r="E5" s="37"/>
      <c r="F5" s="38" t="s">
        <v>58</v>
      </c>
      <c r="G5" s="38"/>
      <c r="H5" s="38"/>
      <c r="I5" s="39" t="s">
        <v>60</v>
      </c>
      <c r="J5" s="39"/>
      <c r="K5" s="39"/>
      <c r="L5" s="39"/>
    </row>
    <row r="6" spans="1:18">
      <c r="A6" t="s">
        <v>53</v>
      </c>
      <c r="B6" t="s">
        <v>54</v>
      </c>
      <c r="C6" t="s">
        <v>55</v>
      </c>
      <c r="D6" s="27" t="s">
        <v>69</v>
      </c>
      <c r="E6" s="27"/>
      <c r="F6" t="s">
        <v>56</v>
      </c>
      <c r="G6" t="s">
        <v>88</v>
      </c>
      <c r="H6" s="20" t="s">
        <v>89</v>
      </c>
      <c r="I6" t="s">
        <v>59</v>
      </c>
      <c r="J6" t="s">
        <v>90</v>
      </c>
      <c r="K6" t="s">
        <v>91</v>
      </c>
      <c r="L6" t="s">
        <v>92</v>
      </c>
    </row>
    <row r="7" spans="1:18">
      <c r="A7">
        <v>1</v>
      </c>
      <c r="B7" t="s">
        <v>68</v>
      </c>
      <c r="C7" t="s">
        <v>73</v>
      </c>
      <c r="D7" s="27">
        <v>34</v>
      </c>
      <c r="E7" s="27"/>
      <c r="F7">
        <v>95</v>
      </c>
      <c r="G7">
        <v>30</v>
      </c>
      <c r="H7">
        <v>35</v>
      </c>
      <c r="I7">
        <v>63.5</v>
      </c>
      <c r="J7">
        <v>29.5</v>
      </c>
      <c r="K7">
        <v>50.5</v>
      </c>
      <c r="L7">
        <v>103.5</v>
      </c>
    </row>
    <row r="9" spans="1:18">
      <c r="A9" s="33" t="s">
        <v>93</v>
      </c>
      <c r="B9" s="33"/>
      <c r="C9" s="33"/>
      <c r="D9" s="33"/>
      <c r="E9" s="33"/>
      <c r="F9" s="33"/>
      <c r="G9" s="33"/>
      <c r="H9" s="33"/>
      <c r="I9" s="33"/>
    </row>
    <row r="10" spans="1:18">
      <c r="A10" t="s">
        <v>61</v>
      </c>
      <c r="D10" s="24" t="s">
        <v>66</v>
      </c>
      <c r="F10" s="25" t="s">
        <v>67</v>
      </c>
      <c r="H10" s="40" t="s">
        <v>111</v>
      </c>
      <c r="I10" s="41" t="s">
        <v>112</v>
      </c>
    </row>
    <row r="11" spans="1:18">
      <c r="A11" t="s">
        <v>62</v>
      </c>
      <c r="D11">
        <v>34</v>
      </c>
      <c r="F11">
        <v>35</v>
      </c>
      <c r="H11" t="s">
        <v>115</v>
      </c>
      <c r="I11" t="s">
        <v>114</v>
      </c>
    </row>
    <row r="12" spans="1:18">
      <c r="A12" t="s">
        <v>63</v>
      </c>
      <c r="D12">
        <v>49</v>
      </c>
      <c r="F12">
        <v>30</v>
      </c>
      <c r="H12" t="s">
        <v>115</v>
      </c>
      <c r="I12" t="s">
        <v>114</v>
      </c>
    </row>
    <row r="13" spans="1:18">
      <c r="A13" t="s">
        <v>64</v>
      </c>
      <c r="D13">
        <v>46.5</v>
      </c>
      <c r="F13">
        <v>32</v>
      </c>
      <c r="H13" t="s">
        <v>115</v>
      </c>
      <c r="I13" t="s">
        <v>114</v>
      </c>
    </row>
    <row r="14" spans="1:18">
      <c r="A14" t="s">
        <v>65</v>
      </c>
      <c r="D14">
        <v>47.5</v>
      </c>
      <c r="F14">
        <v>32</v>
      </c>
      <c r="H14" t="s">
        <v>115</v>
      </c>
      <c r="I14" t="s">
        <v>114</v>
      </c>
    </row>
    <row r="15" spans="1:18">
      <c r="A15" t="s">
        <v>52</v>
      </c>
      <c r="D15">
        <v>40</v>
      </c>
      <c r="F15">
        <v>30</v>
      </c>
      <c r="H15" t="s">
        <v>115</v>
      </c>
      <c r="I15" t="s">
        <v>114</v>
      </c>
    </row>
  </sheetData>
  <mergeCells count="8">
    <mergeCell ref="D6:E6"/>
    <mergeCell ref="D7:E7"/>
    <mergeCell ref="A1:R4"/>
    <mergeCell ref="A5:B5"/>
    <mergeCell ref="D5:E5"/>
    <mergeCell ref="F5:H5"/>
    <mergeCell ref="I5:L5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F15" sqref="F15"/>
    </sheetView>
  </sheetViews>
  <sheetFormatPr defaultRowHeight="16.5"/>
  <cols>
    <col min="4" max="4" width="15.94921875" bestFit="1" customWidth="1"/>
    <col min="5" max="5" width="41.69921875" customWidth="1"/>
    <col min="6" max="6" width="17.34765625" bestFit="1" customWidth="1"/>
    <col min="7" max="8" width="18" bestFit="1" customWidth="1"/>
    <col min="9" max="11" width="18" customWidth="1"/>
    <col min="12" max="12" width="36.6484375" bestFit="1" customWidth="1"/>
    <col min="13" max="13" width="26.8984375" bestFit="1" customWidth="1"/>
    <col min="14" max="14" width="26.8984375" customWidth="1"/>
    <col min="15" max="15" width="35.3984375" bestFit="1" customWidth="1"/>
  </cols>
  <sheetData>
    <row r="1" spans="1:21">
      <c r="A1" s="34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6"/>
      <c r="B5" s="36"/>
      <c r="D5" s="37" t="s">
        <v>57</v>
      </c>
      <c r="E5" s="37"/>
      <c r="F5" s="38" t="s">
        <v>58</v>
      </c>
      <c r="G5" s="38"/>
      <c r="H5" s="38"/>
      <c r="I5" s="23"/>
      <c r="J5" s="23"/>
      <c r="K5" s="23"/>
      <c r="L5" s="39" t="s">
        <v>60</v>
      </c>
      <c r="M5" s="39"/>
      <c r="N5" s="39"/>
      <c r="O5" s="39"/>
    </row>
    <row r="6" spans="1:21">
      <c r="A6" t="s">
        <v>53</v>
      </c>
      <c r="B6" t="s">
        <v>54</v>
      </c>
      <c r="C6" t="s">
        <v>55</v>
      </c>
      <c r="D6" s="27" t="s">
        <v>69</v>
      </c>
      <c r="E6" s="27"/>
      <c r="F6" t="s">
        <v>56</v>
      </c>
      <c r="G6" t="s">
        <v>94</v>
      </c>
      <c r="H6" t="s">
        <v>95</v>
      </c>
      <c r="I6" t="s">
        <v>107</v>
      </c>
      <c r="J6" t="s">
        <v>108</v>
      </c>
      <c r="K6" t="s">
        <v>109</v>
      </c>
      <c r="L6" t="s">
        <v>110</v>
      </c>
      <c r="M6" t="s">
        <v>90</v>
      </c>
      <c r="N6" t="s">
        <v>96</v>
      </c>
      <c r="O6" t="s">
        <v>92</v>
      </c>
    </row>
    <row r="7" spans="1:21">
      <c r="A7">
        <v>2</v>
      </c>
      <c r="B7" t="s">
        <v>74</v>
      </c>
      <c r="C7" t="s">
        <v>75</v>
      </c>
      <c r="D7" s="27" t="s">
        <v>70</v>
      </c>
      <c r="E7" s="27"/>
      <c r="F7">
        <v>94</v>
      </c>
      <c r="G7">
        <v>29</v>
      </c>
      <c r="H7">
        <v>37.5</v>
      </c>
      <c r="I7">
        <v>77</v>
      </c>
      <c r="J7">
        <v>40</v>
      </c>
      <c r="K7">
        <v>80</v>
      </c>
      <c r="L7">
        <v>51</v>
      </c>
      <c r="M7" t="s">
        <v>84</v>
      </c>
      <c r="N7">
        <v>57</v>
      </c>
      <c r="O7">
        <v>134</v>
      </c>
    </row>
    <row r="9" spans="1:21">
      <c r="A9" s="33" t="s">
        <v>93</v>
      </c>
      <c r="B9" s="33"/>
      <c r="C9" s="33"/>
      <c r="D9" s="33"/>
      <c r="E9" s="33"/>
      <c r="F9" s="33"/>
      <c r="G9" s="33"/>
      <c r="H9" s="33"/>
      <c r="I9" s="33"/>
    </row>
    <row r="10" spans="1:21">
      <c r="A10" t="s">
        <v>61</v>
      </c>
      <c r="D10" s="24" t="s">
        <v>66</v>
      </c>
      <c r="F10" s="25" t="s">
        <v>67</v>
      </c>
      <c r="H10" s="40" t="s">
        <v>111</v>
      </c>
      <c r="I10" s="41" t="s">
        <v>112</v>
      </c>
    </row>
    <row r="11" spans="1:21">
      <c r="A11" t="s">
        <v>62</v>
      </c>
      <c r="D11" t="s">
        <v>72</v>
      </c>
      <c r="F11" t="s">
        <v>80</v>
      </c>
      <c r="H11">
        <f>SUM(I11,-$I$7)</f>
        <v>17.5</v>
      </c>
      <c r="I11">
        <v>94.5</v>
      </c>
    </row>
    <row r="12" spans="1:21">
      <c r="A12" t="s">
        <v>63</v>
      </c>
      <c r="D12" t="s">
        <v>77</v>
      </c>
      <c r="F12" t="s">
        <v>81</v>
      </c>
      <c r="H12">
        <f t="shared" ref="H12:H15" si="0">SUM(I12,-$I$7)</f>
        <v>22</v>
      </c>
      <c r="I12">
        <v>99</v>
      </c>
    </row>
    <row r="13" spans="1:21">
      <c r="A13" t="s">
        <v>64</v>
      </c>
      <c r="D13" t="s">
        <v>76</v>
      </c>
      <c r="F13" t="s">
        <v>82</v>
      </c>
      <c r="H13">
        <f t="shared" si="0"/>
        <v>17</v>
      </c>
      <c r="I13">
        <v>94</v>
      </c>
    </row>
    <row r="14" spans="1:21">
      <c r="A14" t="s">
        <v>65</v>
      </c>
      <c r="D14" t="s">
        <v>79</v>
      </c>
      <c r="F14" t="s">
        <v>82</v>
      </c>
      <c r="H14">
        <f t="shared" si="0"/>
        <v>18</v>
      </c>
      <c r="I14">
        <v>95</v>
      </c>
    </row>
    <row r="15" spans="1:21">
      <c r="A15" t="s">
        <v>52</v>
      </c>
      <c r="D15" t="s">
        <v>78</v>
      </c>
      <c r="F15" t="s">
        <v>83</v>
      </c>
      <c r="H15">
        <f t="shared" si="0"/>
        <v>21.5</v>
      </c>
      <c r="I15">
        <v>98.5</v>
      </c>
    </row>
  </sheetData>
  <mergeCells count="8">
    <mergeCell ref="D7:E7"/>
    <mergeCell ref="A1:U4"/>
    <mergeCell ref="A5:B5"/>
    <mergeCell ref="D5:E5"/>
    <mergeCell ref="F5:H5"/>
    <mergeCell ref="L5:O5"/>
    <mergeCell ref="D6:E6"/>
    <mergeCell ref="A9:I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5"/>
  <sheetViews>
    <sheetView tabSelected="1" workbookViewId="0">
      <selection activeCell="F19" sqref="F19"/>
    </sheetView>
  </sheetViews>
  <sheetFormatPr defaultRowHeight="16.5"/>
  <cols>
    <col min="4" max="4" width="26.5" customWidth="1"/>
    <col min="5" max="8" width="18.046875" customWidth="1"/>
    <col min="9" max="9" width="17.34765625" bestFit="1" customWidth="1"/>
    <col min="10" max="11" width="11.546875" bestFit="1" customWidth="1"/>
    <col min="12" max="12" width="35.25" bestFit="1" customWidth="1"/>
    <col min="13" max="13" width="15.3984375" bestFit="1" customWidth="1"/>
    <col min="14" max="14" width="21.84765625" bestFit="1" customWidth="1"/>
    <col min="15" max="15" width="35.3984375" bestFit="1" customWidth="1"/>
  </cols>
  <sheetData>
    <row r="1" spans="1:21">
      <c r="A1" s="34" t="s">
        <v>97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6"/>
      <c r="B5" s="36"/>
      <c r="D5" s="37" t="s">
        <v>57</v>
      </c>
      <c r="E5" s="37"/>
      <c r="F5" s="38" t="s">
        <v>58</v>
      </c>
      <c r="G5" s="38"/>
      <c r="H5" s="38"/>
      <c r="I5" s="38"/>
      <c r="J5" s="38"/>
      <c r="K5" s="38"/>
      <c r="L5" s="39" t="s">
        <v>60</v>
      </c>
      <c r="M5" s="39"/>
      <c r="N5" s="39"/>
      <c r="O5" s="39"/>
    </row>
    <row r="6" spans="1:21">
      <c r="A6" t="s">
        <v>53</v>
      </c>
      <c r="B6" t="s">
        <v>54</v>
      </c>
      <c r="C6" t="s">
        <v>55</v>
      </c>
      <c r="D6" s="27" t="s">
        <v>69</v>
      </c>
      <c r="E6" s="27"/>
      <c r="F6" s="22" t="s">
        <v>113</v>
      </c>
      <c r="G6" t="s">
        <v>88</v>
      </c>
      <c r="H6" t="s">
        <v>95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96</v>
      </c>
      <c r="O6" t="s">
        <v>92</v>
      </c>
    </row>
    <row r="7" spans="1:21">
      <c r="A7">
        <v>3</v>
      </c>
      <c r="B7" t="s">
        <v>74</v>
      </c>
      <c r="C7" t="s">
        <v>106</v>
      </c>
      <c r="D7" t="s">
        <v>71</v>
      </c>
      <c r="F7" t="s">
        <v>115</v>
      </c>
      <c r="G7" t="s">
        <v>115</v>
      </c>
      <c r="H7" t="s">
        <v>115</v>
      </c>
      <c r="I7">
        <v>77</v>
      </c>
      <c r="K7">
        <v>77</v>
      </c>
      <c r="L7">
        <v>74</v>
      </c>
      <c r="N7">
        <v>55</v>
      </c>
      <c r="O7">
        <v>125</v>
      </c>
    </row>
    <row r="9" spans="1:21">
      <c r="A9" s="33" t="s">
        <v>93</v>
      </c>
      <c r="B9" s="33"/>
      <c r="C9" s="33"/>
      <c r="D9" s="33"/>
      <c r="E9" s="33"/>
      <c r="F9" s="33"/>
      <c r="G9" s="33"/>
      <c r="H9" s="33"/>
      <c r="I9" s="33"/>
    </row>
    <row r="10" spans="1:21">
      <c r="A10" t="s">
        <v>61</v>
      </c>
      <c r="D10" s="24" t="s">
        <v>66</v>
      </c>
      <c r="F10" s="25" t="s">
        <v>67</v>
      </c>
      <c r="H10" s="40" t="s">
        <v>111</v>
      </c>
      <c r="I10" s="41" t="s">
        <v>112</v>
      </c>
      <c r="M10" t="s">
        <v>103</v>
      </c>
    </row>
    <row r="11" spans="1:21">
      <c r="A11" t="s">
        <v>62</v>
      </c>
      <c r="D11">
        <v>38</v>
      </c>
      <c r="F11" t="s">
        <v>115</v>
      </c>
      <c r="H11">
        <f>I11-$I$7</f>
        <v>13</v>
      </c>
      <c r="I11">
        <v>90</v>
      </c>
      <c r="L11">
        <v>17.5</v>
      </c>
      <c r="M11">
        <f>SUM(H11,-L11)</f>
        <v>-4.5</v>
      </c>
    </row>
    <row r="12" spans="1:21">
      <c r="A12" t="s">
        <v>104</v>
      </c>
      <c r="D12">
        <v>46</v>
      </c>
      <c r="F12" t="s">
        <v>115</v>
      </c>
      <c r="H12">
        <f>I12-$I$7</f>
        <v>21</v>
      </c>
      <c r="I12">
        <v>98</v>
      </c>
      <c r="L12">
        <f>99-77</f>
        <v>22</v>
      </c>
      <c r="M12">
        <f>SUM(H12,-L12)</f>
        <v>-1</v>
      </c>
    </row>
    <row r="13" spans="1:21">
      <c r="A13" t="s">
        <v>64</v>
      </c>
      <c r="D13">
        <v>48</v>
      </c>
      <c r="F13" t="s">
        <v>115</v>
      </c>
      <c r="H13">
        <f t="shared" ref="H13:H14" si="0">I13-$I$7</f>
        <v>17.5</v>
      </c>
      <c r="I13">
        <v>94.5</v>
      </c>
      <c r="L13">
        <v>17</v>
      </c>
      <c r="M13">
        <f>SUM(H13,-L13)</f>
        <v>0.5</v>
      </c>
    </row>
    <row r="14" spans="1:21">
      <c r="A14" t="s">
        <v>65</v>
      </c>
      <c r="D14">
        <v>47</v>
      </c>
      <c r="F14" t="s">
        <v>115</v>
      </c>
      <c r="H14">
        <f t="shared" si="0"/>
        <v>15.5</v>
      </c>
      <c r="I14">
        <v>92.5</v>
      </c>
      <c r="L14">
        <f>95-77</f>
        <v>18</v>
      </c>
      <c r="M14">
        <f>SUM(H14,-L14)</f>
        <v>-2.5</v>
      </c>
    </row>
    <row r="15" spans="1:21">
      <c r="A15" t="s">
        <v>105</v>
      </c>
      <c r="D15">
        <v>41</v>
      </c>
      <c r="F15" t="s">
        <v>115</v>
      </c>
      <c r="H15">
        <f>I15-$I$7</f>
        <v>12.5</v>
      </c>
      <c r="I15">
        <v>89.5</v>
      </c>
      <c r="L15">
        <f>98.5-77</f>
        <v>21.5</v>
      </c>
      <c r="M15">
        <f>SUM(H15,-L15)</f>
        <v>-9</v>
      </c>
    </row>
  </sheetData>
  <mergeCells count="7">
    <mergeCell ref="D6:E6"/>
    <mergeCell ref="F5:K5"/>
    <mergeCell ref="A9:I9"/>
    <mergeCell ref="A1:U4"/>
    <mergeCell ref="A5:B5"/>
    <mergeCell ref="D5:E5"/>
    <mergeCell ref="L5:O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15" sqref="F15"/>
    </sheetView>
  </sheetViews>
  <sheetFormatPr defaultRowHeight="16.5"/>
  <cols>
    <col min="4" max="4" width="17.25" bestFit="1" customWidth="1"/>
    <col min="5" max="6" width="18.59765625" bestFit="1" customWidth="1"/>
  </cols>
  <sheetData>
    <row r="1" spans="1:5">
      <c r="A1" s="21" t="s">
        <v>75</v>
      </c>
      <c r="D1" t="s">
        <v>66</v>
      </c>
      <c r="E1" t="s">
        <v>67</v>
      </c>
    </row>
    <row r="2" spans="1:5">
      <c r="A2" t="s">
        <v>62</v>
      </c>
      <c r="D2">
        <v>35</v>
      </c>
      <c r="E2">
        <v>37</v>
      </c>
    </row>
    <row r="3" spans="1:5">
      <c r="A3" t="s">
        <v>63</v>
      </c>
      <c r="D3">
        <v>50</v>
      </c>
      <c r="E3">
        <v>27</v>
      </c>
    </row>
    <row r="4" spans="1:5">
      <c r="A4" t="s">
        <v>64</v>
      </c>
      <c r="D4">
        <v>43</v>
      </c>
      <c r="E4">
        <v>28</v>
      </c>
    </row>
    <row r="5" spans="1:5">
      <c r="A5" t="s">
        <v>65</v>
      </c>
      <c r="D5">
        <v>46</v>
      </c>
      <c r="E5">
        <v>28</v>
      </c>
    </row>
    <row r="6" spans="1:5">
      <c r="A6" t="s">
        <v>52</v>
      </c>
      <c r="D6">
        <v>40</v>
      </c>
      <c r="E6">
        <v>26.5</v>
      </c>
    </row>
    <row r="8" spans="1:5">
      <c r="A8" s="1" t="s">
        <v>85</v>
      </c>
      <c r="D8" t="s">
        <v>66</v>
      </c>
      <c r="E8" t="s">
        <v>67</v>
      </c>
    </row>
    <row r="9" spans="1:5">
      <c r="A9" t="s">
        <v>62</v>
      </c>
      <c r="D9">
        <v>34</v>
      </c>
      <c r="E9">
        <v>35</v>
      </c>
    </row>
    <row r="10" spans="1:5">
      <c r="A10" t="s">
        <v>63</v>
      </c>
      <c r="D10">
        <v>49</v>
      </c>
      <c r="E10">
        <v>30</v>
      </c>
    </row>
    <row r="11" spans="1:5">
      <c r="A11" t="s">
        <v>64</v>
      </c>
      <c r="D11">
        <v>46.5</v>
      </c>
      <c r="E11">
        <v>32</v>
      </c>
    </row>
    <row r="12" spans="1:5">
      <c r="A12" t="s">
        <v>65</v>
      </c>
      <c r="D12">
        <v>47.5</v>
      </c>
      <c r="E12">
        <v>32</v>
      </c>
    </row>
    <row r="13" spans="1:5">
      <c r="A13" t="s">
        <v>52</v>
      </c>
      <c r="D13">
        <v>40</v>
      </c>
      <c r="E13">
        <v>30</v>
      </c>
    </row>
    <row r="15" spans="1:5">
      <c r="D15" t="s">
        <v>86</v>
      </c>
      <c r="E15" t="s">
        <v>87</v>
      </c>
    </row>
    <row r="16" spans="1:5">
      <c r="A16" t="s">
        <v>62</v>
      </c>
      <c r="D16">
        <f>ABS(SUM(D2,-D9))</f>
        <v>1</v>
      </c>
      <c r="E16">
        <f>ABS(SUM(E2,-E9))</f>
        <v>2</v>
      </c>
    </row>
    <row r="17" spans="1:5">
      <c r="A17" t="s">
        <v>63</v>
      </c>
      <c r="D17">
        <f t="shared" ref="D17:E20" si="0">ABS(SUM(D3,-D10))</f>
        <v>1</v>
      </c>
      <c r="E17">
        <f t="shared" si="0"/>
        <v>3</v>
      </c>
    </row>
    <row r="18" spans="1:5">
      <c r="A18" t="s">
        <v>64</v>
      </c>
      <c r="D18">
        <f t="shared" si="0"/>
        <v>3.5</v>
      </c>
      <c r="E18">
        <f t="shared" si="0"/>
        <v>4</v>
      </c>
    </row>
    <row r="19" spans="1:5">
      <c r="A19" t="s">
        <v>65</v>
      </c>
      <c r="D19">
        <f t="shared" si="0"/>
        <v>1.5</v>
      </c>
      <c r="E19">
        <f t="shared" si="0"/>
        <v>4</v>
      </c>
    </row>
    <row r="20" spans="1:5">
      <c r="A20" t="s">
        <v>52</v>
      </c>
      <c r="D20">
        <f t="shared" si="0"/>
        <v>0</v>
      </c>
      <c r="E20">
        <f t="shared" si="0"/>
        <v>3.5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계획일정</vt:lpstr>
      <vt:lpstr>모닝</vt:lpstr>
      <vt:lpstr>제네시스</vt:lpstr>
      <vt:lpstr>아반떼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</cp:lastModifiedBy>
  <cp:lastPrinted>2021-07-15T23:22:18Z</cp:lastPrinted>
  <dcterms:created xsi:type="dcterms:W3CDTF">2021-07-09T04:36:01Z</dcterms:created>
  <dcterms:modified xsi:type="dcterms:W3CDTF">2021-07-20T07:04:29Z</dcterms:modified>
</cp:coreProperties>
</file>