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autoCompressPictures="0"/>
  <bookViews>
    <workbookView xWindow="14400" yWindow="-15" windowWidth="14445" windowHeight="12480" tabRatio="557"/>
  </bookViews>
  <sheets>
    <sheet name="EQUIV" sheetId="9875" r:id="rId1"/>
    <sheet name="INDEX" sheetId="9876" r:id="rId2"/>
    <sheet name="Villes" sheetId="9884" r:id="rId3"/>
    <sheet name="Prime" sheetId="9892" r:id="rId4"/>
    <sheet name="Véhicules" sheetId="9890" r:id="rId5"/>
    <sheet name="Distances" sheetId="9894" r:id="rId6"/>
    <sheet name="Ventes" sheetId="9885" r:id="rId7"/>
    <sheet name="EnoncéFacture" sheetId="9896" r:id="rId8"/>
    <sheet name="Facture" sheetId="9895" r:id="rId9"/>
  </sheets>
  <definedNames>
    <definedName name="anscount" hidden="1">3</definedName>
    <definedName name="Articles">INDEX!$C$7:$C$11</definedName>
    <definedName name="Bornes">#REF!</definedName>
    <definedName name="Carreaux">#REF!</definedName>
    <definedName name="Clients">#REF!</definedName>
    <definedName name="Compagnie" localSheetId="3">INDEX!#REF!</definedName>
    <definedName name="Compagnie">INDEX!#REF!</definedName>
    <definedName name="Dept">#REF!</definedName>
    <definedName name="Distributeur">INDEX!$D$6:$F$6</definedName>
    <definedName name="DPE" localSheetId="5">#REF!</definedName>
    <definedName name="DPE" localSheetId="3">#REF!</definedName>
    <definedName name="DPE">#REF!</definedName>
    <definedName name="GES" localSheetId="5">#REF!</definedName>
    <definedName name="GES" localSheetId="3">#REF!</definedName>
    <definedName name="GES">#REF!</definedName>
    <definedName name="Port">#REF!</definedName>
    <definedName name="Prix">INDEX!$D$7:$F$11</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D11" i="9895"/>
  <c r="D22" i="9876"/>
  <c r="G18"/>
  <c r="G17"/>
  <c r="E14"/>
  <c r="F24" i="9875"/>
  <c r="D19" i="9876" l="1"/>
  <c r="F8" i="9875"/>
</calcChain>
</file>

<file path=xl/sharedStrings.xml><?xml version="1.0" encoding="utf-8"?>
<sst xmlns="http://schemas.openxmlformats.org/spreadsheetml/2006/main" count="271" uniqueCount="208">
  <si>
    <t>Tranche 2</t>
  </si>
  <si>
    <t>de 20 000 à 35 000 €</t>
  </si>
  <si>
    <t>Tranche 3</t>
  </si>
  <si>
    <t>de 35 000 € à 60 000 €</t>
  </si>
  <si>
    <t>Tranche 4</t>
  </si>
  <si>
    <t>60 000 € et plus</t>
  </si>
  <si>
    <t>Revenus</t>
  </si>
  <si>
    <t>Revenu cherché :</t>
  </si>
  <si>
    <t>Tranche de revenus :</t>
  </si>
  <si>
    <t>Marque</t>
    <phoneticPr fontId="17" type="noConversion"/>
  </si>
  <si>
    <t>Position dans la liste :</t>
  </si>
  <si>
    <t>Exemple 2 : Recherche par valeur proche</t>
  </si>
  <si>
    <t>Moins de 8000 €</t>
  </si>
  <si>
    <t>de  8000 € à 12000 €</t>
  </si>
  <si>
    <t>de 12000 € à 15000 €</t>
  </si>
  <si>
    <t>de 15000 € à 20000 €</t>
  </si>
  <si>
    <t>Tranche 1</t>
  </si>
  <si>
    <t>Moins de 20 000 €</t>
  </si>
  <si>
    <t>Montant</t>
  </si>
  <si>
    <t>N° de ligne :</t>
  </si>
  <si>
    <t>N° de col :</t>
  </si>
  <si>
    <t>Désignation</t>
  </si>
  <si>
    <t>Total TTC</t>
  </si>
  <si>
    <t>Moins de 500 €</t>
    <phoneticPr fontId="17" type="noConversion"/>
  </si>
  <si>
    <t>de 500 à moins de 1000 €</t>
    <phoneticPr fontId="17" type="noConversion"/>
  </si>
  <si>
    <t>de 1000 à moins de 1500 €</t>
    <phoneticPr fontId="17" type="noConversion"/>
  </si>
  <si>
    <t>1500 € et plus</t>
    <phoneticPr fontId="17" type="noConversion"/>
  </si>
  <si>
    <t>C4</t>
    <phoneticPr fontId="17" type="noConversion"/>
  </si>
  <si>
    <t>Référence</t>
    <phoneticPr fontId="17" type="noConversion"/>
  </si>
  <si>
    <t>Désignation</t>
    <phoneticPr fontId="17" type="noConversion"/>
  </si>
  <si>
    <t>K1</t>
    <phoneticPr fontId="17" type="noConversion"/>
  </si>
  <si>
    <t>Largeur</t>
    <phoneticPr fontId="17" type="noConversion"/>
  </si>
  <si>
    <t>Longueur</t>
    <phoneticPr fontId="17" type="noConversion"/>
  </si>
  <si>
    <t>Nb de carreaux par carton</t>
    <phoneticPr fontId="17" type="noConversion"/>
  </si>
  <si>
    <t>VB</t>
    <phoneticPr fontId="17" type="noConversion"/>
  </si>
  <si>
    <t>Provence</t>
    <phoneticPr fontId="17" type="noConversion"/>
  </si>
  <si>
    <t>K2</t>
  </si>
  <si>
    <t>Diana</t>
    <phoneticPr fontId="17" type="noConversion"/>
  </si>
  <si>
    <t>K3</t>
  </si>
  <si>
    <t>Bahia</t>
    <phoneticPr fontId="17" type="noConversion"/>
  </si>
  <si>
    <t>K4</t>
  </si>
  <si>
    <t>ASCOT</t>
    <phoneticPr fontId="17" type="noConversion"/>
  </si>
  <si>
    <t>Kilim</t>
    <phoneticPr fontId="17" type="noConversion"/>
  </si>
  <si>
    <t>K5</t>
  </si>
  <si>
    <t>Icon</t>
    <phoneticPr fontId="17" type="noConversion"/>
  </si>
  <si>
    <t>K6</t>
  </si>
  <si>
    <t>Spectra</t>
    <phoneticPr fontId="17" type="noConversion"/>
  </si>
  <si>
    <t>K7</t>
  </si>
  <si>
    <t>MIRAGE</t>
    <phoneticPr fontId="17" type="noConversion"/>
  </si>
  <si>
    <t>Area</t>
    <phoneticPr fontId="17" type="noConversion"/>
  </si>
  <si>
    <t>K8</t>
  </si>
  <si>
    <t>C1</t>
    <phoneticPr fontId="17" type="noConversion"/>
  </si>
  <si>
    <t>DUPUIS Sylvain</t>
    <phoneticPr fontId="17" type="noConversion"/>
  </si>
  <si>
    <t>12 Boulevard de Paris</t>
    <phoneticPr fontId="17" type="noConversion"/>
  </si>
  <si>
    <t>Marseille</t>
    <phoneticPr fontId="17" type="noConversion"/>
  </si>
  <si>
    <t>C2</t>
  </si>
  <si>
    <t>DURAND Gérard</t>
    <phoneticPr fontId="17" type="noConversion"/>
  </si>
  <si>
    <t>25 Avenue Foch</t>
    <phoneticPr fontId="17" type="noConversion"/>
  </si>
  <si>
    <t>Toulon</t>
    <phoneticPr fontId="17" type="noConversion"/>
  </si>
  <si>
    <t>C3</t>
  </si>
  <si>
    <t>LAPORTE Tony</t>
    <phoneticPr fontId="17" type="noConversion"/>
  </si>
  <si>
    <t>Place du Palais des Papes</t>
    <phoneticPr fontId="17" type="noConversion"/>
  </si>
  <si>
    <t>Avignon</t>
    <phoneticPr fontId="17" type="noConversion"/>
  </si>
  <si>
    <t>MARTIN Andrée</t>
    <phoneticPr fontId="17" type="noConversion"/>
  </si>
  <si>
    <t>42 Cours Mirabeau</t>
    <phoneticPr fontId="17" type="noConversion"/>
  </si>
  <si>
    <t>Noms</t>
    <phoneticPr fontId="17" type="noConversion"/>
  </si>
  <si>
    <t>Adresse</t>
    <phoneticPr fontId="17" type="noConversion"/>
  </si>
  <si>
    <t>Ville</t>
    <phoneticPr fontId="17" type="noConversion"/>
  </si>
  <si>
    <t>Esprit</t>
    <phoneticPr fontId="17" type="noConversion"/>
  </si>
  <si>
    <t>K9</t>
  </si>
  <si>
    <t>Corte</t>
    <phoneticPr fontId="17" type="noConversion"/>
  </si>
  <si>
    <t>K10</t>
  </si>
  <si>
    <t>VERDE</t>
    <phoneticPr fontId="17" type="noConversion"/>
  </si>
  <si>
    <t>Stone</t>
    <phoneticPr fontId="17" type="noConversion"/>
  </si>
  <si>
    <t>K11</t>
  </si>
  <si>
    <t>Wood</t>
    <phoneticPr fontId="17" type="noConversion"/>
  </si>
  <si>
    <t>K12</t>
  </si>
  <si>
    <t>Open Space</t>
    <phoneticPr fontId="17" type="noConversion"/>
  </si>
  <si>
    <t>Rappel : 1 m = 100 cm</t>
    <phoneticPr fontId="17" type="noConversion"/>
  </si>
  <si>
    <t>Les carreaux sont livrés par carton. Si le nombre de carreaux excède un nombre entier de cartons, on accepte de fournir des carreaux en plus des cartons.</t>
    <phoneticPr fontId="17" type="noConversion"/>
  </si>
  <si>
    <t>Distance</t>
  </si>
  <si>
    <t>Janvier</t>
  </si>
  <si>
    <t>Février</t>
  </si>
  <si>
    <t>Mars</t>
  </si>
  <si>
    <t>Avril</t>
  </si>
  <si>
    <t>Mai</t>
  </si>
  <si>
    <t>Juin</t>
  </si>
  <si>
    <t>Juillet</t>
  </si>
  <si>
    <t>Août</t>
  </si>
  <si>
    <t>Septembre</t>
  </si>
  <si>
    <t>Octobre</t>
  </si>
  <si>
    <t>Novembre</t>
  </si>
  <si>
    <t>Décembre</t>
  </si>
  <si>
    <t>Période</t>
  </si>
  <si>
    <t>Nombre commandes</t>
  </si>
  <si>
    <t>Mois</t>
  </si>
  <si>
    <t>Commandes</t>
  </si>
  <si>
    <t>Montant total</t>
  </si>
  <si>
    <t>Mercedes</t>
  </si>
  <si>
    <t>Renault</t>
  </si>
  <si>
    <t>Audi</t>
  </si>
  <si>
    <t>BMW</t>
  </si>
  <si>
    <t>Citroen</t>
  </si>
  <si>
    <t>Dacia</t>
  </si>
  <si>
    <t>Fiat</t>
  </si>
  <si>
    <t>Ford</t>
  </si>
  <si>
    <t>Mini</t>
  </si>
  <si>
    <t>Nissan</t>
  </si>
  <si>
    <t>Opel</t>
  </si>
  <si>
    <t>Peugeot</t>
  </si>
  <si>
    <t>Toyota</t>
  </si>
  <si>
    <t>Volkswagen</t>
  </si>
  <si>
    <t>Marque</t>
  </si>
  <si>
    <t>Année</t>
  </si>
  <si>
    <t>Volume des ventes</t>
  </si>
  <si>
    <t>Méthode 1</t>
  </si>
  <si>
    <t>Méthode 2</t>
  </si>
  <si>
    <t>Méthode 3</t>
  </si>
  <si>
    <t>Ecrivez les formules appropriées dans les cases grisées, complétez les autres cellules.</t>
  </si>
  <si>
    <t>Client</t>
  </si>
  <si>
    <t>Référence</t>
  </si>
  <si>
    <t>A partir des données ci-dessous, faites afficher la distance entre deux villes dont on aura saisi les noms.</t>
  </si>
  <si>
    <t>Distances entre les villes (en km)</t>
  </si>
  <si>
    <t>Marseille</t>
  </si>
  <si>
    <t>Paris</t>
  </si>
  <si>
    <t>Lyon</t>
  </si>
  <si>
    <t>Strasbourg</t>
  </si>
  <si>
    <t>Nantes</t>
  </si>
  <si>
    <t>Lille</t>
  </si>
  <si>
    <t>Le Havre</t>
  </si>
  <si>
    <t>Grenoble</t>
  </si>
  <si>
    <t>Saisissez une première ville</t>
  </si>
  <si>
    <t>Saisissez une deuxième ville</t>
  </si>
  <si>
    <t>Chiffre d'affaires</t>
  </si>
  <si>
    <t>Nombre de nouveaux contrats</t>
  </si>
  <si>
    <t>L'entreprise accorde mensuellement une prime calculée en fonction du CA et du nombre de nouveaux contrats conclus. Le tableau ci-dessous indique les montants possibles de ces primes.</t>
  </si>
  <si>
    <t>Proposez un moyen de faire calculer le montant de la prime distribuée à un commercial, en demandant de saisir le CA et le nombre de nouveaux contrats conclus.</t>
  </si>
  <si>
    <t>Pensez aussi à gérer le cas où aucune prime ne devrait être accordée.</t>
  </si>
  <si>
    <t>A partir des données ci-dessous, utilisez 3 méthodes différents pour faire retrouver les ventes de véhicules pour les marque et année précisées.</t>
  </si>
  <si>
    <t>Les cellules Marque et Année contiennent des listes déroulantes permettant de choisir les valeurs.</t>
  </si>
  <si>
    <t xml:space="preserve">                   Marque
Année</t>
  </si>
  <si>
    <t>A partir des données ci-dessous, faites afficher la distance entre deux villes dont on aura saisi les noms. Le tableau étant symétrique, on n'en donne qu'une partie.</t>
  </si>
  <si>
    <t>Transformez ensuite la cellule pour qu'elle propose une liste déroulante pour choisir le mois dont on veut les informations.</t>
  </si>
  <si>
    <t>A partir des données ci-dessous, faites afficher le nombre de commandes réalisées à fin septembre ainsi que le montant total de ses commandes</t>
  </si>
  <si>
    <t>Faites en sorte que la formule en C7 soit directement recopiable vers la droite.</t>
  </si>
  <si>
    <t>Entreprise CARO2023</t>
  </si>
  <si>
    <t>3 Allée Forbin</t>
  </si>
  <si>
    <t>13100 Aix en Provence</t>
  </si>
  <si>
    <t>C4</t>
  </si>
  <si>
    <t xml:space="preserve">Date de la facture : </t>
  </si>
  <si>
    <t>Nombre de carreaux</t>
  </si>
  <si>
    <t>Nombre de cartons</t>
  </si>
  <si>
    <t>Carreaux
en plus</t>
  </si>
  <si>
    <t>PU HT</t>
  </si>
  <si>
    <t>REMISE</t>
  </si>
  <si>
    <t>PU NET HT</t>
  </si>
  <si>
    <t>Montant HT</t>
  </si>
  <si>
    <t>K1</t>
  </si>
  <si>
    <t>Total HT</t>
  </si>
  <si>
    <t>Transport</t>
  </si>
  <si>
    <t>TVA</t>
  </si>
  <si>
    <t xml:space="preserve">Code : </t>
  </si>
  <si>
    <t xml:space="preserve">Nom : </t>
  </si>
  <si>
    <t>Adresse :</t>
  </si>
  <si>
    <t>Il s'agit d'une entreprise de vente de carrelages dont les clients se situent dans les départements des Bouches du Rhône, du Var et du Vaucluse.</t>
  </si>
  <si>
    <t>Réalisation d'une facture</t>
  </si>
  <si>
    <t>Règles de facturation : les carreaux se vendent à la pièce. Le client peut commander un nombre quelconque de carreaux mais la facturation se fait au m2.</t>
  </si>
  <si>
    <t>Une remise est accordée sur le prix HT au m2 :  5% pour les carreaux de marque VB à partir de 5 cartons achetés, 10% pour les carreaux de marque ASCOT ou VERDE quelque soit la quantité achetée.</t>
  </si>
  <si>
    <t>Les commandes des clients sont livrées par l'entreprise. Les frais de port sont facturés forfaitairement en fonction du département du client et du montant HT de la commande (voir tableau des frais de port)</t>
  </si>
  <si>
    <t>On souhaite réaliser une facture que l'on construira en utilisant les tableaux ci-dessous. Un modèle est donné sur la feuille Facture, il faut compléter les formules et mettre en forme la facture définitive.</t>
  </si>
  <si>
    <t>Tableau des frais de port</t>
  </si>
  <si>
    <t>Département</t>
  </si>
  <si>
    <t>Pensez à nommer les tableaux pour faciliter les recherches.</t>
  </si>
  <si>
    <t xml:space="preserve">                      Département
Montant HT</t>
  </si>
  <si>
    <t>Aix-en-Provence</t>
  </si>
  <si>
    <r>
      <t>Prix HT 
au m</t>
    </r>
    <r>
      <rPr>
        <vertAlign val="superscript"/>
        <sz val="10"/>
        <color theme="0"/>
        <rFont val="Verdana"/>
        <family val="2"/>
      </rPr>
      <t>2</t>
    </r>
  </si>
  <si>
    <t>Tableau des clients</t>
  </si>
  <si>
    <t>Tableau des carreaux</t>
  </si>
  <si>
    <t>La facture sera entièrement réalisée à partir de 3 saisies d'informations : la référence du client, les références des carreaux commandés et le nombre de carreaux commandés par référence.</t>
  </si>
  <si>
    <t>CodePostal</t>
  </si>
  <si>
    <t>Exemple 1 : Recherche de position avec correspondance exacte (TYPE=0)</t>
  </si>
  <si>
    <t>Stylo</t>
  </si>
  <si>
    <t>Crayon</t>
  </si>
  <si>
    <t>Feutre</t>
  </si>
  <si>
    <t>Gomme</t>
  </si>
  <si>
    <t>A partir des articles de papeterie suivants, on veut connaître la position del'un d'entre eux dans la liste.</t>
  </si>
  <si>
    <t>A partir du tableau des tranches d'imposition des revenus, On veut connaître dans quelle tranche de revenus appartient un revenu donné.</t>
  </si>
  <si>
    <t>La fonction EQUIV permet de trouver la position dune donnée dans une liste de valeurs.</t>
  </si>
  <si>
    <r>
      <t xml:space="preserve">Le tableau ci-dessus ne contient pas de valeurs numériques auxquelles Excel pourrait comparer la valeur dont on veut la position, il faut donc créer un tableau approprié, dans lequel on indique les </t>
    </r>
    <r>
      <rPr>
        <b/>
        <sz val="10"/>
        <color rgb="FFFF0000"/>
        <rFont val="Arial"/>
        <family val="2"/>
      </rPr>
      <t>bornes inférieures</t>
    </r>
    <r>
      <rPr>
        <b/>
        <sz val="10"/>
        <rFont val="Arial"/>
        <family val="2"/>
      </rPr>
      <t xml:space="preserve"> de chaque tranche, organisées en </t>
    </r>
    <r>
      <rPr>
        <b/>
        <sz val="10"/>
        <color rgb="FFFF0000"/>
        <rFont val="Arial"/>
        <family val="2"/>
      </rPr>
      <t>ordre croissant</t>
    </r>
    <r>
      <rPr>
        <b/>
        <sz val="10"/>
        <rFont val="Arial"/>
        <family val="2"/>
      </rPr>
      <t>.</t>
    </r>
  </si>
  <si>
    <t>C'est la variante à utiliser lorsque la recherche d'Excel doit être faite sur des intervalles.</t>
  </si>
  <si>
    <t>Article cherché :</t>
  </si>
  <si>
    <t>La fonction INDEX permet de trouver une valeur dans un tableau connaissant le numéro de ligne et le numéro de colonne de la valeur cherchée.</t>
  </si>
  <si>
    <t>Carrefour</t>
  </si>
  <si>
    <t>Auchan</t>
  </si>
  <si>
    <t>Leclerx</t>
  </si>
  <si>
    <t>Cahier</t>
  </si>
  <si>
    <t>Soit le tableau suivant donnant le premier prix d'articles de papéterie par distributeur.</t>
  </si>
  <si>
    <t>On souhaite retrouver le prix d'un feutre chez Auchan, soit l'information en ligne 3 et colonne 2.</t>
  </si>
  <si>
    <t>Prix d'un feutre chez Auchan :</t>
  </si>
  <si>
    <t>=INDEX(D7:F11;3;2)</t>
  </si>
  <si>
    <t>Lorsqu'on ne connaît pas les numéros de ligne et de colonne de la valeur cherchée, on utilise EQUIV pour les obtenir.</t>
  </si>
  <si>
    <t>Article recherché :</t>
  </si>
  <si>
    <t>Prix de l'article :</t>
  </si>
  <si>
    <t>Généralement on intégre la fonction EQUIV dans la fonction INDEX.</t>
  </si>
  <si>
    <t>Distributeur :</t>
  </si>
  <si>
    <t>On peut aussi nommer les différentes zones.</t>
  </si>
  <si>
    <t>Taux de TVA</t>
  </si>
  <si>
    <t>Exemple</t>
  </si>
</sst>
</file>

<file path=xl/styles.xml><?xml version="1.0" encoding="utf-8"?>
<styleSheet xmlns="http://schemas.openxmlformats.org/spreadsheetml/2006/main">
  <numFmts count="11">
    <numFmt numFmtId="44" formatCode="_-* #,##0.00\ &quot;€&quot;_-;\-* #,##0.00\ &quot;€&quot;_-;_-* &quot;-&quot;??\ &quot;€&quot;_-;_-@_-"/>
    <numFmt numFmtId="164" formatCode="#,##0\ &quot;€&quot;_);[Red]\(#,##0\ &quot;€&quot;\)"/>
    <numFmt numFmtId="165" formatCode="#,##0.00\ &quot;€&quot;_);[Red]\(#,##0.00\ &quot;€&quot;\)"/>
    <numFmt numFmtId="166" formatCode="*.#,##0.00&quot; F&quot;&quot;  &quot;;[Red]\-#,##0.00&quot; F&quot;&quot;  &quot;"/>
    <numFmt numFmtId="167" formatCode="#,##0\ &quot;DM&quot;;[Red]\-#,##0\ &quot;DM&quot;"/>
    <numFmt numFmtId="168" formatCode="General_)"/>
    <numFmt numFmtId="169" formatCode="#,##0.00\ &quot;€&quot;\ ;\-#,##0.00\ &quot;€&quot;"/>
    <numFmt numFmtId="170" formatCode="#,##0.00&quot;€&quot;"/>
    <numFmt numFmtId="171" formatCode="\ ##.00&quot; cm&quot;"/>
    <numFmt numFmtId="172" formatCode="_ * #,##0.00_ \ [$€-1]_ ;_ * \-#,##0.00\ \ [$€-1]_ ;_ * &quot;-&quot;??_ \ [$€-1]_ ;_ @_ "/>
    <numFmt numFmtId="173" formatCode="dd\ mmmm\ yyyy"/>
  </numFmts>
  <fonts count="45">
    <font>
      <sz val="10"/>
      <name val="Arial"/>
    </font>
    <font>
      <sz val="10"/>
      <name val="Verdana"/>
      <family val="2"/>
    </font>
    <font>
      <sz val="10"/>
      <name val="Arial"/>
      <family val="2"/>
    </font>
    <font>
      <sz val="10"/>
      <name val="MS Sans Serif"/>
      <family val="2"/>
    </font>
    <font>
      <sz val="10"/>
      <name val="Bookman Old Style"/>
      <family val="1"/>
    </font>
    <font>
      <b/>
      <i/>
      <sz val="10"/>
      <name val="Bookman Old Style"/>
      <family val="1"/>
    </font>
    <font>
      <sz val="11"/>
      <name val="Times New Roman"/>
      <family val="1"/>
    </font>
    <font>
      <b/>
      <sz val="10"/>
      <name val="Helv"/>
    </font>
    <font>
      <sz val="10"/>
      <name val="Helvetica"/>
      <family val="2"/>
    </font>
    <font>
      <b/>
      <sz val="14"/>
      <name val="Arial"/>
      <family val="2"/>
    </font>
    <font>
      <b/>
      <u/>
      <sz val="18"/>
      <color indexed="56"/>
      <name val="Arial"/>
      <family val="2"/>
    </font>
    <font>
      <b/>
      <sz val="18"/>
      <name val="MS Sans Serif"/>
      <family val="2"/>
    </font>
    <font>
      <b/>
      <i/>
      <sz val="10"/>
      <name val="Arial"/>
      <family val="2"/>
    </font>
    <font>
      <b/>
      <sz val="10"/>
      <name val="Arial"/>
      <family val="2"/>
    </font>
    <font>
      <b/>
      <sz val="11"/>
      <name val="Times New Roman"/>
      <family val="1"/>
    </font>
    <font>
      <b/>
      <sz val="12"/>
      <name val="Times New Roman"/>
      <family val="1"/>
    </font>
    <font>
      <b/>
      <sz val="12"/>
      <name val="Times New Roman"/>
      <family val="1"/>
    </font>
    <font>
      <sz val="8"/>
      <name val="Verdana"/>
      <family val="2"/>
    </font>
    <font>
      <b/>
      <u/>
      <sz val="10"/>
      <name val="Verdana"/>
      <family val="2"/>
    </font>
    <font>
      <b/>
      <sz val="10"/>
      <color indexed="12"/>
      <name val="Verdana"/>
      <family val="2"/>
    </font>
    <font>
      <b/>
      <sz val="10"/>
      <color indexed="21"/>
      <name val="Verdana"/>
      <family val="2"/>
    </font>
    <font>
      <i/>
      <sz val="10"/>
      <name val="Verdana"/>
      <family val="2"/>
    </font>
    <font>
      <b/>
      <sz val="10"/>
      <color theme="2" tint="-0.249977111117893"/>
      <name val="Verdana"/>
      <family val="2"/>
    </font>
    <font>
      <b/>
      <u/>
      <sz val="11"/>
      <name val="Verdana"/>
      <family val="2"/>
    </font>
    <font>
      <b/>
      <sz val="10"/>
      <color rgb="FFFF0000"/>
      <name val="Arial"/>
      <family val="2"/>
    </font>
    <font>
      <sz val="10"/>
      <name val="Arial"/>
      <family val="2"/>
    </font>
    <font>
      <sz val="10"/>
      <color rgb="FF000000"/>
      <name val="Arial"/>
      <family val="2"/>
    </font>
    <font>
      <sz val="10"/>
      <color rgb="FFFFFFFF"/>
      <name val="Arial"/>
      <family val="2"/>
    </font>
    <font>
      <sz val="10"/>
      <color theme="0" tint="-0.34998626667073579"/>
      <name val="Arial"/>
      <family val="2"/>
    </font>
    <font>
      <sz val="16"/>
      <color rgb="FF202328"/>
      <name val="Arial"/>
      <family val="2"/>
    </font>
    <font>
      <b/>
      <sz val="12"/>
      <color theme="1"/>
      <name val="Calibri"/>
      <family val="2"/>
      <scheme val="minor"/>
    </font>
    <font>
      <b/>
      <sz val="11"/>
      <name val="Arial"/>
      <family val="2"/>
    </font>
    <font>
      <b/>
      <i/>
      <sz val="16"/>
      <name val="Arial"/>
      <family val="2"/>
    </font>
    <font>
      <b/>
      <sz val="10"/>
      <color rgb="FF000000"/>
      <name val="Arial"/>
      <family val="2"/>
    </font>
    <font>
      <b/>
      <sz val="11"/>
      <color indexed="9"/>
      <name val="Arial"/>
      <family val="2"/>
    </font>
    <font>
      <b/>
      <sz val="14"/>
      <color indexed="9"/>
      <name val="Arial"/>
      <family val="2"/>
    </font>
    <font>
      <b/>
      <sz val="11"/>
      <color rgb="FF000000"/>
      <name val="Times New Roman"/>
      <family val="1"/>
    </font>
    <font>
      <b/>
      <sz val="12"/>
      <color theme="0"/>
      <name val="Calibri"/>
      <family val="2"/>
      <scheme val="minor"/>
    </font>
    <font>
      <b/>
      <i/>
      <sz val="12"/>
      <name val="Times New Roman"/>
      <family val="1"/>
    </font>
    <font>
      <b/>
      <sz val="12"/>
      <color rgb="FF000000"/>
      <name val="Times New Roman"/>
      <family val="1"/>
    </font>
    <font>
      <sz val="12"/>
      <name val="Times New Roman"/>
      <family val="1"/>
    </font>
    <font>
      <b/>
      <sz val="10"/>
      <color theme="0"/>
      <name val="Calibri"/>
      <family val="2"/>
      <scheme val="minor"/>
    </font>
    <font>
      <b/>
      <sz val="14"/>
      <name val="Times New Roman"/>
      <family val="1"/>
    </font>
    <font>
      <vertAlign val="superscript"/>
      <sz val="10"/>
      <color theme="0"/>
      <name val="Verdana"/>
      <family val="2"/>
    </font>
    <font>
      <b/>
      <i/>
      <sz val="11"/>
      <name val="Verdana"/>
      <family val="2"/>
    </font>
  </fonts>
  <fills count="10">
    <fill>
      <patternFill patternType="none"/>
    </fill>
    <fill>
      <patternFill patternType="gray125"/>
    </fill>
    <fill>
      <patternFill patternType="gray0625"/>
    </fill>
    <fill>
      <patternFill patternType="solid">
        <fgColor indexed="22"/>
        <bgColor indexed="64"/>
      </patternFill>
    </fill>
    <fill>
      <patternFill patternType="solid">
        <fgColor theme="0" tint="-0.249977111117893"/>
        <bgColor indexed="64"/>
      </patternFill>
    </fill>
    <fill>
      <patternFill patternType="solid">
        <fgColor rgb="FF72C5EE"/>
        <bgColor indexed="24"/>
      </patternFill>
    </fill>
    <fill>
      <patternFill patternType="solid">
        <fgColor rgb="FFB0DFF6"/>
        <bgColor indexed="24"/>
      </patternFill>
    </fill>
    <fill>
      <patternFill patternType="solid">
        <fgColor rgb="FF72C5EE"/>
        <bgColor indexed="64"/>
      </patternFill>
    </fill>
    <fill>
      <patternFill patternType="solid">
        <fgColor rgb="FFD5FBFF"/>
        <bgColor indexed="24"/>
      </patternFill>
    </fill>
    <fill>
      <patternFill patternType="solid">
        <fgColor rgb="FFB0DFF6"/>
        <bgColor indexed="64"/>
      </patternFill>
    </fill>
  </fills>
  <borders count="12">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1">
    <xf numFmtId="0" fontId="0" fillId="0" borderId="0"/>
    <xf numFmtId="38"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8" fontId="2" fillId="0" borderId="0" applyFont="0" applyFill="0" applyBorder="0" applyAlignment="0" applyProtection="0"/>
    <xf numFmtId="44" fontId="2" fillId="0" borderId="0" applyFont="0" applyFill="0" applyBorder="0" applyAlignment="0" applyProtection="0"/>
    <xf numFmtId="0" fontId="4" fillId="0" borderId="1"/>
    <xf numFmtId="0" fontId="2" fillId="2" borderId="0" applyNumberFormat="0" applyFont="0" applyBorder="0" applyAlignment="0" applyProtection="0"/>
    <xf numFmtId="166" fontId="3" fillId="0" borderId="0"/>
    <xf numFmtId="0" fontId="5" fillId="0" borderId="2" applyFont="0">
      <alignment horizontal="centerContinuous"/>
    </xf>
    <xf numFmtId="0" fontId="16" fillId="0" borderId="0"/>
    <xf numFmtId="0" fontId="6" fillId="0" borderId="0"/>
    <xf numFmtId="0" fontId="7" fillId="0" borderId="3"/>
    <xf numFmtId="168" fontId="8" fillId="0" borderId="0"/>
    <xf numFmtId="0" fontId="9" fillId="3" borderId="0"/>
    <xf numFmtId="0" fontId="10" fillId="0" borderId="0"/>
    <xf numFmtId="0" fontId="11" fillId="0" borderId="0"/>
    <xf numFmtId="167" fontId="2" fillId="0" borderId="0" applyFont="0" applyFill="0" applyBorder="0" applyAlignment="0" applyProtection="0"/>
    <xf numFmtId="0" fontId="2" fillId="0" borderId="0"/>
    <xf numFmtId="0" fontId="15" fillId="0" borderId="0"/>
    <xf numFmtId="9" fontId="2" fillId="0" borderId="0" applyFont="0" applyFill="0" applyBorder="0" applyAlignment="0" applyProtection="0"/>
  </cellStyleXfs>
  <cellXfs count="137">
    <xf numFmtId="0" fontId="0" fillId="0" borderId="0" xfId="0"/>
    <xf numFmtId="0" fontId="0" fillId="0" borderId="0" xfId="0" applyAlignment="1">
      <alignment horizontal="center"/>
    </xf>
    <xf numFmtId="0" fontId="6" fillId="0" borderId="0" xfId="11"/>
    <xf numFmtId="0" fontId="13" fillId="0" borderId="0" xfId="0" applyFont="1"/>
    <xf numFmtId="0" fontId="0" fillId="0" borderId="0" xfId="0" applyAlignment="1">
      <alignment horizontal="center" vertical="center"/>
    </xf>
    <xf numFmtId="0" fontId="25" fillId="0" borderId="0" xfId="0" applyFont="1"/>
    <xf numFmtId="0" fontId="26" fillId="0" borderId="0" xfId="0" applyFont="1"/>
    <xf numFmtId="0" fontId="2" fillId="0" borderId="0" xfId="0" applyFont="1"/>
    <xf numFmtId="0" fontId="2" fillId="0" borderId="0" xfId="0" applyFont="1" applyAlignment="1">
      <alignment vertical="center"/>
    </xf>
    <xf numFmtId="3" fontId="0" fillId="0" borderId="0" xfId="0" applyNumberFormat="1"/>
    <xf numFmtId="0" fontId="2" fillId="0" borderId="4" xfId="0" applyFont="1" applyBorder="1" applyAlignment="1">
      <alignment horizontal="center" vertical="center"/>
    </xf>
    <xf numFmtId="0" fontId="29" fillId="0" borderId="0" xfId="0" applyFont="1"/>
    <xf numFmtId="0" fontId="0" fillId="0" borderId="0" xfId="0" applyAlignment="1">
      <alignment horizontal="centerContinuous" vertical="center"/>
    </xf>
    <xf numFmtId="3" fontId="0" fillId="0" borderId="4" xfId="0" applyNumberFormat="1" applyBorder="1" applyAlignment="1">
      <alignment horizontal="right" vertical="center" indent="1"/>
    </xf>
    <xf numFmtId="0" fontId="32" fillId="0" borderId="0" xfId="18" applyFont="1" applyAlignment="1">
      <alignment vertical="center"/>
    </xf>
    <xf numFmtId="0" fontId="0" fillId="0" borderId="0" xfId="0" applyAlignment="1">
      <alignment vertical="center"/>
    </xf>
    <xf numFmtId="0" fontId="0" fillId="0" borderId="4" xfId="0" applyBorder="1" applyAlignment="1">
      <alignment horizontal="center" vertical="center"/>
    </xf>
    <xf numFmtId="3" fontId="0" fillId="0" borderId="4" xfId="0" applyNumberFormat="1" applyBorder="1" applyAlignment="1">
      <alignment horizontal="center" vertical="center"/>
    </xf>
    <xf numFmtId="0" fontId="12" fillId="0" borderId="0" xfId="0" applyFont="1" applyAlignment="1">
      <alignment horizontal="center"/>
    </xf>
    <xf numFmtId="0" fontId="32" fillId="0" borderId="0" xfId="18" applyFont="1" applyAlignment="1">
      <alignment horizontal="left" vertical="center"/>
    </xf>
    <xf numFmtId="0" fontId="33" fillId="0" borderId="0" xfId="0" applyFont="1" applyAlignment="1">
      <alignment horizontal="left"/>
    </xf>
    <xf numFmtId="0" fontId="14" fillId="0" borderId="0" xfId="11" applyFont="1"/>
    <xf numFmtId="0" fontId="0" fillId="4" borderId="4" xfId="0" applyFill="1" applyBorder="1" applyAlignment="1">
      <alignment horizontal="center" vertical="center"/>
    </xf>
    <xf numFmtId="0" fontId="34" fillId="5" borderId="4" xfId="18" applyFont="1" applyFill="1" applyBorder="1" applyAlignment="1">
      <alignment horizontal="center" vertical="center" wrapText="1"/>
    </xf>
    <xf numFmtId="0" fontId="26" fillId="0" borderId="10" xfId="0" applyFont="1" applyBorder="1"/>
    <xf numFmtId="3" fontId="27" fillId="0" borderId="4" xfId="0" applyNumberFormat="1" applyFont="1" applyBorder="1" applyAlignment="1">
      <alignment horizontal="center" vertical="center"/>
    </xf>
    <xf numFmtId="3" fontId="26" fillId="0" borderId="4" xfId="0" applyNumberFormat="1" applyFont="1" applyBorder="1" applyAlignment="1">
      <alignment horizontal="center" vertical="center"/>
    </xf>
    <xf numFmtId="0" fontId="2" fillId="0" borderId="4" xfId="0" applyFont="1" applyBorder="1" applyAlignment="1">
      <alignment vertical="center"/>
    </xf>
    <xf numFmtId="0" fontId="34" fillId="5" borderId="8" xfId="18" applyFont="1" applyFill="1" applyBorder="1" applyAlignment="1">
      <alignment horizontal="center" vertical="center" wrapText="1"/>
    </xf>
    <xf numFmtId="3" fontId="2" fillId="4" borderId="4" xfId="0" applyNumberFormat="1" applyFont="1" applyFill="1" applyBorder="1" applyAlignment="1">
      <alignment horizontal="center" vertical="center"/>
    </xf>
    <xf numFmtId="0" fontId="31" fillId="6" borderId="4" xfId="18" applyFont="1" applyFill="1" applyBorder="1" applyAlignment="1">
      <alignment horizontal="center" vertical="center" wrapText="1"/>
    </xf>
    <xf numFmtId="0" fontId="2" fillId="0" borderId="0" xfId="18" applyAlignment="1">
      <alignment vertical="center"/>
    </xf>
    <xf numFmtId="0" fontId="2" fillId="0" borderId="0" xfId="18" applyAlignment="1">
      <alignment horizontal="center" vertical="center"/>
    </xf>
    <xf numFmtId="0" fontId="36" fillId="0" borderId="0" xfId="18" applyFont="1" applyAlignment="1">
      <alignment horizontal="left"/>
    </xf>
    <xf numFmtId="0" fontId="2" fillId="0" borderId="0" xfId="18" applyFont="1" applyAlignment="1">
      <alignment vertical="center"/>
    </xf>
    <xf numFmtId="0" fontId="2" fillId="0" borderId="0" xfId="18"/>
    <xf numFmtId="0" fontId="2" fillId="0" borderId="0" xfId="18" applyAlignment="1">
      <alignment horizontal="center"/>
    </xf>
    <xf numFmtId="0" fontId="1" fillId="0" borderId="0" xfId="18" applyFont="1"/>
    <xf numFmtId="0" fontId="1" fillId="0" borderId="0" xfId="18" applyFont="1" applyAlignment="1">
      <alignment horizontal="left"/>
    </xf>
    <xf numFmtId="0" fontId="21" fillId="0" borderId="0" xfId="18" applyFont="1" applyAlignment="1">
      <alignment horizontal="center"/>
    </xf>
    <xf numFmtId="1" fontId="1" fillId="0" borderId="4" xfId="18" applyNumberFormat="1" applyFont="1" applyBorder="1" applyAlignment="1">
      <alignment horizontal="center" vertical="center"/>
    </xf>
    <xf numFmtId="0" fontId="1" fillId="0" borderId="4" xfId="18" applyFont="1" applyBorder="1" applyAlignment="1">
      <alignment horizontal="left" indent="1"/>
    </xf>
    <xf numFmtId="169" fontId="1" fillId="0" borderId="4" xfId="18" applyNumberFormat="1" applyFont="1" applyBorder="1" applyAlignment="1">
      <alignment horizontal="center" vertical="center"/>
    </xf>
    <xf numFmtId="165" fontId="1" fillId="0" borderId="4" xfId="18" applyNumberFormat="1" applyFont="1" applyBorder="1" applyAlignment="1">
      <alignment horizontal="left" indent="1"/>
    </xf>
    <xf numFmtId="0" fontId="1" fillId="0" borderId="0" xfId="18" applyFont="1" applyAlignment="1">
      <alignment horizontal="center"/>
    </xf>
    <xf numFmtId="0" fontId="22" fillId="0" borderId="0" xfId="18" quotePrefix="1" applyFont="1" applyAlignment="1">
      <alignment horizontal="center"/>
    </xf>
    <xf numFmtId="164" fontId="1" fillId="0" borderId="0" xfId="18" applyNumberFormat="1" applyFont="1" applyAlignment="1">
      <alignment horizontal="left"/>
    </xf>
    <xf numFmtId="170" fontId="1" fillId="0" borderId="0" xfId="18" applyNumberFormat="1" applyFont="1" applyAlignment="1">
      <alignment horizontal="left"/>
    </xf>
    <xf numFmtId="0" fontId="37" fillId="7" borderId="4" xfId="0" applyFont="1" applyFill="1" applyBorder="1" applyAlignment="1">
      <alignment horizontal="center" vertical="center"/>
    </xf>
    <xf numFmtId="0" fontId="30" fillId="7" borderId="4" xfId="0" applyFont="1" applyFill="1" applyBorder="1" applyAlignment="1">
      <alignment horizontal="center" vertical="center"/>
    </xf>
    <xf numFmtId="0" fontId="38" fillId="0" borderId="0" xfId="18" applyFont="1" applyAlignment="1">
      <alignment horizontal="left" vertical="center"/>
    </xf>
    <xf numFmtId="0" fontId="39" fillId="0" borderId="0" xfId="0" applyFont="1" applyAlignment="1">
      <alignment horizontal="left"/>
    </xf>
    <xf numFmtId="0" fontId="40" fillId="0" borderId="0" xfId="0" applyFont="1" applyAlignment="1">
      <alignment vertical="center"/>
    </xf>
    <xf numFmtId="0" fontId="40" fillId="0" borderId="0" xfId="0" applyFont="1" applyAlignment="1">
      <alignment horizontal="center" vertical="center"/>
    </xf>
    <xf numFmtId="0" fontId="40" fillId="0" borderId="0" xfId="0" applyFont="1"/>
    <xf numFmtId="0" fontId="40" fillId="0" borderId="0" xfId="11" applyFont="1"/>
    <xf numFmtId="0" fontId="40" fillId="0" borderId="0" xfId="0" applyFont="1" applyAlignment="1">
      <alignment horizontal="center"/>
    </xf>
    <xf numFmtId="0" fontId="15" fillId="0" borderId="0" xfId="11" applyFont="1"/>
    <xf numFmtId="0" fontId="41" fillId="7" borderId="6" xfId="0" applyFont="1" applyFill="1" applyBorder="1" applyAlignment="1">
      <alignment vertical="center" wrapText="1"/>
    </xf>
    <xf numFmtId="0" fontId="31" fillId="8" borderId="4" xfId="18" applyFont="1" applyFill="1" applyBorder="1" applyAlignment="1">
      <alignment horizontal="center" vertical="center" wrapText="1"/>
    </xf>
    <xf numFmtId="0" fontId="39" fillId="0" borderId="0" xfId="18" applyFont="1" applyAlignment="1">
      <alignment horizontal="left"/>
    </xf>
    <xf numFmtId="0" fontId="12" fillId="0" borderId="0" xfId="18" applyFont="1" applyAlignment="1">
      <alignment horizontal="center"/>
    </xf>
    <xf numFmtId="0" fontId="29" fillId="0" borderId="0" xfId="18" applyFont="1"/>
    <xf numFmtId="0" fontId="2" fillId="0" borderId="0" xfId="18" applyFont="1"/>
    <xf numFmtId="0" fontId="26" fillId="0" borderId="10" xfId="18" applyFont="1" applyBorder="1"/>
    <xf numFmtId="3" fontId="26" fillId="0" borderId="4" xfId="18" applyNumberFormat="1" applyFont="1" applyBorder="1" applyAlignment="1">
      <alignment horizontal="center" vertical="center"/>
    </xf>
    <xf numFmtId="0" fontId="26" fillId="0" borderId="0" xfId="18" applyFont="1"/>
    <xf numFmtId="3" fontId="2" fillId="4" borderId="4" xfId="18" applyNumberFormat="1" applyFont="1" applyFill="1" applyBorder="1" applyAlignment="1">
      <alignment horizontal="center" vertical="center"/>
    </xf>
    <xf numFmtId="0" fontId="34" fillId="5" borderId="4" xfId="18" applyFont="1" applyFill="1" applyBorder="1" applyAlignment="1">
      <alignment horizontal="left" vertical="center" wrapText="1"/>
    </xf>
    <xf numFmtId="0" fontId="0" fillId="0" borderId="4" xfId="0" applyBorder="1" applyAlignment="1">
      <alignment horizontal="left" vertical="center"/>
    </xf>
    <xf numFmtId="0" fontId="28" fillId="0" borderId="0" xfId="0" applyFont="1" applyAlignment="1">
      <alignment horizontal="center" vertical="center"/>
    </xf>
    <xf numFmtId="0" fontId="13" fillId="0" borderId="4" xfId="18" quotePrefix="1" applyFont="1" applyFill="1" applyBorder="1" applyAlignment="1">
      <alignment horizontal="center" vertical="center"/>
    </xf>
    <xf numFmtId="0" fontId="13" fillId="4" borderId="4" xfId="18" quotePrefix="1" applyFont="1" applyFill="1" applyBorder="1" applyAlignment="1">
      <alignment horizontal="center" vertical="center"/>
    </xf>
    <xf numFmtId="0" fontId="2" fillId="0" borderId="0" xfId="18" applyFill="1"/>
    <xf numFmtId="173" fontId="2" fillId="0" borderId="0" xfId="18" applyNumberFormat="1" applyAlignment="1">
      <alignment horizontal="left"/>
    </xf>
    <xf numFmtId="0" fontId="2" fillId="0" borderId="4" xfId="18" applyFill="1" applyBorder="1" applyAlignment="1">
      <alignment horizontal="left" vertical="center" indent="1"/>
    </xf>
    <xf numFmtId="0" fontId="2" fillId="0" borderId="4" xfId="18" applyFill="1" applyBorder="1" applyAlignment="1">
      <alignment vertical="center" wrapText="1"/>
    </xf>
    <xf numFmtId="172" fontId="2" fillId="0" borderId="4" xfId="18" applyNumberFormat="1" applyFill="1" applyBorder="1" applyAlignment="1">
      <alignment vertical="center" wrapText="1"/>
    </xf>
    <xf numFmtId="0" fontId="2" fillId="0" borderId="0" xfId="18" applyBorder="1" applyAlignment="1">
      <alignment horizontal="left" vertical="center" indent="1"/>
    </xf>
    <xf numFmtId="0" fontId="2" fillId="0" borderId="7" xfId="18" applyBorder="1" applyAlignment="1">
      <alignment horizontal="left" vertical="center" indent="1"/>
    </xf>
    <xf numFmtId="0" fontId="2" fillId="0" borderId="4" xfId="18" applyBorder="1" applyAlignment="1">
      <alignment vertical="center"/>
    </xf>
    <xf numFmtId="0" fontId="15" fillId="0" borderId="0" xfId="18" applyFont="1" applyAlignment="1">
      <alignment horizontal="left" vertical="center"/>
    </xf>
    <xf numFmtId="0" fontId="2" fillId="4" borderId="0" xfId="18" applyFill="1"/>
    <xf numFmtId="0" fontId="2" fillId="4" borderId="4" xfId="18" applyFill="1" applyBorder="1" applyAlignment="1">
      <alignment horizontal="left" vertical="center" indent="1"/>
    </xf>
    <xf numFmtId="0" fontId="2" fillId="4" borderId="4" xfId="18" applyFill="1" applyBorder="1" applyAlignment="1">
      <alignment vertical="center" wrapText="1"/>
    </xf>
    <xf numFmtId="172" fontId="2" fillId="4" borderId="4" xfId="18" applyNumberFormat="1" applyFill="1" applyBorder="1" applyAlignment="1">
      <alignment vertical="center" wrapText="1"/>
    </xf>
    <xf numFmtId="172" fontId="2" fillId="4" borderId="4" xfId="18" applyNumberFormat="1" applyFill="1" applyBorder="1" applyAlignment="1">
      <alignment vertical="center"/>
    </xf>
    <xf numFmtId="0" fontId="2" fillId="9" borderId="4" xfId="18" applyFill="1" applyBorder="1" applyAlignment="1">
      <alignment vertical="center" wrapText="1"/>
    </xf>
    <xf numFmtId="0" fontId="2" fillId="9" borderId="4" xfId="18" applyFill="1" applyBorder="1" applyAlignment="1">
      <alignment horizontal="center" vertical="center" wrapText="1"/>
    </xf>
    <xf numFmtId="0" fontId="15" fillId="0" borderId="0" xfId="18" applyFont="1" applyAlignment="1">
      <alignment vertical="center"/>
    </xf>
    <xf numFmtId="0" fontId="15" fillId="0" borderId="0" xfId="18" applyFont="1" applyAlignment="1">
      <alignment horizontal="center" vertical="center"/>
    </xf>
    <xf numFmtId="0" fontId="15" fillId="0" borderId="0" xfId="18" applyFont="1"/>
    <xf numFmtId="0" fontId="1" fillId="0" borderId="4" xfId="18" applyFont="1" applyBorder="1"/>
    <xf numFmtId="170" fontId="1" fillId="0" borderId="4" xfId="18" applyNumberFormat="1" applyFont="1" applyBorder="1" applyAlignment="1">
      <alignment horizontal="center" vertical="center"/>
    </xf>
    <xf numFmtId="0" fontId="2" fillId="0" borderId="4" xfId="18" applyBorder="1" applyAlignment="1">
      <alignment horizontal="left" vertical="center"/>
    </xf>
    <xf numFmtId="0" fontId="2" fillId="0" borderId="4" xfId="18" applyBorder="1" applyAlignment="1">
      <alignment horizontal="center" vertical="center"/>
    </xf>
    <xf numFmtId="171" fontId="2" fillId="0" borderId="4" xfId="18" applyNumberFormat="1" applyBorder="1" applyAlignment="1">
      <alignment horizontal="center" vertical="center"/>
    </xf>
    <xf numFmtId="172" fontId="2" fillId="0" borderId="4" xfId="18" applyNumberFormat="1" applyBorder="1" applyAlignment="1">
      <alignment vertical="center"/>
    </xf>
    <xf numFmtId="0" fontId="2" fillId="0" borderId="4" xfId="18" applyFont="1" applyBorder="1" applyAlignment="1">
      <alignment horizontal="left" vertical="center"/>
    </xf>
    <xf numFmtId="0" fontId="23" fillId="0" borderId="0" xfId="18" applyFont="1"/>
    <xf numFmtId="0" fontId="18" fillId="0" borderId="0" xfId="18" applyFont="1"/>
    <xf numFmtId="0" fontId="34" fillId="5" borderId="4" xfId="18" applyFont="1" applyFill="1" applyBorder="1" applyAlignment="1">
      <alignment horizontal="center" vertical="center" wrapText="1"/>
    </xf>
    <xf numFmtId="3" fontId="26" fillId="0" borderId="0" xfId="0" applyNumberFormat="1" applyFont="1" applyFill="1" applyBorder="1" applyAlignment="1">
      <alignment horizontal="center" vertical="center"/>
    </xf>
    <xf numFmtId="0" fontId="34" fillId="5" borderId="4" xfId="18" applyFont="1" applyFill="1" applyBorder="1" applyAlignment="1">
      <alignment horizontal="center" vertical="center" wrapText="1"/>
    </xf>
    <xf numFmtId="0" fontId="31" fillId="0" borderId="4" xfId="18" applyFont="1" applyFill="1" applyBorder="1" applyAlignment="1">
      <alignment horizontal="center" vertical="center" wrapText="1"/>
    </xf>
    <xf numFmtId="0" fontId="33" fillId="0" borderId="0" xfId="0" applyFont="1" applyAlignment="1">
      <alignment horizontal="left" vertical="center"/>
    </xf>
    <xf numFmtId="0" fontId="0" fillId="0" borderId="0" xfId="0" applyAlignment="1"/>
    <xf numFmtId="0" fontId="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vertical="center"/>
    </xf>
    <xf numFmtId="0" fontId="31" fillId="5" borderId="4" xfId="18" applyFont="1" applyFill="1" applyBorder="1" applyAlignment="1">
      <alignment horizontal="center" vertical="center" wrapText="1"/>
    </xf>
    <xf numFmtId="0" fontId="13" fillId="0" borderId="0" xfId="0" applyFont="1" applyAlignment="1">
      <alignment horizontal="right" vertical="center"/>
    </xf>
    <xf numFmtId="4" fontId="13" fillId="4" borderId="4" xfId="0" applyNumberFormat="1" applyFont="1" applyFill="1" applyBorder="1" applyAlignment="1">
      <alignment horizontal="center" vertical="center"/>
    </xf>
    <xf numFmtId="3" fontId="13" fillId="4" borderId="4" xfId="0" applyNumberFormat="1" applyFont="1" applyFill="1" applyBorder="1" applyAlignment="1">
      <alignment horizontal="center" vertical="center"/>
    </xf>
    <xf numFmtId="0" fontId="13" fillId="0" borderId="0" xfId="0" quotePrefix="1" applyFont="1" applyAlignment="1">
      <alignment vertical="center"/>
    </xf>
    <xf numFmtId="0" fontId="35" fillId="5" borderId="9" xfId="18" applyFont="1" applyFill="1" applyBorder="1" applyAlignment="1">
      <alignment horizontal="center" vertical="center" wrapText="1"/>
    </xf>
    <xf numFmtId="0" fontId="35" fillId="5" borderId="11" xfId="18" applyFont="1" applyFill="1" applyBorder="1" applyAlignment="1">
      <alignment horizontal="center" vertical="center" wrapText="1"/>
    </xf>
    <xf numFmtId="0" fontId="35" fillId="5" borderId="10" xfId="18" applyFont="1" applyFill="1" applyBorder="1" applyAlignment="1">
      <alignment horizontal="center" vertical="center" wrapText="1"/>
    </xf>
    <xf numFmtId="0" fontId="13" fillId="0" borderId="0" xfId="0" applyFont="1" applyAlignment="1">
      <alignment horizontal="left" vertical="center" wrapText="1"/>
    </xf>
    <xf numFmtId="0" fontId="34" fillId="5" borderId="4" xfId="18" applyFont="1" applyFill="1" applyBorder="1" applyAlignment="1">
      <alignment horizontal="center" vertical="center"/>
    </xf>
    <xf numFmtId="0" fontId="34" fillId="5" borderId="4" xfId="18" applyFont="1" applyFill="1" applyBorder="1" applyAlignment="1">
      <alignment horizontal="center" vertical="center" wrapText="1"/>
    </xf>
    <xf numFmtId="0" fontId="37" fillId="7" borderId="9" xfId="0" applyFont="1" applyFill="1" applyBorder="1" applyAlignment="1">
      <alignment horizontal="center" vertical="center"/>
    </xf>
    <xf numFmtId="0" fontId="37" fillId="7" borderId="10" xfId="0" applyFont="1" applyFill="1" applyBorder="1" applyAlignment="1">
      <alignment horizontal="center" vertical="center"/>
    </xf>
    <xf numFmtId="0" fontId="44" fillId="0" borderId="5" xfId="18" applyFont="1" applyBorder="1" applyAlignment="1">
      <alignment horizontal="center"/>
    </xf>
    <xf numFmtId="0" fontId="42" fillId="0" borderId="0" xfId="18" applyFont="1" applyAlignment="1">
      <alignment horizontal="center"/>
    </xf>
    <xf numFmtId="0" fontId="19" fillId="0" borderId="0" xfId="0" applyFont="1" applyAlignment="1">
      <alignment horizontal="center" vertical="center"/>
    </xf>
    <xf numFmtId="0" fontId="20" fillId="0" borderId="0" xfId="0" applyFont="1" applyAlignment="1">
      <alignment horizontal="center" vertical="center"/>
    </xf>
    <xf numFmtId="0" fontId="13" fillId="0" borderId="0" xfId="0" applyFont="1" applyAlignment="1">
      <alignment horizontal="center"/>
    </xf>
    <xf numFmtId="0" fontId="13" fillId="0" borderId="0" xfId="0" applyFont="1" applyAlignment="1">
      <alignment horizontal="center" vertical="center"/>
    </xf>
    <xf numFmtId="0" fontId="13" fillId="0" borderId="0" xfId="18" applyFont="1"/>
    <xf numFmtId="14" fontId="13" fillId="0" borderId="0" xfId="18" applyNumberFormat="1" applyFont="1" applyAlignment="1">
      <alignment horizontal="center" vertical="center"/>
    </xf>
    <xf numFmtId="0" fontId="13" fillId="0" borderId="0" xfId="18" applyFont="1" applyAlignment="1">
      <alignment vertical="center"/>
    </xf>
    <xf numFmtId="0" fontId="13" fillId="0" borderId="4" xfId="18" applyFont="1" applyBorder="1" applyAlignment="1">
      <alignment horizontal="center" vertical="center" wrapText="1"/>
    </xf>
    <xf numFmtId="10" fontId="2" fillId="0" borderId="4" xfId="18" applyNumberFormat="1" applyBorder="1" applyAlignment="1">
      <alignment horizontal="center" vertical="center"/>
    </xf>
    <xf numFmtId="0" fontId="13" fillId="0" borderId="4" xfId="18" applyFont="1" applyBorder="1" applyAlignment="1">
      <alignment vertical="center"/>
    </xf>
    <xf numFmtId="0" fontId="13" fillId="0" borderId="4" xfId="18" applyFont="1" applyBorder="1" applyAlignment="1">
      <alignment horizontal="center" vertical="center"/>
    </xf>
    <xf numFmtId="0" fontId="13" fillId="9" borderId="0" xfId="18" applyFont="1" applyFill="1" applyAlignment="1">
      <alignment horizontal="center" vertical="center"/>
    </xf>
  </cellXfs>
  <cellStyles count="21">
    <cellStyle name="Comma [0]" xfId="1"/>
    <cellStyle name="Currency [0]" xfId="2"/>
    <cellStyle name="Currency_Macro1" xfId="3"/>
    <cellStyle name="Dezimal [0]" xfId="4"/>
    <cellStyle name="Euro" xfId="5"/>
    <cellStyle name="heure" xfId="6"/>
    <cellStyle name="Modif" xfId="7"/>
    <cellStyle name="Monétaire [+]" xfId="8"/>
    <cellStyle name="nom" xfId="9"/>
    <cellStyle name="nor1" xfId="10"/>
    <cellStyle name="nor1 2" xfId="19"/>
    <cellStyle name="Normal" xfId="0" builtinId="0"/>
    <cellStyle name="Normal 4" xfId="18"/>
    <cellStyle name="Normal_SDIS perf" xfId="11"/>
    <cellStyle name="poste" xfId="12"/>
    <cellStyle name="Pourcentage 2" xfId="20"/>
    <cellStyle name="Standard_Iterative Kostenberechnung" xfId="13"/>
    <cellStyle name="Titel" xfId="14"/>
    <cellStyle name="titre" xfId="15"/>
    <cellStyle name="Titre1" xfId="16"/>
    <cellStyle name="Währung [0]" xfId="17"/>
  </cellStyles>
  <dxfs count="0"/>
  <tableStyles count="0" defaultTableStyle="TableStyleMedium2"/>
  <colors>
    <mruColors>
      <color rgb="FF72C5EE"/>
      <color rgb="FFE6FBFF"/>
      <color rgb="FFD5FBFF"/>
      <color rgb="FFB0DFF6"/>
      <color rgb="FFFBFEFF"/>
      <color rgb="FFD1F7FF"/>
      <color rgb="FFEFF3FF"/>
      <color rgb="FFDCE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ublished="0"/>
  <dimension ref="A1:H26"/>
  <sheetViews>
    <sheetView tabSelected="1" workbookViewId="0">
      <selection activeCell="G28" sqref="G28"/>
    </sheetView>
  </sheetViews>
  <sheetFormatPr baseColWidth="10" defaultRowHeight="12.75"/>
  <cols>
    <col min="3" max="3" width="15.7109375" style="7" customWidth="1"/>
    <col min="6" max="6" width="23.85546875" customWidth="1"/>
    <col min="7" max="7" width="31" customWidth="1"/>
    <col min="8" max="8" width="27.28515625" customWidth="1"/>
  </cols>
  <sheetData>
    <row r="1" spans="1:7" s="15" customFormat="1" ht="32.25" customHeight="1">
      <c r="A1" s="14" t="s">
        <v>118</v>
      </c>
      <c r="C1" s="107"/>
      <c r="G1" s="4"/>
    </row>
    <row r="2" spans="1:7" s="15" customFormat="1" ht="24.75" customHeight="1">
      <c r="B2" s="105" t="s">
        <v>187</v>
      </c>
      <c r="C2" s="8"/>
    </row>
    <row r="3" spans="1:7" s="15" customFormat="1" ht="19.5" customHeight="1">
      <c r="B3" s="20"/>
      <c r="C3" s="8"/>
    </row>
    <row r="4" spans="1:7" s="106" customFormat="1" ht="36" customHeight="1">
      <c r="B4" s="115" t="s">
        <v>180</v>
      </c>
      <c r="C4" s="116"/>
      <c r="D4" s="116"/>
      <c r="E4" s="116"/>
      <c r="F4" s="116"/>
      <c r="G4" s="117"/>
    </row>
    <row r="5" spans="1:7" s="15" customFormat="1" ht="20.25" customHeight="1">
      <c r="B5" s="105" t="s">
        <v>185</v>
      </c>
      <c r="C5" s="8"/>
    </row>
    <row r="6" spans="1:7" ht="15">
      <c r="B6" s="104" t="s">
        <v>181</v>
      </c>
    </row>
    <row r="7" spans="1:7" ht="15">
      <c r="B7" s="104" t="s">
        <v>182</v>
      </c>
      <c r="D7" s="109" t="s">
        <v>190</v>
      </c>
      <c r="F7" s="101" t="s">
        <v>183</v>
      </c>
    </row>
    <row r="8" spans="1:7" ht="15">
      <c r="B8" s="104" t="s">
        <v>183</v>
      </c>
      <c r="D8" s="109" t="s">
        <v>10</v>
      </c>
      <c r="F8" s="113">
        <f>MATCH(F7,B6:B9,0)</f>
        <v>3</v>
      </c>
    </row>
    <row r="9" spans="1:7" ht="15">
      <c r="B9" s="104" t="s">
        <v>184</v>
      </c>
    </row>
    <row r="10" spans="1:7" ht="37.5" customHeight="1">
      <c r="B10" s="7"/>
    </row>
    <row r="11" spans="1:7" s="15" customFormat="1" ht="36" customHeight="1">
      <c r="B11" s="115" t="s">
        <v>11</v>
      </c>
      <c r="C11" s="116"/>
      <c r="D11" s="116"/>
      <c r="E11" s="116"/>
      <c r="F11" s="116"/>
      <c r="G11" s="117"/>
    </row>
    <row r="12" spans="1:7" s="15" customFormat="1" ht="20.25" customHeight="1">
      <c r="C12" s="105" t="s">
        <v>189</v>
      </c>
    </row>
    <row r="13" spans="1:7" s="15" customFormat="1" ht="20.25" customHeight="1">
      <c r="B13" s="105" t="s">
        <v>186</v>
      </c>
      <c r="C13" s="8"/>
    </row>
    <row r="14" spans="1:7">
      <c r="C14" s="3" t="s">
        <v>16</v>
      </c>
      <c r="D14" s="3" t="s">
        <v>17</v>
      </c>
    </row>
    <row r="15" spans="1:7" ht="12.75" customHeight="1">
      <c r="C15" s="3" t="s">
        <v>0</v>
      </c>
      <c r="D15" s="3" t="s">
        <v>1</v>
      </c>
    </row>
    <row r="16" spans="1:7" ht="12.75" customHeight="1">
      <c r="C16" s="3" t="s">
        <v>2</v>
      </c>
      <c r="D16" s="3" t="s">
        <v>3</v>
      </c>
    </row>
    <row r="17" spans="2:8" ht="12.75" customHeight="1">
      <c r="C17" s="3" t="s">
        <v>4</v>
      </c>
      <c r="D17" s="3" t="s">
        <v>5</v>
      </c>
    </row>
    <row r="19" spans="2:8" s="15" customFormat="1" ht="31.5" customHeight="1">
      <c r="B19" s="118" t="s">
        <v>188</v>
      </c>
      <c r="C19" s="118"/>
      <c r="D19" s="118"/>
      <c r="E19" s="118"/>
      <c r="F19" s="118"/>
      <c r="G19" s="118"/>
      <c r="H19" s="118"/>
    </row>
    <row r="20" spans="2:8">
      <c r="B20" s="3"/>
    </row>
    <row r="21" spans="2:8" ht="15">
      <c r="B21" s="104" t="s">
        <v>6</v>
      </c>
    </row>
    <row r="22" spans="2:8" ht="15">
      <c r="B22" s="104">
        <v>0</v>
      </c>
    </row>
    <row r="23" spans="2:8" ht="15.75" customHeight="1">
      <c r="B23" s="104">
        <v>20000</v>
      </c>
      <c r="D23" s="108" t="s">
        <v>7</v>
      </c>
      <c r="F23" s="103">
        <v>48750</v>
      </c>
    </row>
    <row r="24" spans="2:8" ht="15.75" customHeight="1">
      <c r="B24" s="104">
        <v>35000</v>
      </c>
      <c r="D24" s="108" t="s">
        <v>8</v>
      </c>
      <c r="F24" s="113">
        <f>MATCH(F23,B22:B25,1)</f>
        <v>3</v>
      </c>
    </row>
    <row r="25" spans="2:8" ht="15.75" customHeight="1">
      <c r="B25" s="104">
        <v>60000</v>
      </c>
    </row>
    <row r="26" spans="2:8" ht="15.75" customHeight="1"/>
  </sheetData>
  <mergeCells count="3">
    <mergeCell ref="B4:G4"/>
    <mergeCell ref="B11:G11"/>
    <mergeCell ref="B19:H19"/>
  </mergeCells>
  <phoneticPr fontId="17"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sheetPr published="0"/>
  <dimension ref="A1:G50"/>
  <sheetViews>
    <sheetView zoomScaleNormal="100" workbookViewId="0">
      <selection activeCell="A39" sqref="A39"/>
    </sheetView>
  </sheetViews>
  <sheetFormatPr baseColWidth="10" defaultRowHeight="12.75"/>
  <cols>
    <col min="1" max="1" width="15.140625" customWidth="1"/>
  </cols>
  <sheetData>
    <row r="1" spans="1:7" s="15" customFormat="1" ht="32.25" customHeight="1">
      <c r="A1" s="14" t="s">
        <v>118</v>
      </c>
      <c r="C1" s="107"/>
      <c r="G1" s="4"/>
    </row>
    <row r="2" spans="1:7" s="15" customFormat="1" ht="24.75" customHeight="1">
      <c r="B2" s="105" t="s">
        <v>191</v>
      </c>
      <c r="C2" s="8"/>
    </row>
    <row r="3" spans="1:7" s="15" customFormat="1" ht="19.5" customHeight="1">
      <c r="B3" s="20"/>
      <c r="C3" s="8"/>
    </row>
    <row r="4" spans="1:7" s="106" customFormat="1" ht="36" customHeight="1">
      <c r="B4" s="115" t="s">
        <v>207</v>
      </c>
      <c r="C4" s="116"/>
      <c r="D4" s="116"/>
      <c r="E4" s="116"/>
      <c r="F4" s="116"/>
      <c r="G4" s="117"/>
    </row>
    <row r="5" spans="1:7" s="15" customFormat="1" ht="20.25" customHeight="1">
      <c r="B5" s="105" t="s">
        <v>196</v>
      </c>
      <c r="C5" s="8"/>
    </row>
    <row r="6" spans="1:7" ht="15">
      <c r="D6" s="110" t="s">
        <v>192</v>
      </c>
      <c r="E6" s="110" t="s">
        <v>193</v>
      </c>
      <c r="F6" s="110" t="s">
        <v>194</v>
      </c>
    </row>
    <row r="7" spans="1:7" ht="15">
      <c r="A7" s="7"/>
      <c r="C7" s="110" t="s">
        <v>181</v>
      </c>
      <c r="D7" s="104">
        <v>1.52</v>
      </c>
      <c r="E7" s="104">
        <v>1.48</v>
      </c>
      <c r="F7" s="104">
        <v>1.45</v>
      </c>
    </row>
    <row r="8" spans="1:7" ht="15">
      <c r="A8" s="7"/>
      <c r="C8" s="110" t="s">
        <v>184</v>
      </c>
      <c r="D8" s="104">
        <v>1.28</v>
      </c>
      <c r="E8" s="104">
        <v>1.35</v>
      </c>
      <c r="F8" s="104">
        <v>1.33</v>
      </c>
    </row>
    <row r="9" spans="1:7" ht="15">
      <c r="C9" s="110" t="s">
        <v>183</v>
      </c>
      <c r="D9" s="104">
        <v>1.0900000000000001</v>
      </c>
      <c r="E9" s="104">
        <v>1.1200000000000001</v>
      </c>
      <c r="F9" s="104">
        <v>1.1399999999999999</v>
      </c>
    </row>
    <row r="10" spans="1:7" ht="15">
      <c r="C10" s="110" t="s">
        <v>182</v>
      </c>
      <c r="D10" s="104">
        <v>0.83</v>
      </c>
      <c r="E10" s="104">
        <v>0.77</v>
      </c>
      <c r="F10" s="104">
        <v>0.91</v>
      </c>
    </row>
    <row r="11" spans="1:7" ht="15">
      <c r="C11" s="110" t="s">
        <v>195</v>
      </c>
      <c r="D11" s="104">
        <v>0.7</v>
      </c>
      <c r="E11" s="104">
        <v>0.73</v>
      </c>
      <c r="F11" s="104">
        <v>0.74</v>
      </c>
    </row>
    <row r="13" spans="1:7" s="15" customFormat="1" ht="20.25" customHeight="1">
      <c r="B13" s="105" t="s">
        <v>197</v>
      </c>
      <c r="C13" s="8"/>
    </row>
    <row r="14" spans="1:7" s="15" customFormat="1" ht="20.25" customHeight="1">
      <c r="B14" s="105"/>
      <c r="C14" s="8"/>
      <c r="D14" s="111" t="s">
        <v>198</v>
      </c>
      <c r="E14" s="112">
        <f>INDEX(D7:F11,3,2)</f>
        <v>1.1200000000000001</v>
      </c>
      <c r="F14" s="114" t="s">
        <v>199</v>
      </c>
    </row>
    <row r="16" spans="1:7" ht="20.25" customHeight="1">
      <c r="B16" s="105" t="s">
        <v>200</v>
      </c>
    </row>
    <row r="17" spans="2:7">
      <c r="C17" s="111" t="s">
        <v>201</v>
      </c>
      <c r="D17" s="125" t="s">
        <v>183</v>
      </c>
      <c r="F17" s="3" t="s">
        <v>19</v>
      </c>
      <c r="G17" s="127">
        <f>MATCH(D17,C7:C11,0)</f>
        <v>3</v>
      </c>
    </row>
    <row r="18" spans="2:7">
      <c r="C18" s="111" t="s">
        <v>204</v>
      </c>
      <c r="D18" s="126" t="s">
        <v>193</v>
      </c>
      <c r="F18" s="3" t="s">
        <v>20</v>
      </c>
      <c r="G18" s="127">
        <f>MATCH(D18,D6:F6,0)</f>
        <v>2</v>
      </c>
    </row>
    <row r="19" spans="2:7">
      <c r="C19" s="111" t="s">
        <v>202</v>
      </c>
      <c r="D19" s="128">
        <f>INDEX(D7:F11,G17,G18)</f>
        <v>1.1200000000000001</v>
      </c>
    </row>
    <row r="20" spans="2:7">
      <c r="D20" s="4"/>
    </row>
    <row r="21" spans="2:7" ht="20.25" customHeight="1">
      <c r="B21" s="105" t="s">
        <v>203</v>
      </c>
    </row>
    <row r="22" spans="2:7">
      <c r="D22" s="128">
        <f>INDEX(Prix,MATCH(D17,Articles,0),MATCH(D18,Distributeur,0))</f>
        <v>1.1200000000000001</v>
      </c>
    </row>
    <row r="23" spans="2:7" ht="20.25" customHeight="1">
      <c r="B23" s="105" t="s">
        <v>205</v>
      </c>
    </row>
    <row r="27" spans="2:7">
      <c r="B27" s="3"/>
    </row>
    <row r="28" spans="2:7">
      <c r="B28" s="5"/>
    </row>
    <row r="29" spans="2:7">
      <c r="B29" s="7"/>
    </row>
    <row r="30" spans="2:7">
      <c r="B30" s="5"/>
    </row>
    <row r="32" spans="2:7">
      <c r="B32" s="7"/>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8"/>
    </row>
    <row r="49" spans="2:5">
      <c r="B49" s="7"/>
      <c r="E49" s="7"/>
    </row>
    <row r="50" spans="2:5">
      <c r="B50" s="3"/>
    </row>
  </sheetData>
  <mergeCells count="1">
    <mergeCell ref="B4:G4"/>
  </mergeCells>
  <phoneticPr fontId="17"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sheetPr published="0"/>
  <dimension ref="A1:O35"/>
  <sheetViews>
    <sheetView zoomScale="95" zoomScaleNormal="100" workbookViewId="0">
      <selection activeCell="E17" sqref="E17"/>
    </sheetView>
  </sheetViews>
  <sheetFormatPr baseColWidth="10" defaultColWidth="10.85546875" defaultRowHeight="12.75"/>
  <cols>
    <col min="1" max="1" width="10.85546875" style="7"/>
    <col min="2" max="2" width="14.28515625" style="7" customWidth="1"/>
    <col min="3" max="10" width="13.85546875" style="7" customWidth="1"/>
    <col min="11" max="16384" width="10.85546875" style="7"/>
  </cols>
  <sheetData>
    <row r="1" spans="1:15" s="15" customFormat="1" ht="32.25" customHeight="1">
      <c r="A1" s="14" t="s">
        <v>118</v>
      </c>
      <c r="C1" s="4"/>
      <c r="G1" s="4"/>
    </row>
    <row r="2" spans="1:15" s="15" customFormat="1" ht="24" customHeight="1">
      <c r="A2" s="19"/>
      <c r="B2" s="20" t="s">
        <v>121</v>
      </c>
      <c r="G2" s="4"/>
      <c r="M2" s="8"/>
    </row>
    <row r="3" spans="1:15" customFormat="1" ht="14.25" customHeight="1">
      <c r="C3" s="18"/>
      <c r="G3" s="1"/>
      <c r="O3" s="11"/>
    </row>
    <row r="4" spans="1:15" ht="25.5" customHeight="1">
      <c r="B4" s="115" t="s">
        <v>122</v>
      </c>
      <c r="C4" s="116"/>
      <c r="D4" s="116"/>
      <c r="E4" s="116"/>
      <c r="F4" s="116"/>
      <c r="G4" s="116"/>
      <c r="H4" s="116"/>
      <c r="I4" s="116"/>
      <c r="J4" s="117"/>
    </row>
    <row r="5" spans="1:15" ht="29.25" customHeight="1">
      <c r="B5" s="24"/>
      <c r="C5" s="23" t="s">
        <v>123</v>
      </c>
      <c r="D5" s="23" t="s">
        <v>124</v>
      </c>
      <c r="E5" s="23" t="s">
        <v>130</v>
      </c>
      <c r="F5" s="23" t="s">
        <v>125</v>
      </c>
      <c r="G5" s="23" t="s">
        <v>126</v>
      </c>
      <c r="H5" s="23" t="s">
        <v>127</v>
      </c>
      <c r="I5" s="23" t="s">
        <v>129</v>
      </c>
      <c r="J5" s="23" t="s">
        <v>128</v>
      </c>
    </row>
    <row r="6" spans="1:15" ht="21" customHeight="1">
      <c r="B6" s="23" t="s">
        <v>123</v>
      </c>
      <c r="C6" s="25"/>
      <c r="D6" s="26">
        <v>772</v>
      </c>
      <c r="E6" s="26">
        <v>280</v>
      </c>
      <c r="F6" s="26">
        <v>326</v>
      </c>
      <c r="G6" s="26">
        <v>789</v>
      </c>
      <c r="H6" s="26">
        <v>909</v>
      </c>
      <c r="I6" s="26">
        <v>974</v>
      </c>
      <c r="J6" s="26">
        <v>1005</v>
      </c>
    </row>
    <row r="7" spans="1:15" ht="21" customHeight="1">
      <c r="B7" s="23" t="s">
        <v>124</v>
      </c>
      <c r="C7" s="26">
        <v>772</v>
      </c>
      <c r="D7" s="26"/>
      <c r="E7" s="26">
        <v>585</v>
      </c>
      <c r="F7" s="26">
        <v>462</v>
      </c>
      <c r="G7" s="26">
        <v>442</v>
      </c>
      <c r="H7" s="26">
        <v>379</v>
      </c>
      <c r="I7" s="26">
        <v>201</v>
      </c>
      <c r="J7" s="26">
        <v>215</v>
      </c>
    </row>
    <row r="8" spans="1:15" ht="21" customHeight="1">
      <c r="B8" s="23" t="s">
        <v>130</v>
      </c>
      <c r="C8" s="26">
        <v>280</v>
      </c>
      <c r="D8" s="26">
        <v>585</v>
      </c>
      <c r="E8" s="26"/>
      <c r="F8" s="26">
        <v>109</v>
      </c>
      <c r="G8" s="26">
        <v>506</v>
      </c>
      <c r="H8" s="26">
        <v>741</v>
      </c>
      <c r="I8" s="26">
        <v>774</v>
      </c>
      <c r="J8" s="26">
        <v>771</v>
      </c>
    </row>
    <row r="9" spans="1:15" ht="21" customHeight="1">
      <c r="B9" s="23" t="s">
        <v>125</v>
      </c>
      <c r="C9" s="26">
        <v>326</v>
      </c>
      <c r="D9" s="26">
        <v>462</v>
      </c>
      <c r="E9" s="26">
        <v>109</v>
      </c>
      <c r="F9" s="26"/>
      <c r="G9" s="26">
        <v>434</v>
      </c>
      <c r="H9" s="26">
        <v>598</v>
      </c>
      <c r="I9" s="26">
        <v>667</v>
      </c>
      <c r="J9" s="26">
        <v>664</v>
      </c>
    </row>
    <row r="10" spans="1:15" ht="21" customHeight="1">
      <c r="B10" s="23" t="s">
        <v>126</v>
      </c>
      <c r="C10" s="26">
        <v>789</v>
      </c>
      <c r="D10" s="26">
        <v>442</v>
      </c>
      <c r="E10" s="26">
        <v>506</v>
      </c>
      <c r="F10" s="26">
        <v>434</v>
      </c>
      <c r="G10" s="26"/>
      <c r="H10" s="26">
        <v>795</v>
      </c>
      <c r="I10" s="26">
        <v>650</v>
      </c>
      <c r="J10" s="26">
        <v>498</v>
      </c>
    </row>
    <row r="11" spans="1:15" ht="21" customHeight="1">
      <c r="B11" s="23" t="s">
        <v>127</v>
      </c>
      <c r="C11" s="26">
        <v>909</v>
      </c>
      <c r="D11" s="26">
        <v>379</v>
      </c>
      <c r="E11" s="26">
        <v>741</v>
      </c>
      <c r="F11" s="26">
        <v>598</v>
      </c>
      <c r="G11" s="26">
        <v>795</v>
      </c>
      <c r="H11" s="26"/>
      <c r="I11" s="26">
        <v>398</v>
      </c>
      <c r="J11" s="26">
        <v>584</v>
      </c>
    </row>
    <row r="12" spans="1:15" ht="21" customHeight="1">
      <c r="B12" s="23" t="s">
        <v>129</v>
      </c>
      <c r="C12" s="26">
        <v>974</v>
      </c>
      <c r="D12" s="26">
        <v>201</v>
      </c>
      <c r="E12" s="26">
        <v>774</v>
      </c>
      <c r="F12" s="26">
        <v>667</v>
      </c>
      <c r="G12" s="26">
        <v>650</v>
      </c>
      <c r="H12" s="26">
        <v>398</v>
      </c>
      <c r="I12" s="26"/>
      <c r="J12" s="26">
        <v>284</v>
      </c>
    </row>
    <row r="13" spans="1:15" ht="21" customHeight="1">
      <c r="B13" s="23" t="s">
        <v>128</v>
      </c>
      <c r="C13" s="26">
        <v>1005</v>
      </c>
      <c r="D13" s="26">
        <v>215</v>
      </c>
      <c r="E13" s="26">
        <v>771</v>
      </c>
      <c r="F13" s="26">
        <v>664</v>
      </c>
      <c r="G13" s="26">
        <v>498</v>
      </c>
      <c r="H13" s="26">
        <v>584</v>
      </c>
      <c r="I13" s="26">
        <v>284</v>
      </c>
      <c r="J13" s="25"/>
    </row>
    <row r="14" spans="1:15" ht="26.25" customHeight="1"/>
    <row r="15" spans="1:15" ht="23.25" customHeight="1">
      <c r="B15" s="119" t="s">
        <v>131</v>
      </c>
      <c r="C15" s="119"/>
      <c r="D15" s="119"/>
      <c r="E15" s="30"/>
      <c r="G15" s="102"/>
    </row>
    <row r="16" spans="1:15" ht="23.25" customHeight="1">
      <c r="B16" s="119" t="s">
        <v>132</v>
      </c>
      <c r="C16" s="119"/>
      <c r="D16" s="119"/>
      <c r="E16" s="30"/>
    </row>
    <row r="17" spans="4:5" ht="23.25" customHeight="1">
      <c r="D17" s="28" t="s">
        <v>80</v>
      </c>
      <c r="E17" s="29"/>
    </row>
    <row r="35" spans="2:2">
      <c r="B35" s="6"/>
    </row>
  </sheetData>
  <mergeCells count="3">
    <mergeCell ref="B4:J4"/>
    <mergeCell ref="B15:D15"/>
    <mergeCell ref="B16:D1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published="0"/>
  <dimension ref="A1:M22"/>
  <sheetViews>
    <sheetView workbookViewId="0">
      <selection activeCell="F16" sqref="F16"/>
    </sheetView>
  </sheetViews>
  <sheetFormatPr baseColWidth="10" defaultColWidth="12.28515625" defaultRowHeight="12.75"/>
  <cols>
    <col min="1" max="1" width="12.28515625" style="37"/>
    <col min="2" max="2" width="28" style="37" customWidth="1"/>
    <col min="3" max="8" width="12.28515625" style="37"/>
    <col min="9" max="9" width="29.85546875" style="37" bestFit="1" customWidth="1"/>
    <col min="10" max="257" width="12.28515625" style="37"/>
    <col min="258" max="258" width="27" style="37" customWidth="1"/>
    <col min="259" max="513" width="12.28515625" style="37"/>
    <col min="514" max="514" width="27" style="37" customWidth="1"/>
    <col min="515" max="769" width="12.28515625" style="37"/>
    <col min="770" max="770" width="27" style="37" customWidth="1"/>
    <col min="771" max="1025" width="12.28515625" style="37"/>
    <col min="1026" max="1026" width="27" style="37" customWidth="1"/>
    <col min="1027" max="1281" width="12.28515625" style="37"/>
    <col min="1282" max="1282" width="27" style="37" customWidth="1"/>
    <col min="1283" max="1537" width="12.28515625" style="37"/>
    <col min="1538" max="1538" width="27" style="37" customWidth="1"/>
    <col min="1539" max="1793" width="12.28515625" style="37"/>
    <col min="1794" max="1794" width="27" style="37" customWidth="1"/>
    <col min="1795" max="2049" width="12.28515625" style="37"/>
    <col min="2050" max="2050" width="27" style="37" customWidth="1"/>
    <col min="2051" max="2305" width="12.28515625" style="37"/>
    <col min="2306" max="2306" width="27" style="37" customWidth="1"/>
    <col min="2307" max="2561" width="12.28515625" style="37"/>
    <col min="2562" max="2562" width="27" style="37" customWidth="1"/>
    <col min="2563" max="2817" width="12.28515625" style="37"/>
    <col min="2818" max="2818" width="27" style="37" customWidth="1"/>
    <col min="2819" max="3073" width="12.28515625" style="37"/>
    <col min="3074" max="3074" width="27" style="37" customWidth="1"/>
    <col min="3075" max="3329" width="12.28515625" style="37"/>
    <col min="3330" max="3330" width="27" style="37" customWidth="1"/>
    <col min="3331" max="3585" width="12.28515625" style="37"/>
    <col min="3586" max="3586" width="27" style="37" customWidth="1"/>
    <col min="3587" max="3841" width="12.28515625" style="37"/>
    <col min="3842" max="3842" width="27" style="37" customWidth="1"/>
    <col min="3843" max="4097" width="12.28515625" style="37"/>
    <col min="4098" max="4098" width="27" style="37" customWidth="1"/>
    <col min="4099" max="4353" width="12.28515625" style="37"/>
    <col min="4354" max="4354" width="27" style="37" customWidth="1"/>
    <col min="4355" max="4609" width="12.28515625" style="37"/>
    <col min="4610" max="4610" width="27" style="37" customWidth="1"/>
    <col min="4611" max="4865" width="12.28515625" style="37"/>
    <col min="4866" max="4866" width="27" style="37" customWidth="1"/>
    <col min="4867" max="5121" width="12.28515625" style="37"/>
    <col min="5122" max="5122" width="27" style="37" customWidth="1"/>
    <col min="5123" max="5377" width="12.28515625" style="37"/>
    <col min="5378" max="5378" width="27" style="37" customWidth="1"/>
    <col min="5379" max="5633" width="12.28515625" style="37"/>
    <col min="5634" max="5634" width="27" style="37" customWidth="1"/>
    <col min="5635" max="5889" width="12.28515625" style="37"/>
    <col min="5890" max="5890" width="27" style="37" customWidth="1"/>
    <col min="5891" max="6145" width="12.28515625" style="37"/>
    <col min="6146" max="6146" width="27" style="37" customWidth="1"/>
    <col min="6147" max="6401" width="12.28515625" style="37"/>
    <col min="6402" max="6402" width="27" style="37" customWidth="1"/>
    <col min="6403" max="6657" width="12.28515625" style="37"/>
    <col min="6658" max="6658" width="27" style="37" customWidth="1"/>
    <col min="6659" max="6913" width="12.28515625" style="37"/>
    <col min="6914" max="6914" width="27" style="37" customWidth="1"/>
    <col min="6915" max="7169" width="12.28515625" style="37"/>
    <col min="7170" max="7170" width="27" style="37" customWidth="1"/>
    <col min="7171" max="7425" width="12.28515625" style="37"/>
    <col min="7426" max="7426" width="27" style="37" customWidth="1"/>
    <col min="7427" max="7681" width="12.28515625" style="37"/>
    <col min="7682" max="7682" width="27" style="37" customWidth="1"/>
    <col min="7683" max="7937" width="12.28515625" style="37"/>
    <col min="7938" max="7938" width="27" style="37" customWidth="1"/>
    <col min="7939" max="8193" width="12.28515625" style="37"/>
    <col min="8194" max="8194" width="27" style="37" customWidth="1"/>
    <col min="8195" max="8449" width="12.28515625" style="37"/>
    <col min="8450" max="8450" width="27" style="37" customWidth="1"/>
    <col min="8451" max="8705" width="12.28515625" style="37"/>
    <col min="8706" max="8706" width="27" style="37" customWidth="1"/>
    <col min="8707" max="8961" width="12.28515625" style="37"/>
    <col min="8962" max="8962" width="27" style="37" customWidth="1"/>
    <col min="8963" max="9217" width="12.28515625" style="37"/>
    <col min="9218" max="9218" width="27" style="37" customWidth="1"/>
    <col min="9219" max="9473" width="12.28515625" style="37"/>
    <col min="9474" max="9474" width="27" style="37" customWidth="1"/>
    <col min="9475" max="9729" width="12.28515625" style="37"/>
    <col min="9730" max="9730" width="27" style="37" customWidth="1"/>
    <col min="9731" max="9985" width="12.28515625" style="37"/>
    <col min="9986" max="9986" width="27" style="37" customWidth="1"/>
    <col min="9987" max="10241" width="12.28515625" style="37"/>
    <col min="10242" max="10242" width="27" style="37" customWidth="1"/>
    <col min="10243" max="10497" width="12.28515625" style="37"/>
    <col min="10498" max="10498" width="27" style="37" customWidth="1"/>
    <col min="10499" max="10753" width="12.28515625" style="37"/>
    <col min="10754" max="10754" width="27" style="37" customWidth="1"/>
    <col min="10755" max="11009" width="12.28515625" style="37"/>
    <col min="11010" max="11010" width="27" style="37" customWidth="1"/>
    <col min="11011" max="11265" width="12.28515625" style="37"/>
    <col min="11266" max="11266" width="27" style="37" customWidth="1"/>
    <col min="11267" max="11521" width="12.28515625" style="37"/>
    <col min="11522" max="11522" width="27" style="37" customWidth="1"/>
    <col min="11523" max="11777" width="12.28515625" style="37"/>
    <col min="11778" max="11778" width="27" style="37" customWidth="1"/>
    <col min="11779" max="12033" width="12.28515625" style="37"/>
    <col min="12034" max="12034" width="27" style="37" customWidth="1"/>
    <col min="12035" max="12289" width="12.28515625" style="37"/>
    <col min="12290" max="12290" width="27" style="37" customWidth="1"/>
    <col min="12291" max="12545" width="12.28515625" style="37"/>
    <col min="12546" max="12546" width="27" style="37" customWidth="1"/>
    <col min="12547" max="12801" width="12.28515625" style="37"/>
    <col min="12802" max="12802" width="27" style="37" customWidth="1"/>
    <col min="12803" max="13057" width="12.28515625" style="37"/>
    <col min="13058" max="13058" width="27" style="37" customWidth="1"/>
    <col min="13059" max="13313" width="12.28515625" style="37"/>
    <col min="13314" max="13314" width="27" style="37" customWidth="1"/>
    <col min="13315" max="13569" width="12.28515625" style="37"/>
    <col min="13570" max="13570" width="27" style="37" customWidth="1"/>
    <col min="13571" max="13825" width="12.28515625" style="37"/>
    <col min="13826" max="13826" width="27" style="37" customWidth="1"/>
    <col min="13827" max="14081" width="12.28515625" style="37"/>
    <col min="14082" max="14082" width="27" style="37" customWidth="1"/>
    <col min="14083" max="14337" width="12.28515625" style="37"/>
    <col min="14338" max="14338" width="27" style="37" customWidth="1"/>
    <col min="14339" max="14593" width="12.28515625" style="37"/>
    <col min="14594" max="14594" width="27" style="37" customWidth="1"/>
    <col min="14595" max="14849" width="12.28515625" style="37"/>
    <col min="14850" max="14850" width="27" style="37" customWidth="1"/>
    <col min="14851" max="15105" width="12.28515625" style="37"/>
    <col min="15106" max="15106" width="27" style="37" customWidth="1"/>
    <col min="15107" max="15361" width="12.28515625" style="37"/>
    <col min="15362" max="15362" width="27" style="37" customWidth="1"/>
    <col min="15363" max="15617" width="12.28515625" style="37"/>
    <col min="15618" max="15618" width="27" style="37" customWidth="1"/>
    <col min="15619" max="15873" width="12.28515625" style="37"/>
    <col min="15874" max="15874" width="27" style="37" customWidth="1"/>
    <col min="15875" max="16129" width="12.28515625" style="37"/>
    <col min="16130" max="16130" width="27" style="37" customWidth="1"/>
    <col min="16131" max="16384" width="12.28515625" style="37"/>
  </cols>
  <sheetData>
    <row r="1" spans="1:13" s="31" customFormat="1" ht="32.25" customHeight="1">
      <c r="A1" s="14" t="s">
        <v>118</v>
      </c>
      <c r="C1" s="32"/>
      <c r="G1" s="32"/>
    </row>
    <row r="2" spans="1:13" s="31" customFormat="1" ht="24" customHeight="1">
      <c r="A2" s="19"/>
      <c r="B2" s="33" t="s">
        <v>135</v>
      </c>
      <c r="G2" s="32"/>
      <c r="M2" s="34"/>
    </row>
    <row r="3" spans="1:13" s="35" customFormat="1" ht="15">
      <c r="B3" s="21" t="s">
        <v>136</v>
      </c>
      <c r="C3" s="2"/>
      <c r="G3" s="36"/>
    </row>
    <row r="4" spans="1:13" s="35" customFormat="1" ht="15">
      <c r="B4" s="21" t="s">
        <v>137</v>
      </c>
      <c r="C4" s="2"/>
      <c r="G4" s="36"/>
    </row>
    <row r="5" spans="1:13" ht="17.25" customHeight="1">
      <c r="C5" s="39"/>
      <c r="D5" s="39"/>
      <c r="E5" s="39"/>
      <c r="F5" s="39"/>
      <c r="G5" s="38"/>
    </row>
    <row r="6" spans="1:13" ht="24.75" customHeight="1">
      <c r="B6" s="38"/>
      <c r="C6" s="120" t="s">
        <v>134</v>
      </c>
      <c r="D6" s="120"/>
      <c r="E6" s="120"/>
      <c r="F6" s="120"/>
      <c r="G6" s="38"/>
    </row>
    <row r="7" spans="1:13" ht="19.5" customHeight="1">
      <c r="B7" s="23" t="s">
        <v>133</v>
      </c>
      <c r="C7" s="40">
        <v>2</v>
      </c>
      <c r="D7" s="40">
        <v>3</v>
      </c>
      <c r="E7" s="40">
        <v>4</v>
      </c>
      <c r="F7" s="40">
        <v>5</v>
      </c>
      <c r="G7" s="38"/>
    </row>
    <row r="8" spans="1:13">
      <c r="B8" s="41" t="s">
        <v>12</v>
      </c>
      <c r="C8" s="42">
        <v>180</v>
      </c>
      <c r="D8" s="42">
        <v>200</v>
      </c>
      <c r="E8" s="42">
        <v>220</v>
      </c>
      <c r="F8" s="42">
        <v>240</v>
      </c>
      <c r="G8" s="38"/>
    </row>
    <row r="9" spans="1:13">
      <c r="B9" s="41" t="s">
        <v>13</v>
      </c>
      <c r="C9" s="42">
        <v>120</v>
      </c>
      <c r="D9" s="42">
        <v>140</v>
      </c>
      <c r="E9" s="42">
        <v>160</v>
      </c>
      <c r="F9" s="42">
        <v>180</v>
      </c>
      <c r="G9" s="38"/>
    </row>
    <row r="10" spans="1:13">
      <c r="B10" s="41" t="s">
        <v>14</v>
      </c>
      <c r="C10" s="42">
        <v>60</v>
      </c>
      <c r="D10" s="42">
        <v>80</v>
      </c>
      <c r="E10" s="42">
        <v>100</v>
      </c>
      <c r="F10" s="42">
        <v>120</v>
      </c>
      <c r="G10" s="38"/>
    </row>
    <row r="11" spans="1:13">
      <c r="B11" s="43" t="s">
        <v>15</v>
      </c>
      <c r="C11" s="42"/>
      <c r="D11" s="42">
        <v>30</v>
      </c>
      <c r="E11" s="42">
        <v>40</v>
      </c>
      <c r="F11" s="42">
        <v>60</v>
      </c>
      <c r="G11" s="38"/>
    </row>
    <row r="12" spans="1:13">
      <c r="C12" s="39"/>
      <c r="D12" s="44"/>
      <c r="E12" s="44"/>
      <c r="F12" s="44"/>
      <c r="G12" s="44"/>
      <c r="H12" s="38"/>
    </row>
    <row r="17" spans="2:4">
      <c r="B17" s="38"/>
    </row>
    <row r="18" spans="2:4">
      <c r="B18" s="38"/>
    </row>
    <row r="20" spans="2:4">
      <c r="B20" s="38"/>
      <c r="C20" s="46"/>
    </row>
    <row r="21" spans="2:4">
      <c r="B21" s="38"/>
      <c r="C21" s="38"/>
    </row>
    <row r="22" spans="2:4">
      <c r="B22" s="38"/>
      <c r="C22" s="47"/>
      <c r="D22" s="45"/>
    </row>
  </sheetData>
  <mergeCells count="1">
    <mergeCell ref="C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published="0"/>
  <dimension ref="A1:AA20"/>
  <sheetViews>
    <sheetView zoomScaleNormal="100" workbookViewId="0">
      <selection activeCell="H19" sqref="H19"/>
    </sheetView>
  </sheetViews>
  <sheetFormatPr baseColWidth="10" defaultRowHeight="12.75"/>
  <cols>
    <col min="2" max="3" width="10.85546875" customWidth="1"/>
    <col min="4" max="4" width="20.5703125" customWidth="1"/>
    <col min="6" max="6" width="19.140625" customWidth="1"/>
    <col min="7" max="12" width="12" customWidth="1"/>
    <col min="13" max="13" width="15.7109375" customWidth="1"/>
    <col min="14" max="20" width="12" customWidth="1"/>
  </cols>
  <sheetData>
    <row r="1" spans="1:27" s="15" customFormat="1" ht="32.25" customHeight="1">
      <c r="A1" s="14" t="s">
        <v>118</v>
      </c>
      <c r="C1" s="4"/>
      <c r="G1" s="4"/>
    </row>
    <row r="2" spans="1:27" s="52" customFormat="1" ht="38.25" customHeight="1">
      <c r="A2" s="50"/>
      <c r="B2" s="51" t="s">
        <v>138</v>
      </c>
      <c r="G2" s="53"/>
      <c r="M2" s="58" t="s">
        <v>140</v>
      </c>
      <c r="N2" s="48" t="s">
        <v>100</v>
      </c>
      <c r="O2" s="48" t="s">
        <v>101</v>
      </c>
      <c r="P2" s="48" t="s">
        <v>102</v>
      </c>
      <c r="Q2" s="48" t="s">
        <v>103</v>
      </c>
      <c r="R2" s="48" t="s">
        <v>104</v>
      </c>
      <c r="S2" s="48" t="s">
        <v>105</v>
      </c>
      <c r="T2" s="48" t="s">
        <v>98</v>
      </c>
      <c r="U2" s="48" t="s">
        <v>106</v>
      </c>
      <c r="V2" s="48" t="s">
        <v>107</v>
      </c>
      <c r="W2" s="48" t="s">
        <v>108</v>
      </c>
      <c r="X2" s="48" t="s">
        <v>109</v>
      </c>
      <c r="Y2" s="48" t="s">
        <v>99</v>
      </c>
      <c r="Z2" s="48" t="s">
        <v>110</v>
      </c>
      <c r="AA2" s="48" t="s">
        <v>111</v>
      </c>
    </row>
    <row r="3" spans="1:27" s="54" customFormat="1" ht="21" customHeight="1">
      <c r="B3" s="57" t="s">
        <v>139</v>
      </c>
      <c r="C3" s="55"/>
      <c r="G3" s="56"/>
      <c r="M3" s="49">
        <v>2008</v>
      </c>
      <c r="N3" s="13">
        <v>47850</v>
      </c>
      <c r="O3" s="13">
        <v>49145</v>
      </c>
      <c r="P3" s="13">
        <v>289397</v>
      </c>
      <c r="Q3" s="13">
        <v>43514</v>
      </c>
      <c r="R3" s="13">
        <v>73499</v>
      </c>
      <c r="S3" s="13">
        <v>112125</v>
      </c>
      <c r="T3" s="13">
        <v>51495</v>
      </c>
      <c r="U3" s="13">
        <v>18999</v>
      </c>
      <c r="V3" s="13">
        <v>38176</v>
      </c>
      <c r="W3" s="13">
        <v>89774</v>
      </c>
      <c r="X3" s="13">
        <v>343904</v>
      </c>
      <c r="Y3" s="13">
        <v>449334</v>
      </c>
      <c r="Z3" s="13">
        <v>94051</v>
      </c>
      <c r="AA3" s="13">
        <v>144465</v>
      </c>
    </row>
    <row r="4" spans="1:27" ht="21" customHeight="1">
      <c r="C4" s="18"/>
      <c r="G4" s="1"/>
      <c r="M4" s="49">
        <v>2009</v>
      </c>
      <c r="N4" s="13">
        <v>49082</v>
      </c>
      <c r="O4" s="13">
        <v>43393</v>
      </c>
      <c r="P4" s="13">
        <v>339816</v>
      </c>
      <c r="Q4" s="13">
        <v>60719</v>
      </c>
      <c r="R4" s="13">
        <v>82285</v>
      </c>
      <c r="S4" s="13">
        <v>133064</v>
      </c>
      <c r="T4" s="13">
        <v>50860</v>
      </c>
      <c r="U4" s="13">
        <v>17765</v>
      </c>
      <c r="V4" s="13">
        <v>45750</v>
      </c>
      <c r="W4" s="13">
        <v>89258</v>
      </c>
      <c r="X4" s="13">
        <v>377658</v>
      </c>
      <c r="Y4" s="13">
        <v>505503</v>
      </c>
      <c r="Z4" s="13">
        <v>88234</v>
      </c>
      <c r="AA4" s="13">
        <v>150370</v>
      </c>
    </row>
    <row r="5" spans="1:27" ht="21" customHeight="1">
      <c r="D5" s="121" t="s">
        <v>115</v>
      </c>
      <c r="E5" s="122"/>
      <c r="G5" s="1"/>
      <c r="M5" s="49">
        <v>2010</v>
      </c>
      <c r="N5" s="13">
        <v>50936</v>
      </c>
      <c r="O5" s="13">
        <v>46074</v>
      </c>
      <c r="P5" s="13">
        <v>328146</v>
      </c>
      <c r="Q5" s="13">
        <v>104641</v>
      </c>
      <c r="R5" s="13">
        <v>72717</v>
      </c>
      <c r="S5" s="13">
        <v>114810</v>
      </c>
      <c r="T5" s="13">
        <v>45612</v>
      </c>
      <c r="U5" s="13">
        <v>18007</v>
      </c>
      <c r="V5" s="13">
        <v>54084</v>
      </c>
      <c r="W5" s="13">
        <v>94877</v>
      </c>
      <c r="X5" s="13">
        <v>400663</v>
      </c>
      <c r="Y5" s="13">
        <v>497820</v>
      </c>
      <c r="Z5" s="13">
        <v>65390</v>
      </c>
      <c r="AA5" s="13">
        <v>146538</v>
      </c>
    </row>
    <row r="6" spans="1:27" ht="21" customHeight="1">
      <c r="D6" s="27" t="s">
        <v>112</v>
      </c>
      <c r="E6" s="10" t="s">
        <v>107</v>
      </c>
      <c r="G6" s="1"/>
      <c r="M6" s="49">
        <v>2011</v>
      </c>
      <c r="N6" s="13">
        <v>58970</v>
      </c>
      <c r="O6" s="13">
        <v>46305</v>
      </c>
      <c r="P6" s="13">
        <v>323076</v>
      </c>
      <c r="Q6" s="13">
        <v>88980</v>
      </c>
      <c r="R6" s="13">
        <v>57326</v>
      </c>
      <c r="S6" s="13">
        <v>115357</v>
      </c>
      <c r="T6" s="13">
        <v>43545</v>
      </c>
      <c r="U6" s="13">
        <v>21702</v>
      </c>
      <c r="V6" s="13">
        <v>71767</v>
      </c>
      <c r="W6" s="13">
        <v>94102</v>
      </c>
      <c r="X6" s="13">
        <v>369761</v>
      </c>
      <c r="Y6" s="13">
        <v>455705</v>
      </c>
      <c r="Z6" s="13">
        <v>67320</v>
      </c>
      <c r="AA6" s="13">
        <v>163584</v>
      </c>
    </row>
    <row r="7" spans="1:27" ht="21" customHeight="1">
      <c r="D7" s="27" t="s">
        <v>113</v>
      </c>
      <c r="E7" s="16">
        <v>2015</v>
      </c>
      <c r="M7" s="49">
        <v>2012</v>
      </c>
      <c r="N7" s="13">
        <v>61754</v>
      </c>
      <c r="O7" s="13">
        <v>48045</v>
      </c>
      <c r="P7" s="13">
        <v>266430</v>
      </c>
      <c r="Q7" s="13">
        <v>80790</v>
      </c>
      <c r="R7" s="13">
        <v>43554</v>
      </c>
      <c r="S7" s="13">
        <v>92469</v>
      </c>
      <c r="T7" s="13">
        <v>47567</v>
      </c>
      <c r="U7" s="13">
        <v>21483</v>
      </c>
      <c r="V7" s="13">
        <v>69692</v>
      </c>
      <c r="W7" s="13">
        <v>71666</v>
      </c>
      <c r="X7" s="13">
        <v>305440</v>
      </c>
      <c r="Y7" s="13">
        <v>343345</v>
      </c>
      <c r="Z7" s="13">
        <v>70815</v>
      </c>
      <c r="AA7" s="13">
        <v>154434</v>
      </c>
    </row>
    <row r="8" spans="1:27" ht="21" customHeight="1">
      <c r="D8" s="27" t="s">
        <v>114</v>
      </c>
      <c r="E8" s="22"/>
      <c r="M8" s="49">
        <v>2013</v>
      </c>
      <c r="N8" s="13">
        <v>59147</v>
      </c>
      <c r="O8" s="13">
        <v>46742</v>
      </c>
      <c r="P8" s="13">
        <v>238317</v>
      </c>
      <c r="Q8" s="13">
        <v>89844</v>
      </c>
      <c r="R8" s="13">
        <v>47683</v>
      </c>
      <c r="S8" s="13">
        <v>76470</v>
      </c>
      <c r="T8" s="13">
        <v>46966</v>
      </c>
      <c r="U8" s="13">
        <v>19099</v>
      </c>
      <c r="V8" s="13">
        <v>62983</v>
      </c>
      <c r="W8" s="13">
        <v>59620</v>
      </c>
      <c r="X8" s="13">
        <v>289587</v>
      </c>
      <c r="Y8" s="13">
        <v>337608</v>
      </c>
      <c r="Z8" s="13">
        <v>71693</v>
      </c>
      <c r="AA8" s="13">
        <v>141427</v>
      </c>
    </row>
    <row r="9" spans="1:27" ht="21" customHeight="1">
      <c r="M9" s="49">
        <v>2014</v>
      </c>
      <c r="N9" s="13">
        <v>56395</v>
      </c>
      <c r="O9" s="13">
        <v>47682</v>
      </c>
      <c r="P9" s="13">
        <v>199382</v>
      </c>
      <c r="Q9" s="13">
        <v>102516</v>
      </c>
      <c r="R9" s="13">
        <v>45737</v>
      </c>
      <c r="S9" s="13">
        <v>75089</v>
      </c>
      <c r="T9" s="13">
        <v>49148</v>
      </c>
      <c r="U9" s="13">
        <v>18277</v>
      </c>
      <c r="V9" s="13">
        <v>68072</v>
      </c>
      <c r="W9" s="13">
        <v>61246</v>
      </c>
      <c r="X9" s="13">
        <v>305014</v>
      </c>
      <c r="Y9" s="13">
        <v>353890</v>
      </c>
      <c r="Z9" s="13">
        <v>66774</v>
      </c>
      <c r="AA9" s="13">
        <v>139554</v>
      </c>
    </row>
    <row r="10" spans="1:27" ht="21" customHeight="1">
      <c r="D10" s="121" t="s">
        <v>116</v>
      </c>
      <c r="E10" s="122"/>
      <c r="M10" s="49">
        <v>2015</v>
      </c>
      <c r="N10" s="13">
        <v>58734</v>
      </c>
      <c r="O10" s="13">
        <v>53558</v>
      </c>
      <c r="P10" s="13">
        <v>201065</v>
      </c>
      <c r="Q10" s="13">
        <v>97441</v>
      </c>
      <c r="R10" s="13">
        <v>54443</v>
      </c>
      <c r="S10" s="13">
        <v>80729</v>
      </c>
      <c r="T10" s="13">
        <v>55376</v>
      </c>
      <c r="U10" s="13">
        <v>22512</v>
      </c>
      <c r="V10" s="13">
        <v>74102</v>
      </c>
      <c r="W10" s="13">
        <v>64170</v>
      </c>
      <c r="X10" s="13">
        <v>327393</v>
      </c>
      <c r="Y10" s="13">
        <v>382504</v>
      </c>
      <c r="Z10" s="13">
        <v>71755</v>
      </c>
      <c r="AA10" s="13">
        <v>144103</v>
      </c>
    </row>
    <row r="11" spans="1:27" ht="21" customHeight="1">
      <c r="D11" s="27" t="s">
        <v>112</v>
      </c>
      <c r="E11" s="10" t="s">
        <v>107</v>
      </c>
      <c r="M11" s="49">
        <v>2016</v>
      </c>
      <c r="N11" s="13">
        <v>64686</v>
      </c>
      <c r="O11" s="13">
        <v>60521</v>
      </c>
      <c r="P11" s="13">
        <v>195011</v>
      </c>
      <c r="Q11" s="13">
        <v>110529</v>
      </c>
      <c r="R11" s="13">
        <v>62545</v>
      </c>
      <c r="S11" s="13">
        <v>79173</v>
      </c>
      <c r="T11" s="13">
        <v>62060</v>
      </c>
      <c r="U11" s="13">
        <v>25176</v>
      </c>
      <c r="V11" s="13">
        <v>69072</v>
      </c>
      <c r="W11" s="13">
        <v>68281</v>
      </c>
      <c r="X11" s="13">
        <v>335884</v>
      </c>
      <c r="Y11" s="13">
        <v>407933</v>
      </c>
      <c r="Z11" s="13">
        <v>77696</v>
      </c>
      <c r="AA11" s="13">
        <v>143102</v>
      </c>
    </row>
    <row r="12" spans="1:27" ht="21" customHeight="1">
      <c r="D12" s="27" t="s">
        <v>113</v>
      </c>
      <c r="E12" s="16">
        <v>2015</v>
      </c>
    </row>
    <row r="13" spans="1:27" ht="21" customHeight="1">
      <c r="D13" s="27" t="s">
        <v>114</v>
      </c>
      <c r="E13" s="22"/>
    </row>
    <row r="14" spans="1:27" ht="21" customHeight="1"/>
    <row r="15" spans="1:27" ht="21" customHeight="1">
      <c r="D15" s="121" t="s">
        <v>117</v>
      </c>
      <c r="E15" s="122"/>
    </row>
    <row r="16" spans="1:27" ht="21" customHeight="1">
      <c r="D16" s="27" t="s">
        <v>112</v>
      </c>
      <c r="E16" s="10" t="s">
        <v>107</v>
      </c>
    </row>
    <row r="17" spans="4:16" ht="21" customHeight="1">
      <c r="D17" s="27" t="s">
        <v>113</v>
      </c>
      <c r="E17" s="16">
        <v>2015</v>
      </c>
      <c r="F17" s="12"/>
      <c r="G17" s="12"/>
      <c r="H17" s="12"/>
      <c r="I17" s="12"/>
      <c r="J17" s="12"/>
      <c r="K17" s="12"/>
      <c r="L17" s="12"/>
      <c r="M17" s="12"/>
      <c r="N17" s="12"/>
      <c r="O17" s="12"/>
      <c r="P17" s="12"/>
    </row>
    <row r="18" spans="4:16" ht="21" customHeight="1">
      <c r="D18" s="27" t="s">
        <v>114</v>
      </c>
      <c r="E18" s="22"/>
    </row>
    <row r="19" spans="4:16" ht="24.95" customHeight="1"/>
    <row r="20" spans="4:16" ht="24.95" customHeight="1"/>
  </sheetData>
  <mergeCells count="3">
    <mergeCell ref="D5:E5"/>
    <mergeCell ref="D10:E10"/>
    <mergeCell ref="D15:E15"/>
  </mergeCells>
  <dataValidations count="2">
    <dataValidation type="list" allowBlank="1" showInputMessage="1" showErrorMessage="1" sqref="E16 E11 E6">
      <formula1>$N$2:$AA$2</formula1>
    </dataValidation>
    <dataValidation type="list" allowBlank="1" showInputMessage="1" showErrorMessage="1" sqref="E17 E12 E7">
      <formula1>$M$3:$M$11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published="0"/>
  <dimension ref="A1:O36"/>
  <sheetViews>
    <sheetView zoomScale="95" zoomScaleNormal="100" workbookViewId="0">
      <selection activeCell="E18" sqref="E18"/>
    </sheetView>
  </sheetViews>
  <sheetFormatPr baseColWidth="10" defaultColWidth="10.85546875" defaultRowHeight="12.75"/>
  <cols>
    <col min="1" max="1" width="10.85546875" style="63"/>
    <col min="2" max="2" width="14.28515625" style="63" customWidth="1"/>
    <col min="3" max="10" width="13.85546875" style="63" customWidth="1"/>
    <col min="11" max="16384" width="10.85546875" style="63"/>
  </cols>
  <sheetData>
    <row r="1" spans="1:15" s="31" customFormat="1" ht="32.25" customHeight="1">
      <c r="A1" s="14" t="s">
        <v>118</v>
      </c>
      <c r="C1" s="32"/>
      <c r="G1" s="32"/>
    </row>
    <row r="2" spans="1:15" s="31" customFormat="1" ht="24" customHeight="1">
      <c r="A2" s="19"/>
      <c r="B2" s="60" t="s">
        <v>141</v>
      </c>
      <c r="G2" s="32"/>
      <c r="M2" s="34"/>
    </row>
    <row r="3" spans="1:15" s="35" customFormat="1" ht="14.25" customHeight="1">
      <c r="C3" s="61"/>
      <c r="G3" s="36"/>
      <c r="O3" s="62"/>
    </row>
    <row r="4" spans="1:15" ht="25.5" customHeight="1">
      <c r="B4" s="115" t="s">
        <v>122</v>
      </c>
      <c r="C4" s="116"/>
      <c r="D4" s="116"/>
      <c r="E4" s="116"/>
      <c r="F4" s="116"/>
      <c r="G4" s="116"/>
      <c r="H4" s="116"/>
      <c r="I4" s="116"/>
      <c r="J4" s="117"/>
    </row>
    <row r="5" spans="1:15" ht="29.25" customHeight="1">
      <c r="B5" s="64"/>
      <c r="C5" s="23" t="s">
        <v>123</v>
      </c>
      <c r="D5" s="23" t="s">
        <v>124</v>
      </c>
      <c r="E5" s="23" t="s">
        <v>130</v>
      </c>
      <c r="F5" s="23" t="s">
        <v>125</v>
      </c>
      <c r="G5" s="23" t="s">
        <v>126</v>
      </c>
      <c r="H5" s="23" t="s">
        <v>127</v>
      </c>
      <c r="I5" s="23" t="s">
        <v>129</v>
      </c>
      <c r="J5" s="23" t="s">
        <v>128</v>
      </c>
    </row>
    <row r="6" spans="1:15" ht="21" customHeight="1">
      <c r="B6" s="23" t="s">
        <v>123</v>
      </c>
      <c r="C6" s="59"/>
      <c r="D6" s="65">
        <v>772</v>
      </c>
      <c r="E6" s="65">
        <v>280</v>
      </c>
      <c r="F6" s="65">
        <v>326</v>
      </c>
      <c r="G6" s="65">
        <v>789</v>
      </c>
      <c r="H6" s="65">
        <v>909</v>
      </c>
      <c r="I6" s="65">
        <v>974</v>
      </c>
      <c r="J6" s="65">
        <v>1005</v>
      </c>
    </row>
    <row r="7" spans="1:15" ht="21" customHeight="1">
      <c r="B7" s="23" t="s">
        <v>124</v>
      </c>
      <c r="D7" s="59"/>
      <c r="E7" s="65">
        <v>585</v>
      </c>
      <c r="F7" s="65">
        <v>462</v>
      </c>
      <c r="G7" s="65">
        <v>442</v>
      </c>
      <c r="H7" s="65">
        <v>379</v>
      </c>
      <c r="I7" s="65">
        <v>201</v>
      </c>
      <c r="J7" s="65">
        <v>215</v>
      </c>
    </row>
    <row r="8" spans="1:15" ht="21" customHeight="1">
      <c r="B8" s="23" t="s">
        <v>130</v>
      </c>
      <c r="E8" s="59"/>
      <c r="F8" s="65">
        <v>109</v>
      </c>
      <c r="G8" s="65">
        <v>506</v>
      </c>
      <c r="H8" s="65">
        <v>741</v>
      </c>
      <c r="I8" s="65">
        <v>774</v>
      </c>
      <c r="J8" s="65">
        <v>771</v>
      </c>
    </row>
    <row r="9" spans="1:15" ht="21" customHeight="1">
      <c r="B9" s="23" t="s">
        <v>125</v>
      </c>
      <c r="F9" s="59"/>
      <c r="G9" s="65">
        <v>434</v>
      </c>
      <c r="H9" s="65">
        <v>598</v>
      </c>
      <c r="I9" s="65">
        <v>667</v>
      </c>
      <c r="J9" s="65">
        <v>664</v>
      </c>
    </row>
    <row r="10" spans="1:15" ht="21" customHeight="1">
      <c r="B10" s="23" t="s">
        <v>126</v>
      </c>
      <c r="G10" s="59"/>
      <c r="H10" s="65">
        <v>795</v>
      </c>
      <c r="I10" s="65">
        <v>650</v>
      </c>
      <c r="J10" s="65">
        <v>498</v>
      </c>
    </row>
    <row r="11" spans="1:15" ht="21" customHeight="1">
      <c r="B11" s="23" t="s">
        <v>127</v>
      </c>
      <c r="H11" s="59"/>
      <c r="I11" s="65">
        <v>398</v>
      </c>
      <c r="J11" s="65">
        <v>584</v>
      </c>
    </row>
    <row r="12" spans="1:15" ht="21" customHeight="1">
      <c r="B12" s="23" t="s">
        <v>129</v>
      </c>
      <c r="I12" s="59"/>
      <c r="J12" s="65">
        <v>284</v>
      </c>
    </row>
    <row r="13" spans="1:15" ht="21" customHeight="1">
      <c r="B13" s="23" t="s">
        <v>128</v>
      </c>
      <c r="J13" s="59"/>
    </row>
    <row r="14" spans="1:15">
      <c r="B14" s="66"/>
    </row>
    <row r="16" spans="1:15" ht="23.25" customHeight="1">
      <c r="B16" s="119" t="s">
        <v>131</v>
      </c>
      <c r="C16" s="119"/>
      <c r="D16" s="119"/>
      <c r="E16" s="30"/>
    </row>
    <row r="17" spans="2:5" ht="23.25" customHeight="1">
      <c r="B17" s="119" t="s">
        <v>132</v>
      </c>
      <c r="C17" s="119"/>
      <c r="D17" s="119"/>
      <c r="E17" s="30"/>
    </row>
    <row r="18" spans="2:5" ht="23.25" customHeight="1">
      <c r="D18" s="28" t="s">
        <v>80</v>
      </c>
      <c r="E18" s="67"/>
    </row>
    <row r="36" spans="2:2">
      <c r="B36" s="66"/>
    </row>
  </sheetData>
  <mergeCells count="3">
    <mergeCell ref="B4:J4"/>
    <mergeCell ref="B16:D16"/>
    <mergeCell ref="B17:D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published="0"/>
  <dimension ref="A1:M21"/>
  <sheetViews>
    <sheetView zoomScaleNormal="100" workbookViewId="0">
      <selection activeCell="C7" sqref="C7"/>
    </sheetView>
  </sheetViews>
  <sheetFormatPr baseColWidth="10" defaultRowHeight="12.75"/>
  <cols>
    <col min="2" max="2" width="13.28515625" customWidth="1"/>
    <col min="3" max="3" width="15.28515625" customWidth="1"/>
    <col min="4" max="4" width="15.42578125" customWidth="1"/>
    <col min="7" max="7" width="13.140625" customWidth="1"/>
    <col min="8" max="8" width="17.42578125" customWidth="1"/>
    <col min="9" max="9" width="13.140625" customWidth="1"/>
  </cols>
  <sheetData>
    <row r="1" spans="1:13" s="15" customFormat="1" ht="32.25" customHeight="1">
      <c r="A1" s="14" t="s">
        <v>118</v>
      </c>
      <c r="C1" s="4"/>
      <c r="G1" s="4"/>
    </row>
    <row r="2" spans="1:13" s="15" customFormat="1" ht="24" customHeight="1">
      <c r="A2" s="19"/>
      <c r="B2" s="51" t="s">
        <v>143</v>
      </c>
      <c r="G2" s="4"/>
      <c r="M2" s="8"/>
    </row>
    <row r="3" spans="1:13" s="35" customFormat="1" ht="15.75">
      <c r="B3" s="60" t="s">
        <v>144</v>
      </c>
      <c r="C3" s="2"/>
      <c r="G3" s="36"/>
    </row>
    <row r="4" spans="1:13" s="35" customFormat="1" ht="15.75">
      <c r="B4" s="60" t="s">
        <v>142</v>
      </c>
      <c r="C4" s="2"/>
      <c r="G4" s="36"/>
    </row>
    <row r="6" spans="1:13" ht="33.75" customHeight="1">
      <c r="B6" s="23" t="s">
        <v>95</v>
      </c>
      <c r="C6" s="23" t="s">
        <v>96</v>
      </c>
      <c r="D6" s="23" t="s">
        <v>97</v>
      </c>
      <c r="G6" s="23" t="s">
        <v>93</v>
      </c>
      <c r="H6" s="23" t="s">
        <v>94</v>
      </c>
      <c r="I6" s="23" t="s">
        <v>18</v>
      </c>
    </row>
    <row r="7" spans="1:13" ht="17.25" customHeight="1">
      <c r="B7" s="27" t="s">
        <v>89</v>
      </c>
      <c r="C7" s="72"/>
      <c r="D7" s="71"/>
      <c r="G7" s="69" t="s">
        <v>81</v>
      </c>
      <c r="H7" s="16">
        <v>30</v>
      </c>
      <c r="I7" s="17">
        <v>22000</v>
      </c>
    </row>
    <row r="8" spans="1:13" ht="17.25" customHeight="1">
      <c r="C8" s="70">
        <v>419</v>
      </c>
      <c r="D8" s="70">
        <v>176000</v>
      </c>
      <c r="G8" s="69" t="s">
        <v>82</v>
      </c>
      <c r="H8" s="16">
        <v>53</v>
      </c>
      <c r="I8" s="17">
        <v>29000</v>
      </c>
    </row>
    <row r="9" spans="1:13" ht="17.25" customHeight="1">
      <c r="G9" s="69" t="s">
        <v>83</v>
      </c>
      <c r="H9" s="16">
        <v>60</v>
      </c>
      <c r="I9" s="17">
        <v>25000</v>
      </c>
    </row>
    <row r="10" spans="1:13" ht="17.25" customHeight="1">
      <c r="G10" s="69" t="s">
        <v>84</v>
      </c>
      <c r="H10" s="16">
        <v>43</v>
      </c>
      <c r="I10" s="17">
        <v>12000</v>
      </c>
    </row>
    <row r="11" spans="1:13" ht="17.25" customHeight="1">
      <c r="G11" s="69" t="s">
        <v>85</v>
      </c>
      <c r="H11" s="16">
        <v>51</v>
      </c>
      <c r="I11" s="17">
        <v>12000</v>
      </c>
    </row>
    <row r="12" spans="1:13" ht="17.25" customHeight="1">
      <c r="G12" s="69" t="s">
        <v>86</v>
      </c>
      <c r="H12" s="16">
        <v>50</v>
      </c>
      <c r="I12" s="17">
        <v>30000</v>
      </c>
    </row>
    <row r="13" spans="1:13" ht="17.25" customHeight="1">
      <c r="G13" s="69" t="s">
        <v>87</v>
      </c>
      <c r="H13" s="16">
        <v>42</v>
      </c>
      <c r="I13" s="17">
        <v>10000</v>
      </c>
    </row>
    <row r="14" spans="1:13" ht="17.25" customHeight="1">
      <c r="G14" s="69" t="s">
        <v>88</v>
      </c>
      <c r="H14" s="16">
        <v>48</v>
      </c>
      <c r="I14" s="17">
        <v>21000</v>
      </c>
    </row>
    <row r="15" spans="1:13" ht="17.25" customHeight="1">
      <c r="F15" s="9"/>
      <c r="G15" s="69" t="s">
        <v>89</v>
      </c>
      <c r="H15" s="16">
        <v>42</v>
      </c>
      <c r="I15" s="17">
        <v>15000</v>
      </c>
    </row>
    <row r="16" spans="1:13" ht="17.25" customHeight="1">
      <c r="G16" s="69" t="s">
        <v>90</v>
      </c>
      <c r="H16" s="16">
        <v>44</v>
      </c>
      <c r="I16" s="17">
        <v>20000</v>
      </c>
    </row>
    <row r="17" spans="2:9" ht="17.25" customHeight="1">
      <c r="G17" s="69" t="s">
        <v>91</v>
      </c>
      <c r="H17" s="16">
        <v>57</v>
      </c>
      <c r="I17" s="17">
        <v>30000</v>
      </c>
    </row>
    <row r="18" spans="2:9" ht="17.25" customHeight="1">
      <c r="G18" s="69" t="s">
        <v>92</v>
      </c>
      <c r="H18" s="16">
        <v>52</v>
      </c>
      <c r="I18" s="17">
        <v>24000</v>
      </c>
    </row>
    <row r="21" spans="2:9">
      <c r="B21"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published="0"/>
  <dimension ref="A1:T24"/>
  <sheetViews>
    <sheetView zoomScaleNormal="100" workbookViewId="0">
      <selection activeCell="B18" sqref="B18:E18"/>
    </sheetView>
  </sheetViews>
  <sheetFormatPr baseColWidth="10" defaultColWidth="10.85546875" defaultRowHeight="12.75"/>
  <cols>
    <col min="1" max="1" width="10.85546875" style="37"/>
    <col min="2" max="2" width="26.5703125" style="37" customWidth="1"/>
    <col min="3" max="5" width="14.28515625" style="37" customWidth="1"/>
    <col min="6" max="6" width="12.140625" style="37" customWidth="1"/>
    <col min="7" max="7" width="13.140625" style="37" customWidth="1"/>
    <col min="8" max="8" width="18.5703125" style="37" customWidth="1"/>
    <col min="9" max="9" width="24.85546875" style="37" customWidth="1"/>
    <col min="10" max="10" width="13.42578125" style="37" customWidth="1"/>
    <col min="11" max="12" width="14" style="37" customWidth="1"/>
    <col min="13" max="13" width="13.85546875" style="37" customWidth="1"/>
    <col min="14" max="14" width="14.42578125" style="37" customWidth="1"/>
    <col min="15" max="15" width="12.7109375" style="37" customWidth="1"/>
    <col min="16" max="16" width="13.85546875" style="37" customWidth="1"/>
    <col min="17" max="18" width="10.5703125" style="37" customWidth="1"/>
    <col min="19" max="19" width="16.5703125" style="37" bestFit="1" customWidth="1"/>
    <col min="20" max="20" width="10.28515625" style="37" customWidth="1"/>
    <col min="21" max="16384" width="10.85546875" style="37"/>
  </cols>
  <sheetData>
    <row r="1" spans="1:20" s="31" customFormat="1" ht="32.25" customHeight="1">
      <c r="A1" s="14" t="s">
        <v>165</v>
      </c>
      <c r="C1" s="32"/>
      <c r="G1" s="32"/>
    </row>
    <row r="2" spans="1:20" s="89" customFormat="1" ht="27.75" customHeight="1">
      <c r="A2" s="81"/>
      <c r="B2" s="60" t="s">
        <v>169</v>
      </c>
      <c r="G2" s="90"/>
    </row>
    <row r="3" spans="1:20" s="91" customFormat="1" ht="15.75">
      <c r="B3" s="91" t="s">
        <v>178</v>
      </c>
    </row>
    <row r="4" spans="1:20" s="89" customFormat="1" ht="27.75" customHeight="1">
      <c r="A4" s="81"/>
      <c r="B4" s="60" t="s">
        <v>164</v>
      </c>
      <c r="G4" s="90"/>
    </row>
    <row r="5" spans="1:20" s="89" customFormat="1" ht="27.75" customHeight="1">
      <c r="A5" s="81"/>
      <c r="B5" s="60" t="s">
        <v>166</v>
      </c>
      <c r="G5" s="90"/>
    </row>
    <row r="6" spans="1:20" ht="15.75">
      <c r="B6" s="91" t="s">
        <v>79</v>
      </c>
    </row>
    <row r="7" spans="1:20" ht="15.75">
      <c r="B7" s="91" t="s">
        <v>167</v>
      </c>
    </row>
    <row r="8" spans="1:20" s="89" customFormat="1" ht="27.75" customHeight="1">
      <c r="A8" s="81"/>
      <c r="B8" s="60" t="s">
        <v>168</v>
      </c>
      <c r="G8" s="90"/>
    </row>
    <row r="9" spans="1:20" ht="15.75">
      <c r="B9" s="91"/>
    </row>
    <row r="10" spans="1:20" ht="14.25">
      <c r="B10" s="123" t="s">
        <v>170</v>
      </c>
      <c r="C10" s="123"/>
      <c r="D10" s="123"/>
      <c r="E10" s="123"/>
      <c r="G10" s="123" t="s">
        <v>176</v>
      </c>
      <c r="H10" s="123"/>
      <c r="I10" s="123"/>
      <c r="J10" s="123"/>
      <c r="K10" s="123"/>
      <c r="L10" s="123"/>
      <c r="N10" s="123" t="s">
        <v>177</v>
      </c>
      <c r="O10" s="123"/>
      <c r="P10" s="123"/>
      <c r="Q10" s="123"/>
      <c r="R10" s="123"/>
      <c r="S10" s="123"/>
      <c r="T10" s="123"/>
    </row>
    <row r="11" spans="1:20" ht="34.5" customHeight="1">
      <c r="B11" s="68" t="s">
        <v>173</v>
      </c>
      <c r="C11" s="23">
        <v>13</v>
      </c>
      <c r="D11" s="23">
        <v>83</v>
      </c>
      <c r="E11" s="23">
        <v>84</v>
      </c>
      <c r="G11" s="23" t="s">
        <v>28</v>
      </c>
      <c r="H11" s="23" t="s">
        <v>65</v>
      </c>
      <c r="I11" s="23" t="s">
        <v>66</v>
      </c>
      <c r="J11" s="23" t="s">
        <v>179</v>
      </c>
      <c r="K11" s="23" t="s">
        <v>171</v>
      </c>
      <c r="L11" s="23" t="s">
        <v>67</v>
      </c>
      <c r="N11" s="23" t="s">
        <v>28</v>
      </c>
      <c r="O11" s="23" t="s">
        <v>9</v>
      </c>
      <c r="P11" s="23" t="s">
        <v>29</v>
      </c>
      <c r="Q11" s="23" t="s">
        <v>31</v>
      </c>
      <c r="R11" s="23" t="s">
        <v>32</v>
      </c>
      <c r="S11" s="23" t="s">
        <v>33</v>
      </c>
      <c r="T11" s="23" t="s">
        <v>175</v>
      </c>
    </row>
    <row r="12" spans="1:20" ht="15.75" customHeight="1">
      <c r="B12" s="92" t="s">
        <v>23</v>
      </c>
      <c r="C12" s="93">
        <v>69</v>
      </c>
      <c r="D12" s="93">
        <v>89</v>
      </c>
      <c r="E12" s="93">
        <v>109</v>
      </c>
      <c r="G12" s="94" t="s">
        <v>51</v>
      </c>
      <c r="H12" s="94" t="s">
        <v>52</v>
      </c>
      <c r="I12" s="94" t="s">
        <v>53</v>
      </c>
      <c r="J12" s="95">
        <v>13100</v>
      </c>
      <c r="K12" s="95">
        <v>13</v>
      </c>
      <c r="L12" s="94" t="s">
        <v>54</v>
      </c>
      <c r="N12" s="80" t="s">
        <v>30</v>
      </c>
      <c r="O12" s="80" t="s">
        <v>34</v>
      </c>
      <c r="P12" s="80" t="s">
        <v>35</v>
      </c>
      <c r="Q12" s="96">
        <v>33</v>
      </c>
      <c r="R12" s="96">
        <v>33</v>
      </c>
      <c r="S12" s="95">
        <v>14</v>
      </c>
      <c r="T12" s="97">
        <v>10.25</v>
      </c>
    </row>
    <row r="13" spans="1:20" ht="15.75" customHeight="1">
      <c r="B13" s="92" t="s">
        <v>24</v>
      </c>
      <c r="C13" s="93">
        <v>109</v>
      </c>
      <c r="D13" s="93">
        <v>129</v>
      </c>
      <c r="E13" s="93">
        <v>149</v>
      </c>
      <c r="G13" s="94" t="s">
        <v>55</v>
      </c>
      <c r="H13" s="94" t="s">
        <v>56</v>
      </c>
      <c r="I13" s="94" t="s">
        <v>57</v>
      </c>
      <c r="J13" s="95">
        <v>83200</v>
      </c>
      <c r="K13" s="95">
        <v>83</v>
      </c>
      <c r="L13" s="94" t="s">
        <v>58</v>
      </c>
      <c r="N13" s="80" t="s">
        <v>36</v>
      </c>
      <c r="O13" s="80" t="s">
        <v>34</v>
      </c>
      <c r="P13" s="80" t="s">
        <v>37</v>
      </c>
      <c r="Q13" s="96">
        <v>20</v>
      </c>
      <c r="R13" s="96">
        <v>31.6</v>
      </c>
      <c r="S13" s="95">
        <v>24</v>
      </c>
      <c r="T13" s="97">
        <v>23.5</v>
      </c>
    </row>
    <row r="14" spans="1:20" ht="15.75" customHeight="1">
      <c r="B14" s="92" t="s">
        <v>25</v>
      </c>
      <c r="C14" s="93">
        <v>139</v>
      </c>
      <c r="D14" s="93">
        <v>169</v>
      </c>
      <c r="E14" s="93">
        <v>189</v>
      </c>
      <c r="G14" s="94" t="s">
        <v>59</v>
      </c>
      <c r="H14" s="94" t="s">
        <v>60</v>
      </c>
      <c r="I14" s="94" t="s">
        <v>61</v>
      </c>
      <c r="J14" s="95">
        <v>84650</v>
      </c>
      <c r="K14" s="95">
        <v>84</v>
      </c>
      <c r="L14" s="94" t="s">
        <v>62</v>
      </c>
      <c r="N14" s="80" t="s">
        <v>38</v>
      </c>
      <c r="O14" s="80" t="s">
        <v>34</v>
      </c>
      <c r="P14" s="80" t="s">
        <v>39</v>
      </c>
      <c r="Q14" s="96">
        <v>20</v>
      </c>
      <c r="R14" s="96">
        <v>20</v>
      </c>
      <c r="S14" s="95">
        <v>25</v>
      </c>
      <c r="T14" s="97">
        <v>29.59</v>
      </c>
    </row>
    <row r="15" spans="1:20" ht="15.75" customHeight="1">
      <c r="B15" s="92" t="s">
        <v>26</v>
      </c>
      <c r="C15" s="93">
        <v>159</v>
      </c>
      <c r="D15" s="93">
        <v>189</v>
      </c>
      <c r="E15" s="93">
        <v>219</v>
      </c>
      <c r="G15" s="94" t="s">
        <v>27</v>
      </c>
      <c r="H15" s="94" t="s">
        <v>63</v>
      </c>
      <c r="I15" s="94" t="s">
        <v>64</v>
      </c>
      <c r="J15" s="95">
        <v>13090</v>
      </c>
      <c r="K15" s="95">
        <v>13</v>
      </c>
      <c r="L15" s="98" t="s">
        <v>174</v>
      </c>
      <c r="N15" s="80" t="s">
        <v>40</v>
      </c>
      <c r="O15" s="80" t="s">
        <v>41</v>
      </c>
      <c r="P15" s="80" t="s">
        <v>42</v>
      </c>
      <c r="Q15" s="96">
        <v>20</v>
      </c>
      <c r="R15" s="96">
        <v>15</v>
      </c>
      <c r="S15" s="95">
        <v>30</v>
      </c>
      <c r="T15" s="97">
        <v>18.5</v>
      </c>
    </row>
    <row r="16" spans="1:20" ht="15.75" customHeight="1">
      <c r="N16" s="80" t="s">
        <v>43</v>
      </c>
      <c r="O16" s="80" t="s">
        <v>41</v>
      </c>
      <c r="P16" s="80" t="s">
        <v>44</v>
      </c>
      <c r="Q16" s="96">
        <v>20</v>
      </c>
      <c r="R16" s="96">
        <v>20</v>
      </c>
      <c r="S16" s="95">
        <v>30</v>
      </c>
      <c r="T16" s="97">
        <v>25</v>
      </c>
    </row>
    <row r="17" spans="2:20" ht="15.75" customHeight="1">
      <c r="B17" s="99"/>
      <c r="N17" s="80" t="s">
        <v>45</v>
      </c>
      <c r="O17" s="80" t="s">
        <v>41</v>
      </c>
      <c r="P17" s="80" t="s">
        <v>46</v>
      </c>
      <c r="Q17" s="96">
        <v>40</v>
      </c>
      <c r="R17" s="96">
        <v>40</v>
      </c>
      <c r="S17" s="95">
        <v>20</v>
      </c>
      <c r="T17" s="97">
        <v>45</v>
      </c>
    </row>
    <row r="18" spans="2:20" ht="15.75" customHeight="1">
      <c r="B18" s="124" t="s">
        <v>172</v>
      </c>
      <c r="C18" s="124"/>
      <c r="D18" s="124"/>
      <c r="E18" s="124"/>
      <c r="N18" s="80" t="s">
        <v>47</v>
      </c>
      <c r="O18" s="80" t="s">
        <v>48</v>
      </c>
      <c r="P18" s="80" t="s">
        <v>49</v>
      </c>
      <c r="Q18" s="96">
        <v>20</v>
      </c>
      <c r="R18" s="96">
        <v>30</v>
      </c>
      <c r="S18" s="95">
        <v>22</v>
      </c>
      <c r="T18" s="97">
        <v>23.5</v>
      </c>
    </row>
    <row r="19" spans="2:20" ht="15.75" customHeight="1">
      <c r="N19" s="80" t="s">
        <v>50</v>
      </c>
      <c r="O19" s="80" t="s">
        <v>48</v>
      </c>
      <c r="P19" s="80" t="s">
        <v>68</v>
      </c>
      <c r="Q19" s="96">
        <v>20</v>
      </c>
      <c r="R19" s="96">
        <v>40</v>
      </c>
      <c r="S19" s="95">
        <v>20</v>
      </c>
      <c r="T19" s="97">
        <v>31</v>
      </c>
    </row>
    <row r="20" spans="2:20" ht="15.75" customHeight="1">
      <c r="N20" s="80" t="s">
        <v>69</v>
      </c>
      <c r="O20" s="80" t="s">
        <v>48</v>
      </c>
      <c r="P20" s="80" t="s">
        <v>70</v>
      </c>
      <c r="Q20" s="96">
        <v>40</v>
      </c>
      <c r="R20" s="96">
        <v>40</v>
      </c>
      <c r="S20" s="95">
        <v>15</v>
      </c>
      <c r="T20" s="97">
        <v>48</v>
      </c>
    </row>
    <row r="21" spans="2:20" ht="15.75" customHeight="1">
      <c r="B21" s="100"/>
      <c r="N21" s="80" t="s">
        <v>71</v>
      </c>
      <c r="O21" s="80" t="s">
        <v>72</v>
      </c>
      <c r="P21" s="80" t="s">
        <v>73</v>
      </c>
      <c r="Q21" s="96">
        <v>20</v>
      </c>
      <c r="R21" s="96">
        <v>20</v>
      </c>
      <c r="S21" s="95">
        <v>25</v>
      </c>
      <c r="T21" s="97">
        <v>26</v>
      </c>
    </row>
    <row r="22" spans="2:20" ht="15.75" customHeight="1">
      <c r="N22" s="80" t="s">
        <v>74</v>
      </c>
      <c r="O22" s="80" t="s">
        <v>72</v>
      </c>
      <c r="P22" s="80" t="s">
        <v>75</v>
      </c>
      <c r="Q22" s="96">
        <v>30</v>
      </c>
      <c r="R22" s="96">
        <v>40</v>
      </c>
      <c r="S22" s="95">
        <v>18</v>
      </c>
      <c r="T22" s="97">
        <v>48</v>
      </c>
    </row>
    <row r="23" spans="2:20" ht="15.75" customHeight="1">
      <c r="N23" s="80" t="s">
        <v>76</v>
      </c>
      <c r="O23" s="80" t="s">
        <v>72</v>
      </c>
      <c r="P23" s="80" t="s">
        <v>77</v>
      </c>
      <c r="Q23" s="96">
        <v>50</v>
      </c>
      <c r="R23" s="96">
        <v>50</v>
      </c>
      <c r="S23" s="95">
        <v>10</v>
      </c>
      <c r="T23" s="97">
        <v>60</v>
      </c>
    </row>
    <row r="24" spans="2:20">
      <c r="N24" s="35" t="s">
        <v>78</v>
      </c>
      <c r="O24" s="35"/>
      <c r="P24" s="35"/>
      <c r="Q24" s="35"/>
      <c r="R24" s="35"/>
      <c r="S24" s="35"/>
      <c r="T24" s="35"/>
    </row>
  </sheetData>
  <mergeCells count="4">
    <mergeCell ref="B10:E10"/>
    <mergeCell ref="G10:L10"/>
    <mergeCell ref="N10:T10"/>
    <mergeCell ref="B18:E18"/>
  </mergeCells>
  <pageMargins left="0.75" right="0.75" top="1" bottom="1" header="0.5" footer="0.5"/>
</worksheet>
</file>

<file path=xl/worksheets/sheet9.xml><?xml version="1.0" encoding="utf-8"?>
<worksheet xmlns="http://schemas.openxmlformats.org/spreadsheetml/2006/main" xmlns:r="http://schemas.openxmlformats.org/officeDocument/2006/relationships">
  <sheetPr published="0"/>
  <dimension ref="B1:K28"/>
  <sheetViews>
    <sheetView workbookViewId="0">
      <selection activeCell="G4" sqref="G4"/>
    </sheetView>
  </sheetViews>
  <sheetFormatPr baseColWidth="10" defaultRowHeight="12.75"/>
  <cols>
    <col min="1" max="1" width="3.85546875" style="35" customWidth="1"/>
    <col min="2" max="2" width="12.85546875" style="35" customWidth="1"/>
    <col min="3" max="3" width="11.42578125" style="35"/>
    <col min="4" max="4" width="15.42578125" style="35" customWidth="1"/>
    <col min="5" max="16384" width="11.42578125" style="35"/>
  </cols>
  <sheetData>
    <row r="1" spans="2:11" ht="18.75" customHeight="1">
      <c r="B1" s="129" t="s">
        <v>145</v>
      </c>
    </row>
    <row r="2" spans="2:11" ht="15" customHeight="1">
      <c r="B2" s="129" t="s">
        <v>146</v>
      </c>
    </row>
    <row r="3" spans="2:11" ht="15" customHeight="1">
      <c r="B3" s="129" t="s">
        <v>147</v>
      </c>
    </row>
    <row r="4" spans="2:11">
      <c r="F4" s="129" t="s">
        <v>119</v>
      </c>
      <c r="G4" s="136" t="s">
        <v>148</v>
      </c>
    </row>
    <row r="5" spans="2:11">
      <c r="F5" s="129" t="s">
        <v>161</v>
      </c>
      <c r="G5" s="82"/>
    </row>
    <row r="6" spans="2:11">
      <c r="F6" s="129" t="s">
        <v>162</v>
      </c>
      <c r="G6" s="82"/>
    </row>
    <row r="7" spans="2:11">
      <c r="F7" s="129" t="s">
        <v>163</v>
      </c>
      <c r="G7" s="82"/>
    </row>
    <row r="8" spans="2:11">
      <c r="H8" s="73"/>
    </row>
    <row r="11" spans="2:11" ht="15" customHeight="1">
      <c r="B11" s="131" t="s">
        <v>149</v>
      </c>
      <c r="D11" s="130">
        <f ca="1">TODAY()</f>
        <v>45351</v>
      </c>
      <c r="E11" s="74"/>
    </row>
    <row r="13" spans="2:11" ht="25.5">
      <c r="B13" s="132" t="s">
        <v>120</v>
      </c>
      <c r="C13" s="132" t="s">
        <v>150</v>
      </c>
      <c r="D13" s="132" t="s">
        <v>21</v>
      </c>
      <c r="E13" s="132" t="s">
        <v>112</v>
      </c>
      <c r="F13" s="132" t="s">
        <v>151</v>
      </c>
      <c r="G13" s="132" t="s">
        <v>152</v>
      </c>
      <c r="H13" s="132" t="s">
        <v>153</v>
      </c>
      <c r="I13" s="132" t="s">
        <v>154</v>
      </c>
      <c r="J13" s="132" t="s">
        <v>155</v>
      </c>
      <c r="K13" s="132" t="s">
        <v>156</v>
      </c>
    </row>
    <row r="14" spans="2:11" ht="17.25" customHeight="1">
      <c r="B14" s="87" t="s">
        <v>157</v>
      </c>
      <c r="C14" s="88">
        <v>56</v>
      </c>
      <c r="D14" s="83"/>
      <c r="E14" s="83"/>
      <c r="F14" s="84"/>
      <c r="G14" s="84"/>
      <c r="H14" s="85"/>
      <c r="I14" s="85"/>
      <c r="J14" s="85"/>
      <c r="K14" s="85"/>
    </row>
    <row r="15" spans="2:11" ht="17.25" customHeight="1">
      <c r="B15" s="87" t="s">
        <v>76</v>
      </c>
      <c r="C15" s="88">
        <v>35</v>
      </c>
      <c r="D15" s="75"/>
      <c r="E15" s="75"/>
      <c r="F15" s="76"/>
      <c r="G15" s="76"/>
      <c r="H15" s="77"/>
      <c r="I15" s="77"/>
      <c r="J15" s="77"/>
      <c r="K15" s="77"/>
    </row>
    <row r="16" spans="2:11" ht="17.25" customHeight="1">
      <c r="B16" s="87" t="s">
        <v>50</v>
      </c>
      <c r="C16" s="88">
        <v>159</v>
      </c>
      <c r="D16" s="75"/>
      <c r="E16" s="75"/>
      <c r="F16" s="76"/>
      <c r="G16" s="76"/>
      <c r="H16" s="77"/>
      <c r="I16" s="77"/>
      <c r="J16" s="77"/>
      <c r="K16" s="77"/>
    </row>
    <row r="18" spans="2:11">
      <c r="I18" s="78"/>
      <c r="J18" s="135" t="s">
        <v>158</v>
      </c>
      <c r="K18" s="86"/>
    </row>
    <row r="19" spans="2:11">
      <c r="I19" s="78"/>
      <c r="J19" s="135" t="s">
        <v>159</v>
      </c>
      <c r="K19" s="86"/>
    </row>
    <row r="20" spans="2:11">
      <c r="I20" s="79"/>
      <c r="J20" s="135" t="s">
        <v>160</v>
      </c>
      <c r="K20" s="86"/>
    </row>
    <row r="21" spans="2:11">
      <c r="B21" s="134" t="s">
        <v>206</v>
      </c>
      <c r="C21" s="133">
        <v>0.2</v>
      </c>
      <c r="I21" s="79"/>
      <c r="J21" s="135" t="s">
        <v>22</v>
      </c>
      <c r="K21" s="86"/>
    </row>
    <row r="26" spans="2:11">
      <c r="B26" s="37"/>
    </row>
    <row r="27" spans="2:11">
      <c r="B27" s="37"/>
    </row>
    <row r="28" spans="2:11">
      <c r="B28"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9</vt:i4>
      </vt:variant>
      <vt:variant>
        <vt:lpstr>Plages nommées</vt:lpstr>
      </vt:variant>
      <vt:variant>
        <vt:i4>3</vt:i4>
      </vt:variant>
    </vt:vector>
  </HeadingPairs>
  <TitlesOfParts>
    <vt:vector size="12" baseType="lpstr">
      <vt:lpstr>EQUIV</vt:lpstr>
      <vt:lpstr>INDEX</vt:lpstr>
      <vt:lpstr>Villes</vt:lpstr>
      <vt:lpstr>Prime</vt:lpstr>
      <vt:lpstr>Véhicules</vt:lpstr>
      <vt:lpstr>Distances</vt:lpstr>
      <vt:lpstr>Ventes</vt:lpstr>
      <vt:lpstr>EnoncéFacture</vt:lpstr>
      <vt:lpstr>Facture</vt:lpstr>
      <vt:lpstr>Articles</vt:lpstr>
      <vt:lpstr>Distributeur</vt:lpstr>
      <vt:lpstr>Prix</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dc:creator>
  <cp:lastModifiedBy>Sophie</cp:lastModifiedBy>
  <cp:lastPrinted>2005-10-10T08:10:28Z</cp:lastPrinted>
  <dcterms:created xsi:type="dcterms:W3CDTF">2005-10-06T15:26:41Z</dcterms:created>
  <dcterms:modified xsi:type="dcterms:W3CDTF">2024-02-29T21:02:45Z</dcterms:modified>
</cp:coreProperties>
</file>