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Diffusion_MMS\"/>
    </mc:Choice>
  </mc:AlternateContent>
  <bookViews>
    <workbookView xWindow="0" yWindow="0" windowWidth="13365" windowHeight="12180"/>
  </bookViews>
  <sheets>
    <sheet name="Gauss_2D - DFEM Cartesian" sheetId="1" r:id="rId1"/>
    <sheet name="Gauss_2D - CF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B9" i="1"/>
  <c r="C9" i="1"/>
  <c r="B5" i="1"/>
  <c r="C5" i="1"/>
  <c r="B6" i="1"/>
  <c r="C6" i="1"/>
  <c r="B7" i="1"/>
  <c r="C7" i="1"/>
  <c r="B8" i="1"/>
  <c r="C8" i="1"/>
  <c r="C4" i="1"/>
  <c r="B4" i="1"/>
  <c r="C5" i="2" l="1"/>
  <c r="C6" i="2"/>
  <c r="C7" i="2"/>
  <c r="C8" i="2"/>
  <c r="C9" i="2"/>
  <c r="C10" i="2"/>
  <c r="C11" i="2"/>
  <c r="C4" i="2"/>
  <c r="B11" i="2" l="1"/>
  <c r="B10" i="2" l="1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<sst xmlns="http://schemas.openxmlformats.org/spreadsheetml/2006/main" count="48" uniqueCount="22">
  <si>
    <t>n</t>
  </si>
  <si>
    <t>err</t>
  </si>
  <si>
    <t>Uniform</t>
  </si>
  <si>
    <t>err - PWLD</t>
  </si>
  <si>
    <t>err - MAXENT</t>
  </si>
  <si>
    <t>AMR, tol=0.5, 3-IRR</t>
  </si>
  <si>
    <t>AMR, tol=0.5, inf-IRR</t>
  </si>
  <si>
    <t>PWLD</t>
  </si>
  <si>
    <t>MAXENT</t>
  </si>
  <si>
    <t>AMR, tol=0.5, 1-IRR</t>
  </si>
  <si>
    <t>ME err - linear</t>
  </si>
  <si>
    <t>ME err - quadratic</t>
  </si>
  <si>
    <t>1st slope</t>
  </si>
  <si>
    <t>2nd slope</t>
  </si>
  <si>
    <t>dofs</t>
  </si>
  <si>
    <t>1st Order</t>
  </si>
  <si>
    <t>2nd Order</t>
  </si>
  <si>
    <t>AMR</t>
  </si>
  <si>
    <t>err - Lagrange</t>
  </si>
  <si>
    <t>Linear</t>
  </si>
  <si>
    <t>Quadratic</t>
  </si>
  <si>
    <t>AMR, 2-Irr, rtol=0.5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</si>
</sst>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'Gauss_2D - DFEM Cartesian'!$B$3</c:f>
              <c:strCache>
                <c:ptCount val="1"/>
                <c:pt idx="0">
                  <c:v>1st slope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 - DFEM Cartesian'!$A$4:$A$11</c:f>
              <c:numCache>
                <c:formatCode>General</c:formatCode>
                <c:ptCount val="8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  <c:pt idx="6">
                  <c:v>160000</c:v>
                </c:pt>
              </c:numCache>
            </c:numRef>
          </c:xVal>
          <c:yVal>
            <c:numRef>
              <c:f>'Gauss_2D - DFEM Cartesian'!$B$4:$B$11</c:f>
              <c:numCache>
                <c:formatCode>General</c:formatCode>
                <c:ptCount val="8"/>
                <c:pt idx="0">
                  <c:v>0.390625</c:v>
                </c:pt>
                <c:pt idx="1">
                  <c:v>9.765625E-2</c:v>
                </c:pt>
                <c:pt idx="2">
                  <c:v>2.44140625E-2</c:v>
                </c:pt>
                <c:pt idx="3">
                  <c:v>6.103515625E-3</c:v>
                </c:pt>
                <c:pt idx="4">
                  <c:v>1.52587890625E-3</c:v>
                </c:pt>
                <c:pt idx="5" formatCode="0.00E+00">
                  <c:v>4.5787545787545788E-4</c:v>
                </c:pt>
                <c:pt idx="6">
                  <c:v>1.5625E-4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'Gauss_2D - DFEM Cartesian'!$C$3</c:f>
              <c:strCache>
                <c:ptCount val="1"/>
                <c:pt idx="0">
                  <c:v>2nd slope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 - DFEM Cartesian'!$A$4:$A$11</c:f>
              <c:numCache>
                <c:formatCode>General</c:formatCode>
                <c:ptCount val="8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  <c:pt idx="6">
                  <c:v>160000</c:v>
                </c:pt>
              </c:numCache>
            </c:numRef>
          </c:xVal>
          <c:yVal>
            <c:numRef>
              <c:f>'Gauss_2D - DFEM Cartesian'!$C$4:$C$11</c:f>
              <c:numCache>
                <c:formatCode>General</c:formatCode>
                <c:ptCount val="8"/>
                <c:pt idx="0">
                  <c:v>4.8828125000000042E-2</c:v>
                </c:pt>
                <c:pt idx="1">
                  <c:v>6.1035156250000052E-3</c:v>
                </c:pt>
                <c:pt idx="2">
                  <c:v>7.6293945312500033E-4</c:v>
                </c:pt>
                <c:pt idx="3">
                  <c:v>9.536743164062519E-5</c:v>
                </c:pt>
                <c:pt idx="4">
                  <c:v>1.1920928955078125E-5</c:v>
                </c:pt>
                <c:pt idx="5">
                  <c:v>1.9595260646104043E-6</c:v>
                </c:pt>
                <c:pt idx="6">
                  <c:v>3.9062499999999997E-7</c:v>
                </c:pt>
              </c:numCache>
            </c:numRef>
          </c:yVal>
          <c:smooth val="0"/>
        </c:ser>
        <c:ser>
          <c:idx val="2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 - DFEM Cartesian'!$A$4:$A$9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</c:numCache>
            </c:numRef>
          </c:xVal>
          <c:yVal>
            <c:numRef>
              <c:f>'Gauss_2D - DFEM Cartesian'!$D$4:$D$9</c:f>
              <c:numCache>
                <c:formatCode>General</c:formatCode>
                <c:ptCount val="6"/>
                <c:pt idx="0">
                  <c:v>0.17340219285008501</c:v>
                </c:pt>
                <c:pt idx="1">
                  <c:v>7.3465407134880895E-2</c:v>
                </c:pt>
                <c:pt idx="2">
                  <c:v>3.4749608450057402E-2</c:v>
                </c:pt>
                <c:pt idx="3">
                  <c:v>9.5686370837038195E-3</c:v>
                </c:pt>
                <c:pt idx="4">
                  <c:v>2.4610895828745998E-3</c:v>
                </c:pt>
                <c:pt idx="5">
                  <c:v>7.0503959327302703E-4</c:v>
                </c:pt>
              </c:numCache>
            </c:numRef>
          </c:yVal>
          <c:smooth val="0"/>
        </c:ser>
        <c:ser>
          <c:idx val="5"/>
          <c:order val="3"/>
          <c:tx>
            <c:v>Uniform Quadratic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 - DFEM Cartesian'!$H$4:$H$9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</c:numCache>
            </c:numRef>
          </c:xVal>
          <c:yVal>
            <c:numRef>
              <c:f>'Gauss_2D - DFEM Cartesian'!$I$4:$I$9</c:f>
              <c:numCache>
                <c:formatCode>General</c:formatCode>
                <c:ptCount val="6"/>
                <c:pt idx="0">
                  <c:v>0.10201159923580699</c:v>
                </c:pt>
                <c:pt idx="1">
                  <c:v>2.73499564606728E-2</c:v>
                </c:pt>
                <c:pt idx="2">
                  <c:v>2.9730046126915E-3</c:v>
                </c:pt>
                <c:pt idx="3">
                  <c:v>3.68661962385973E-4</c:v>
                </c:pt>
                <c:pt idx="4" formatCode="0.00E+00">
                  <c:v>4.6512471731572002E-5</c:v>
                </c:pt>
              </c:numCache>
            </c:numRef>
          </c:yVal>
          <c:smooth val="0"/>
        </c:ser>
        <c:ser>
          <c:idx val="6"/>
          <c:order val="4"/>
          <c:tx>
            <c:v>AMR Linear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 - DFEM Cartesian'!$J$4:$J$16</c:f>
              <c:numCache>
                <c:formatCode>General</c:formatCode>
                <c:ptCount val="13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460</c:v>
                </c:pt>
                <c:pt idx="4">
                  <c:v>1160</c:v>
                </c:pt>
                <c:pt idx="5">
                  <c:v>1854</c:v>
                </c:pt>
                <c:pt idx="6">
                  <c:v>1862</c:v>
                </c:pt>
                <c:pt idx="7">
                  <c:v>4390</c:v>
                </c:pt>
                <c:pt idx="8">
                  <c:v>5778</c:v>
                </c:pt>
                <c:pt idx="9">
                  <c:v>11374</c:v>
                </c:pt>
                <c:pt idx="10">
                  <c:v>11530</c:v>
                </c:pt>
                <c:pt idx="11">
                  <c:v>11574</c:v>
                </c:pt>
                <c:pt idx="12">
                  <c:v>19942</c:v>
                </c:pt>
              </c:numCache>
            </c:numRef>
          </c:xVal>
          <c:yVal>
            <c:numRef>
              <c:f>'Gauss_2D - DFEM Cartesian'!$K$4:$K$16</c:f>
              <c:numCache>
                <c:formatCode>General</c:formatCode>
                <c:ptCount val="13"/>
                <c:pt idx="0">
                  <c:v>0.17340219285008501</c:v>
                </c:pt>
                <c:pt idx="1">
                  <c:v>7.3207053208683204E-2</c:v>
                </c:pt>
                <c:pt idx="2">
                  <c:v>3.7931605301330197E-2</c:v>
                </c:pt>
                <c:pt idx="3">
                  <c:v>2.0189440944078998E-2</c:v>
                </c:pt>
                <c:pt idx="4">
                  <c:v>1.1067620930666201E-2</c:v>
                </c:pt>
                <c:pt idx="5">
                  <c:v>4.9582317758883002E-3</c:v>
                </c:pt>
                <c:pt idx="6">
                  <c:v>4.2930334238552798E-3</c:v>
                </c:pt>
                <c:pt idx="7">
                  <c:v>2.65196818253172E-3</c:v>
                </c:pt>
                <c:pt idx="8">
                  <c:v>2.1332341870362202E-3</c:v>
                </c:pt>
                <c:pt idx="9">
                  <c:v>1.51300037608292E-3</c:v>
                </c:pt>
                <c:pt idx="10">
                  <c:v>1.3098388114834299E-3</c:v>
                </c:pt>
                <c:pt idx="11">
                  <c:v>1.1940333888630799E-3</c:v>
                </c:pt>
                <c:pt idx="12">
                  <c:v>6.6913406473935704E-4</c:v>
                </c:pt>
              </c:numCache>
            </c:numRef>
          </c:yVal>
          <c:smooth val="0"/>
        </c:ser>
        <c:ser>
          <c:idx val="8"/>
          <c:order val="5"/>
          <c:tx>
            <c:v>AMR Quadratic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'Gauss_2D - DFEM Cartesian'!$N$5:$N$19</c:f>
              <c:numCache>
                <c:formatCode>General</c:formatCode>
                <c:ptCount val="15"/>
                <c:pt idx="0">
                  <c:v>128</c:v>
                </c:pt>
                <c:pt idx="1">
                  <c:v>232</c:v>
                </c:pt>
                <c:pt idx="2">
                  <c:v>448</c:v>
                </c:pt>
                <c:pt idx="3">
                  <c:v>592</c:v>
                </c:pt>
                <c:pt idx="4">
                  <c:v>820</c:v>
                </c:pt>
                <c:pt idx="5">
                  <c:v>1320</c:v>
                </c:pt>
                <c:pt idx="6">
                  <c:v>2096</c:v>
                </c:pt>
                <c:pt idx="7">
                  <c:v>3104</c:v>
                </c:pt>
                <c:pt idx="8">
                  <c:v>4040</c:v>
                </c:pt>
                <c:pt idx="9">
                  <c:v>5516</c:v>
                </c:pt>
                <c:pt idx="10">
                  <c:v>6276</c:v>
                </c:pt>
                <c:pt idx="11">
                  <c:v>8780</c:v>
                </c:pt>
                <c:pt idx="12">
                  <c:v>11060</c:v>
                </c:pt>
                <c:pt idx="13">
                  <c:v>12332</c:v>
                </c:pt>
                <c:pt idx="14">
                  <c:v>13724</c:v>
                </c:pt>
              </c:numCache>
            </c:numRef>
          </c:xVal>
          <c:yVal>
            <c:numRef>
              <c:f>'Gauss_2D - DFEM Cartesian'!$O$5:$O$19</c:f>
              <c:numCache>
                <c:formatCode>General</c:formatCode>
                <c:ptCount val="15"/>
                <c:pt idx="0">
                  <c:v>0.10201159923580699</c:v>
                </c:pt>
                <c:pt idx="1">
                  <c:v>2.7331390041337399E-2</c:v>
                </c:pt>
                <c:pt idx="2">
                  <c:v>8.7364464640496704E-3</c:v>
                </c:pt>
                <c:pt idx="3">
                  <c:v>7.1132809216003703E-3</c:v>
                </c:pt>
                <c:pt idx="4">
                  <c:v>7.4831347766412199E-3</c:v>
                </c:pt>
                <c:pt idx="5">
                  <c:v>4.4672014466769503E-3</c:v>
                </c:pt>
                <c:pt idx="6">
                  <c:v>2.9115261268709901E-3</c:v>
                </c:pt>
                <c:pt idx="7">
                  <c:v>2.1678417778431499E-3</c:v>
                </c:pt>
                <c:pt idx="8">
                  <c:v>1.66646904084826E-3</c:v>
                </c:pt>
                <c:pt idx="9">
                  <c:v>8.8090755290846803E-4</c:v>
                </c:pt>
                <c:pt idx="10">
                  <c:v>6.7840185207697498E-4</c:v>
                </c:pt>
                <c:pt idx="11">
                  <c:v>5.6517881829456704E-4</c:v>
                </c:pt>
                <c:pt idx="12">
                  <c:v>3.0848753836597802E-4</c:v>
                </c:pt>
                <c:pt idx="13">
                  <c:v>2.5665597999237599E-4</c:v>
                </c:pt>
                <c:pt idx="14">
                  <c:v>2.4083247650634801E-4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8432"/>
        <c:axId val="436008992"/>
      </c:scatterChart>
      <c:valAx>
        <c:axId val="436008432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8992"/>
        <c:crosses val="autoZero"/>
        <c:crossBetween val="midCat"/>
      </c:valAx>
      <c:valAx>
        <c:axId val="436008992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'Gauss_2D - CFEM'!$B$3</c:f>
              <c:strCache>
                <c:ptCount val="1"/>
                <c:pt idx="0">
                  <c:v>1st slope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CFEM'!$B$4:$B$12</c:f>
              <c:numCache>
                <c:formatCode>General</c:formatCode>
                <c:ptCount val="9"/>
                <c:pt idx="0">
                  <c:v>1</c:v>
                </c:pt>
                <c:pt idx="1">
                  <c:v>0.30864197530864196</c:v>
                </c:pt>
                <c:pt idx="2">
                  <c:v>8.6505190311418692E-2</c:v>
                </c:pt>
                <c:pt idx="3">
                  <c:v>2.2956841138659319E-2</c:v>
                </c:pt>
                <c:pt idx="4">
                  <c:v>5.9171597633136093E-3</c:v>
                </c:pt>
                <c:pt idx="5">
                  <c:v>1.5023135628868458E-3</c:v>
                </c:pt>
                <c:pt idx="6">
                  <c:v>3.7850686611455131E-4</c:v>
                </c:pt>
                <c:pt idx="7">
                  <c:v>2.4262186896478101E-4</c:v>
                </c:pt>
              </c:numCache>
            </c:numRef>
          </c:yVal>
          <c:smooth val="0"/>
        </c:ser>
        <c:ser>
          <c:idx val="6"/>
          <c:order val="1"/>
          <c:tx>
            <c:v>2nd slope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CFEM'!$A$4:$A$11</c:f>
              <c:numCache>
                <c:formatCode>General</c:formatCode>
                <c:ptCount val="8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CFEM'!$C$4:$C$11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3.4293552812071325E-2</c:v>
                </c:pt>
                <c:pt idx="2">
                  <c:v>5.0885406065540352E-3</c:v>
                </c:pt>
                <c:pt idx="3">
                  <c:v>6.9566185268664577E-4</c:v>
                </c:pt>
                <c:pt idx="4">
                  <c:v>9.1033227127901685E-5</c:v>
                </c:pt>
                <c:pt idx="5">
                  <c:v>1.1645841572766261E-5</c:v>
                </c:pt>
                <c:pt idx="6">
                  <c:v>1.4727893623134266E-6</c:v>
                </c:pt>
                <c:pt idx="7">
                  <c:v>7.558313674915311E-7</c:v>
                </c:pt>
              </c:numCache>
            </c:numRef>
          </c:yVal>
          <c:smooth val="0"/>
        </c:ser>
        <c:ser>
          <c:idx val="1"/>
          <c:order val="2"/>
          <c:tx>
            <c:v>Uniform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CFEM'!$D$4:$D$12</c:f>
              <c:numCache>
                <c:formatCode>General</c:formatCode>
                <c:ptCount val="9"/>
                <c:pt idx="0">
                  <c:v>0.21131011006651401</c:v>
                </c:pt>
                <c:pt idx="1">
                  <c:v>9.03441710012408E-2</c:v>
                </c:pt>
                <c:pt idx="2">
                  <c:v>4.0152215840860497E-2</c:v>
                </c:pt>
                <c:pt idx="3">
                  <c:v>1.03972924168958E-2</c:v>
                </c:pt>
                <c:pt idx="4">
                  <c:v>2.6218038938161199E-3</c:v>
                </c:pt>
                <c:pt idx="5">
                  <c:v>6.5686232323798198E-4</c:v>
                </c:pt>
                <c:pt idx="6" formatCode="0.00E+00">
                  <c:v>1.6430389499410799E-4</c:v>
                </c:pt>
                <c:pt idx="7" formatCode="0.00E+00">
                  <c:v>1.05161277212326E-4</c:v>
                </c:pt>
              </c:numCache>
            </c:numRef>
          </c:yVal>
          <c:smooth val="0"/>
        </c:ser>
        <c:ser>
          <c:idx val="3"/>
          <c:order val="3"/>
          <c:tx>
            <c:v>AMR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 - CFEM'!$H$5:$H$23</c:f>
              <c:numCache>
                <c:formatCode>General</c:formatCode>
                <c:ptCount val="19"/>
                <c:pt idx="0">
                  <c:v>25</c:v>
                </c:pt>
                <c:pt idx="1">
                  <c:v>41</c:v>
                </c:pt>
                <c:pt idx="2">
                  <c:v>57</c:v>
                </c:pt>
                <c:pt idx="3">
                  <c:v>95</c:v>
                </c:pt>
                <c:pt idx="4">
                  <c:v>179</c:v>
                </c:pt>
                <c:pt idx="5">
                  <c:v>321</c:v>
                </c:pt>
                <c:pt idx="6">
                  <c:v>627</c:v>
                </c:pt>
                <c:pt idx="7">
                  <c:v>1016</c:v>
                </c:pt>
                <c:pt idx="8">
                  <c:v>1904</c:v>
                </c:pt>
                <c:pt idx="9">
                  <c:v>3076</c:v>
                </c:pt>
                <c:pt idx="10">
                  <c:v>3896</c:v>
                </c:pt>
                <c:pt idx="11">
                  <c:v>7578</c:v>
                </c:pt>
                <c:pt idx="12">
                  <c:v>12428</c:v>
                </c:pt>
                <c:pt idx="13">
                  <c:v>16538</c:v>
                </c:pt>
                <c:pt idx="14">
                  <c:v>16552</c:v>
                </c:pt>
                <c:pt idx="15">
                  <c:v>29100</c:v>
                </c:pt>
                <c:pt idx="16">
                  <c:v>47845</c:v>
                </c:pt>
                <c:pt idx="17">
                  <c:v>59076</c:v>
                </c:pt>
                <c:pt idx="18">
                  <c:v>60610</c:v>
                </c:pt>
              </c:numCache>
            </c:numRef>
          </c:xVal>
          <c:yVal>
            <c:numRef>
              <c:f>'Gauss_2D - CFEM'!$I$5:$I$23</c:f>
              <c:numCache>
                <c:formatCode>General</c:formatCode>
                <c:ptCount val="19"/>
                <c:pt idx="0">
                  <c:v>0.21131011006651401</c:v>
                </c:pt>
                <c:pt idx="1">
                  <c:v>9.03673019952764E-2</c:v>
                </c:pt>
                <c:pt idx="2">
                  <c:v>5.5275155460733999E-2</c:v>
                </c:pt>
                <c:pt idx="3">
                  <c:v>2.94740663977772E-2</c:v>
                </c:pt>
                <c:pt idx="4">
                  <c:v>1.3869840939597601E-2</c:v>
                </c:pt>
                <c:pt idx="5">
                  <c:v>6.5377332867171904E-3</c:v>
                </c:pt>
                <c:pt idx="6">
                  <c:v>3.39363611923026E-3</c:v>
                </c:pt>
                <c:pt idx="7">
                  <c:v>1.9249233631799E-3</c:v>
                </c:pt>
                <c:pt idx="8">
                  <c:v>1.0902449011996199E-3</c:v>
                </c:pt>
                <c:pt idx="9">
                  <c:v>6.0733937441592495E-4</c:v>
                </c:pt>
                <c:pt idx="10">
                  <c:v>4.9044375993987103E-4</c:v>
                </c:pt>
                <c:pt idx="11">
                  <c:v>2.8245672490655698E-4</c:v>
                </c:pt>
                <c:pt idx="12">
                  <c:v>1.6101644004837601E-4</c:v>
                </c:pt>
                <c:pt idx="13">
                  <c:v>1.24391779252371E-4</c:v>
                </c:pt>
                <c:pt idx="14">
                  <c:v>1.2352707113049501E-4</c:v>
                </c:pt>
                <c:pt idx="15" formatCode="0.00E+00">
                  <c:v>7.3959987517828796E-5</c:v>
                </c:pt>
                <c:pt idx="16" formatCode="0.00E+00">
                  <c:v>4.3866263013078903E-5</c:v>
                </c:pt>
                <c:pt idx="17" formatCode="0.00E+00">
                  <c:v>3.6042773322648002E-5</c:v>
                </c:pt>
                <c:pt idx="18" formatCode="0.00E+00">
                  <c:v>3.4763551273622799E-5</c:v>
                </c:pt>
              </c:numCache>
            </c:numRef>
          </c:yVal>
          <c:smooth val="0"/>
        </c:ser>
        <c:ser>
          <c:idx val="7"/>
          <c:order val="4"/>
          <c:tx>
            <c:v>Uniform Quadratic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 - CFEM'!$F$4:$F$11</c:f>
              <c:numCache>
                <c:formatCode>General</c:formatCode>
                <c:ptCount val="8"/>
                <c:pt idx="0">
                  <c:v>65</c:v>
                </c:pt>
                <c:pt idx="1">
                  <c:v>225</c:v>
                </c:pt>
                <c:pt idx="2">
                  <c:v>833</c:v>
                </c:pt>
                <c:pt idx="3">
                  <c:v>3201</c:v>
                </c:pt>
                <c:pt idx="4">
                  <c:v>12545</c:v>
                </c:pt>
                <c:pt idx="5">
                  <c:v>49665</c:v>
                </c:pt>
              </c:numCache>
            </c:numRef>
          </c:xVal>
          <c:yVal>
            <c:numRef>
              <c:f>'Gauss_2D - CFEM'!$G$4:$G$11</c:f>
              <c:numCache>
                <c:formatCode>0.00E+00</c:formatCode>
                <c:ptCount val="8"/>
                <c:pt idx="0">
                  <c:v>0.10496770711016599</c:v>
                </c:pt>
                <c:pt idx="1">
                  <c:v>2.85129410798142E-2</c:v>
                </c:pt>
                <c:pt idx="2">
                  <c:v>3.4846519739780502E-3</c:v>
                </c:pt>
                <c:pt idx="3">
                  <c:v>4.4158240787892902E-4</c:v>
                </c:pt>
                <c:pt idx="4">
                  <c:v>5.5925175363535498E-5</c:v>
                </c:pt>
                <c:pt idx="5">
                  <c:v>7.0645178151056104E-6</c:v>
                </c:pt>
              </c:numCache>
            </c:numRef>
          </c:yVal>
          <c:smooth val="0"/>
        </c:ser>
        <c:ser>
          <c:idx val="5"/>
          <c:order val="5"/>
          <c:tx>
            <c:v>AMR Quadratic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 - CFEM'!$N$5:$N$25</c:f>
              <c:numCache>
                <c:formatCode>General</c:formatCode>
                <c:ptCount val="21"/>
                <c:pt idx="0">
                  <c:v>65</c:v>
                </c:pt>
                <c:pt idx="1">
                  <c:v>109</c:v>
                </c:pt>
                <c:pt idx="2">
                  <c:v>153</c:v>
                </c:pt>
                <c:pt idx="3">
                  <c:v>268</c:v>
                </c:pt>
                <c:pt idx="4">
                  <c:v>415</c:v>
                </c:pt>
                <c:pt idx="5">
                  <c:v>540</c:v>
                </c:pt>
                <c:pt idx="6">
                  <c:v>656</c:v>
                </c:pt>
                <c:pt idx="7">
                  <c:v>958</c:v>
                </c:pt>
                <c:pt idx="8">
                  <c:v>1241</c:v>
                </c:pt>
                <c:pt idx="9">
                  <c:v>1541</c:v>
                </c:pt>
                <c:pt idx="10">
                  <c:v>1756</c:v>
                </c:pt>
                <c:pt idx="11">
                  <c:v>2261</c:v>
                </c:pt>
                <c:pt idx="12">
                  <c:v>2741</c:v>
                </c:pt>
                <c:pt idx="13">
                  <c:v>3150</c:v>
                </c:pt>
                <c:pt idx="14">
                  <c:v>3642</c:v>
                </c:pt>
                <c:pt idx="15">
                  <c:v>4268</c:v>
                </c:pt>
                <c:pt idx="16">
                  <c:v>5013</c:v>
                </c:pt>
                <c:pt idx="17">
                  <c:v>5992</c:v>
                </c:pt>
                <c:pt idx="18">
                  <c:v>7574</c:v>
                </c:pt>
                <c:pt idx="19">
                  <c:v>9340</c:v>
                </c:pt>
                <c:pt idx="20">
                  <c:v>11513</c:v>
                </c:pt>
              </c:numCache>
            </c:numRef>
          </c:xVal>
          <c:yVal>
            <c:numRef>
              <c:f>'Gauss_2D - CFEM'!$O$5:$O$25</c:f>
              <c:numCache>
                <c:formatCode>General</c:formatCode>
                <c:ptCount val="21"/>
                <c:pt idx="0">
                  <c:v>0.10496770711016599</c:v>
                </c:pt>
                <c:pt idx="1">
                  <c:v>2.8491909487048502E-2</c:v>
                </c:pt>
                <c:pt idx="2">
                  <c:v>1.0748899747270901E-2</c:v>
                </c:pt>
                <c:pt idx="3">
                  <c:v>4.8707587286057801E-3</c:v>
                </c:pt>
                <c:pt idx="4">
                  <c:v>1.8165673700632199E-3</c:v>
                </c:pt>
                <c:pt idx="5">
                  <c:v>9.3378754186201505E-4</c:v>
                </c:pt>
                <c:pt idx="6">
                  <c:v>7.3606203402631399E-4</c:v>
                </c:pt>
                <c:pt idx="7">
                  <c:v>5.3364322178835199E-4</c:v>
                </c:pt>
                <c:pt idx="8">
                  <c:v>3.7855279625366098E-4</c:v>
                </c:pt>
                <c:pt idx="9">
                  <c:v>2.7777658097813098E-4</c:v>
                </c:pt>
                <c:pt idx="10">
                  <c:v>2.1450737469465501E-4</c:v>
                </c:pt>
                <c:pt idx="11">
                  <c:v>1.3143818589220901E-4</c:v>
                </c:pt>
                <c:pt idx="12">
                  <c:v>1.0586836077684E-4</c:v>
                </c:pt>
                <c:pt idx="13">
                  <c:v>1.03233655333533E-4</c:v>
                </c:pt>
                <c:pt idx="14">
                  <c:v>1.01887663157831E-4</c:v>
                </c:pt>
                <c:pt idx="15" formatCode="0.00E+00">
                  <c:v>9.9920827748621496E-5</c:v>
                </c:pt>
                <c:pt idx="16" formatCode="0.00E+00">
                  <c:v>9.8149538065329798E-5</c:v>
                </c:pt>
                <c:pt idx="17" formatCode="0.00E+00">
                  <c:v>9.1038587333284402E-5</c:v>
                </c:pt>
                <c:pt idx="18" formatCode="0.00E+00">
                  <c:v>6.6040934879658698E-5</c:v>
                </c:pt>
                <c:pt idx="19" formatCode="0.00E+00">
                  <c:v>5.00821988852576E-5</c:v>
                </c:pt>
                <c:pt idx="20" formatCode="0.00E+00">
                  <c:v>3.8758689535402298E-5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04144"/>
        <c:axId val="355004704"/>
      </c:scatterChart>
      <c:valAx>
        <c:axId val="35500414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4704"/>
        <c:crosses val="autoZero"/>
        <c:crossBetween val="midCat"/>
      </c:valAx>
      <c:valAx>
        <c:axId val="35500470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16</xdr:row>
      <xdr:rowOff>154782</xdr:rowOff>
    </xdr:from>
    <xdr:to>
      <xdr:col>10</xdr:col>
      <xdr:colOff>690562</xdr:colOff>
      <xdr:row>46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340178</xdr:colOff>
      <xdr:row>8</xdr:row>
      <xdr:rowOff>22831</xdr:rowOff>
    </xdr:from>
    <xdr:to>
      <xdr:col>13</xdr:col>
      <xdr:colOff>680357</xdr:colOff>
      <xdr:row>41</xdr:row>
      <xdr:rowOff>163286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L39" sqref="L39"/>
    </sheetView>
  </sheetViews>
  <sheetFormatPr defaultRowHeight="15" x14ac:dyDescent="0.25"/>
  <cols>
    <col min="1" max="15" width="14.28515625" style="9" customWidth="1"/>
  </cols>
  <sheetData>
    <row r="1" spans="1:15" ht="21" x14ac:dyDescent="0.35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 t="s">
        <v>21</v>
      </c>
      <c r="K1" s="13"/>
      <c r="L1" s="13"/>
      <c r="M1" s="13"/>
      <c r="N1" s="13"/>
      <c r="O1" s="13"/>
    </row>
    <row r="2" spans="1:15" x14ac:dyDescent="0.25">
      <c r="A2" s="12" t="s">
        <v>15</v>
      </c>
      <c r="B2" s="12"/>
      <c r="C2" s="12"/>
      <c r="D2" s="12"/>
      <c r="E2" s="12"/>
      <c r="F2" s="12" t="s">
        <v>16</v>
      </c>
      <c r="G2" s="12"/>
      <c r="H2" s="12"/>
      <c r="I2" s="12"/>
      <c r="J2" s="12" t="s">
        <v>7</v>
      </c>
      <c r="K2" s="12"/>
      <c r="L2" s="12" t="s">
        <v>8</v>
      </c>
      <c r="M2" s="12"/>
      <c r="N2" s="12"/>
      <c r="O2" s="12"/>
    </row>
    <row r="3" spans="1:15" x14ac:dyDescent="0.25">
      <c r="A3" s="9" t="s">
        <v>0</v>
      </c>
      <c r="B3" s="9" t="s">
        <v>12</v>
      </c>
      <c r="C3" s="9" t="s">
        <v>13</v>
      </c>
      <c r="D3" s="9" t="s">
        <v>3</v>
      </c>
      <c r="E3" s="9" t="s">
        <v>4</v>
      </c>
      <c r="F3" s="9" t="s">
        <v>14</v>
      </c>
      <c r="G3" s="9" t="s">
        <v>18</v>
      </c>
      <c r="H3" s="9" t="s">
        <v>14</v>
      </c>
      <c r="I3" s="9" t="s">
        <v>4</v>
      </c>
      <c r="J3" s="9" t="s">
        <v>14</v>
      </c>
      <c r="K3" s="9" t="s">
        <v>1</v>
      </c>
      <c r="L3" s="12" t="s">
        <v>19</v>
      </c>
      <c r="M3" s="12"/>
      <c r="N3" s="12" t="s">
        <v>20</v>
      </c>
      <c r="O3" s="12"/>
    </row>
    <row r="4" spans="1:15" x14ac:dyDescent="0.25">
      <c r="A4" s="9">
        <v>64</v>
      </c>
      <c r="B4">
        <f t="shared" ref="B4" si="0">1/A4*25</f>
        <v>0.390625</v>
      </c>
      <c r="C4">
        <f>(A4)^(-3/2)*25</f>
        <v>4.8828125000000042E-2</v>
      </c>
      <c r="D4" s="9">
        <v>0.17340219285008501</v>
      </c>
      <c r="E4" s="9">
        <v>0.17304359047503901</v>
      </c>
      <c r="F4" s="9">
        <v>144</v>
      </c>
      <c r="G4" s="9">
        <v>8.8370124816416498E-2</v>
      </c>
      <c r="H4" s="11">
        <v>128</v>
      </c>
      <c r="I4" s="9">
        <v>0.10201159923580699</v>
      </c>
      <c r="J4" s="9">
        <v>64</v>
      </c>
      <c r="K4" s="9">
        <v>0.17340219285008501</v>
      </c>
      <c r="L4" s="9" t="s">
        <v>14</v>
      </c>
      <c r="M4" s="9" t="s">
        <v>1</v>
      </c>
      <c r="N4" s="9" t="s">
        <v>14</v>
      </c>
      <c r="O4" s="9" t="s">
        <v>1</v>
      </c>
    </row>
    <row r="5" spans="1:15" x14ac:dyDescent="0.25">
      <c r="A5" s="9">
        <v>256</v>
      </c>
      <c r="B5">
        <f t="shared" ref="B5:B10" si="1">1/A5*25</f>
        <v>9.765625E-2</v>
      </c>
      <c r="C5">
        <f t="shared" ref="C5:C10" si="2">(A5)^(-3/2)*25</f>
        <v>6.1035156250000052E-3</v>
      </c>
      <c r="D5" s="9">
        <v>7.3465407134880895E-2</v>
      </c>
      <c r="E5" s="9">
        <v>7.0014122897273101E-2</v>
      </c>
      <c r="F5" s="9">
        <v>576</v>
      </c>
      <c r="G5" s="9">
        <v>3.1540271868120098E-2</v>
      </c>
      <c r="H5" s="11">
        <v>512</v>
      </c>
      <c r="I5" s="9">
        <v>2.73499564606728E-2</v>
      </c>
      <c r="J5" s="9">
        <v>116</v>
      </c>
      <c r="K5" s="9">
        <v>7.3207053208683204E-2</v>
      </c>
      <c r="L5" s="9">
        <v>64</v>
      </c>
      <c r="M5" s="9">
        <v>0.17304359047503901</v>
      </c>
      <c r="N5" s="9">
        <v>128</v>
      </c>
      <c r="O5" s="9">
        <v>0.10201159923580699</v>
      </c>
    </row>
    <row r="6" spans="1:15" x14ac:dyDescent="0.25">
      <c r="A6" s="9">
        <v>1024</v>
      </c>
      <c r="B6">
        <f t="shared" si="1"/>
        <v>2.44140625E-2</v>
      </c>
      <c r="C6">
        <f t="shared" si="2"/>
        <v>7.6293945312500033E-4</v>
      </c>
      <c r="D6" s="9">
        <v>3.4749608450057402E-2</v>
      </c>
      <c r="E6" s="9">
        <v>3.3136539225116002E-2</v>
      </c>
      <c r="F6" s="9">
        <v>2304</v>
      </c>
      <c r="G6" s="9">
        <v>3.28205871046168E-3</v>
      </c>
      <c r="H6" s="11">
        <v>2048</v>
      </c>
      <c r="I6" s="9">
        <v>2.9730046126915E-3</v>
      </c>
      <c r="J6" s="9">
        <v>224</v>
      </c>
      <c r="K6" s="9">
        <v>3.7931605301330197E-2</v>
      </c>
      <c r="L6" s="9">
        <v>106</v>
      </c>
      <c r="M6" s="9">
        <v>9.0438425348523796E-2</v>
      </c>
      <c r="N6" s="9">
        <v>232</v>
      </c>
      <c r="O6" s="9">
        <v>2.7331390041337399E-2</v>
      </c>
    </row>
    <row r="7" spans="1:15" x14ac:dyDescent="0.25">
      <c r="A7" s="9">
        <v>4096</v>
      </c>
      <c r="B7">
        <f t="shared" si="1"/>
        <v>6.103515625E-3</v>
      </c>
      <c r="C7">
        <f t="shared" si="2"/>
        <v>9.536743164062519E-5</v>
      </c>
      <c r="D7" s="9">
        <v>9.5686370837038195E-3</v>
      </c>
      <c r="E7" s="9">
        <v>9.0378097107052299E-3</v>
      </c>
      <c r="F7" s="9">
        <v>9216</v>
      </c>
      <c r="G7" s="9">
        <v>4.0754494063251402E-4</v>
      </c>
      <c r="H7" s="11">
        <v>8192</v>
      </c>
      <c r="I7" s="9">
        <v>3.68661962385973E-4</v>
      </c>
      <c r="J7" s="9">
        <v>460</v>
      </c>
      <c r="K7" s="9">
        <v>2.0189440944078998E-2</v>
      </c>
      <c r="L7" s="9">
        <v>160</v>
      </c>
      <c r="M7" s="9">
        <v>8.1877722817999196E-2</v>
      </c>
      <c r="N7" s="9">
        <v>448</v>
      </c>
      <c r="O7" s="9">
        <v>8.7364464640496704E-3</v>
      </c>
    </row>
    <row r="8" spans="1:15" x14ac:dyDescent="0.25">
      <c r="A8" s="9">
        <v>16384</v>
      </c>
      <c r="B8">
        <f t="shared" si="1"/>
        <v>1.52587890625E-3</v>
      </c>
      <c r="C8">
        <f t="shared" si="2"/>
        <v>1.1920928955078125E-5</v>
      </c>
      <c r="D8" s="9">
        <v>2.4610895828745998E-3</v>
      </c>
      <c r="E8" s="9">
        <v>2.3181127808556698E-3</v>
      </c>
      <c r="F8" s="9">
        <v>36864</v>
      </c>
      <c r="G8" s="10">
        <v>5.0707939545596299E-5</v>
      </c>
      <c r="H8" s="11">
        <v>32768</v>
      </c>
      <c r="I8" s="10">
        <v>4.6512471731572002E-5</v>
      </c>
      <c r="J8" s="9">
        <v>1160</v>
      </c>
      <c r="K8" s="9">
        <v>1.1067620930666201E-2</v>
      </c>
      <c r="L8" s="9">
        <v>352</v>
      </c>
      <c r="M8" s="9">
        <v>5.0045758195052803E-2</v>
      </c>
      <c r="N8" s="9">
        <v>592</v>
      </c>
      <c r="O8" s="9">
        <v>7.1132809216003703E-3</v>
      </c>
    </row>
    <row r="9" spans="1:15" x14ac:dyDescent="0.25">
      <c r="A9" s="9">
        <v>54600</v>
      </c>
      <c r="B9" s="10">
        <f t="shared" si="1"/>
        <v>4.5787545787545788E-4</v>
      </c>
      <c r="C9" s="9">
        <f t="shared" si="2"/>
        <v>1.9595260646104043E-6</v>
      </c>
      <c r="D9" s="9">
        <v>7.0503959327302703E-4</v>
      </c>
      <c r="H9" s="11"/>
      <c r="J9" s="9">
        <v>1854</v>
      </c>
      <c r="K9" s="9">
        <v>4.9582317758883002E-3</v>
      </c>
      <c r="L9" s="9">
        <v>600</v>
      </c>
      <c r="M9" s="9">
        <v>4.5654035129574402E-2</v>
      </c>
      <c r="N9" s="9">
        <v>820</v>
      </c>
      <c r="O9" s="9">
        <v>7.4831347766412199E-3</v>
      </c>
    </row>
    <row r="10" spans="1:15" x14ac:dyDescent="0.25">
      <c r="A10" s="9">
        <v>160000</v>
      </c>
      <c r="B10" s="9">
        <f t="shared" si="1"/>
        <v>1.5625E-4</v>
      </c>
      <c r="C10" s="9">
        <f t="shared" si="2"/>
        <v>3.9062499999999997E-7</v>
      </c>
      <c r="H10" s="11"/>
      <c r="J10" s="9">
        <v>1862</v>
      </c>
      <c r="K10" s="9">
        <v>4.2930334238552798E-3</v>
      </c>
      <c r="L10" s="9">
        <v>1196</v>
      </c>
      <c r="M10" s="9">
        <v>2.94254710843663E-2</v>
      </c>
      <c r="N10" s="9">
        <v>1320</v>
      </c>
      <c r="O10" s="9">
        <v>4.4672014466769503E-3</v>
      </c>
    </row>
    <row r="11" spans="1:15" x14ac:dyDescent="0.25">
      <c r="J11" s="9">
        <v>4390</v>
      </c>
      <c r="K11" s="9">
        <v>2.65196818253172E-3</v>
      </c>
      <c r="L11" s="9">
        <v>2192</v>
      </c>
      <c r="M11" s="9">
        <v>2.64527746853481E-2</v>
      </c>
      <c r="N11" s="9">
        <v>2096</v>
      </c>
      <c r="O11" s="9">
        <v>2.9115261268709901E-3</v>
      </c>
    </row>
    <row r="12" spans="1:15" x14ac:dyDescent="0.25">
      <c r="J12" s="9">
        <v>5778</v>
      </c>
      <c r="K12" s="9">
        <v>2.1332341870362202E-3</v>
      </c>
      <c r="L12" s="9">
        <v>2316</v>
      </c>
      <c r="M12" s="9">
        <v>2.53818133745814E-2</v>
      </c>
      <c r="N12" s="9">
        <v>3104</v>
      </c>
      <c r="O12" s="9">
        <v>2.1678417778431499E-3</v>
      </c>
    </row>
    <row r="13" spans="1:15" x14ac:dyDescent="0.25">
      <c r="J13" s="9">
        <v>11374</v>
      </c>
      <c r="K13" s="9">
        <v>1.51300037608292E-3</v>
      </c>
      <c r="L13" s="9">
        <v>2348</v>
      </c>
      <c r="M13" s="9">
        <v>2.4283874068186301E-2</v>
      </c>
      <c r="N13" s="9">
        <v>4040</v>
      </c>
      <c r="O13" s="9">
        <v>1.66646904084826E-3</v>
      </c>
    </row>
    <row r="14" spans="1:15" x14ac:dyDescent="0.25">
      <c r="J14" s="9">
        <v>11530</v>
      </c>
      <c r="K14" s="9">
        <v>1.3098388114834299E-3</v>
      </c>
      <c r="L14" s="9">
        <v>2612</v>
      </c>
      <c r="M14" s="9">
        <v>2.3932603496210601E-2</v>
      </c>
      <c r="N14" s="9">
        <v>5516</v>
      </c>
      <c r="O14" s="9">
        <v>8.8090755290846803E-4</v>
      </c>
    </row>
    <row r="15" spans="1:15" x14ac:dyDescent="0.25">
      <c r="J15" s="9">
        <v>11574</v>
      </c>
      <c r="K15" s="9">
        <v>1.1940333888630799E-3</v>
      </c>
      <c r="L15" s="9">
        <v>3796</v>
      </c>
      <c r="M15" s="9">
        <v>2.0970897467055001E-2</v>
      </c>
      <c r="N15" s="9">
        <v>6276</v>
      </c>
      <c r="O15" s="9">
        <v>6.7840185207697498E-4</v>
      </c>
    </row>
    <row r="16" spans="1:15" x14ac:dyDescent="0.25">
      <c r="F16" s="10"/>
      <c r="G16" s="10"/>
      <c r="H16" s="10"/>
      <c r="J16" s="9">
        <v>19942</v>
      </c>
      <c r="K16" s="9">
        <v>6.6913406473935704E-4</v>
      </c>
      <c r="L16" s="9">
        <v>4896</v>
      </c>
      <c r="M16" s="9">
        <v>2.01574790732836E-2</v>
      </c>
      <c r="N16" s="9">
        <v>8780</v>
      </c>
      <c r="O16" s="9">
        <v>5.6517881829456704E-4</v>
      </c>
    </row>
    <row r="17" spans="6:15" x14ac:dyDescent="0.25">
      <c r="F17" s="10"/>
      <c r="G17" s="10"/>
      <c r="H17" s="10"/>
      <c r="L17" s="9">
        <v>5020</v>
      </c>
      <c r="M17" s="9">
        <v>1.96366527181213E-2</v>
      </c>
      <c r="N17" s="9">
        <v>11060</v>
      </c>
      <c r="O17" s="9">
        <v>3.0848753836597802E-4</v>
      </c>
    </row>
    <row r="18" spans="6:15" x14ac:dyDescent="0.25">
      <c r="F18" s="10"/>
      <c r="G18" s="10"/>
      <c r="H18" s="10"/>
      <c r="L18" s="9">
        <v>5360</v>
      </c>
      <c r="M18" s="9">
        <v>1.9604084052973401E-2</v>
      </c>
      <c r="N18" s="9">
        <v>12332</v>
      </c>
      <c r="O18" s="9">
        <v>2.5665597999237599E-4</v>
      </c>
    </row>
    <row r="19" spans="6:15" x14ac:dyDescent="0.25">
      <c r="F19" s="10"/>
      <c r="G19" s="10"/>
      <c r="H19" s="10"/>
      <c r="L19" s="9">
        <v>5452</v>
      </c>
      <c r="M19" s="9">
        <v>1.9397972832493601E-2</v>
      </c>
      <c r="N19" s="9">
        <v>13724</v>
      </c>
      <c r="O19" s="9">
        <v>2.4083247650634801E-4</v>
      </c>
    </row>
    <row r="20" spans="6:15" x14ac:dyDescent="0.25">
      <c r="L20" s="9">
        <v>5496</v>
      </c>
      <c r="M20" s="9">
        <v>1.94886112207301E-2</v>
      </c>
    </row>
    <row r="22" spans="6:15" x14ac:dyDescent="0.25">
      <c r="O22" s="10"/>
    </row>
    <row r="23" spans="6:15" x14ac:dyDescent="0.25">
      <c r="O23" s="10"/>
    </row>
    <row r="24" spans="6:15" x14ac:dyDescent="0.25">
      <c r="O24" s="10"/>
    </row>
    <row r="25" spans="6:15" x14ac:dyDescent="0.25">
      <c r="O25" s="10"/>
    </row>
    <row r="26" spans="6:15" x14ac:dyDescent="0.25">
      <c r="O26" s="10"/>
    </row>
  </sheetData>
  <mergeCells count="8">
    <mergeCell ref="L3:M3"/>
    <mergeCell ref="N3:O3"/>
    <mergeCell ref="J2:K2"/>
    <mergeCell ref="A1:I1"/>
    <mergeCell ref="A2:E2"/>
    <mergeCell ref="F2:I2"/>
    <mergeCell ref="L2:O2"/>
    <mergeCell ref="J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70" zoomScaleNormal="70" workbookViewId="0">
      <selection activeCell="A5" sqref="A5:A8"/>
    </sheetView>
  </sheetViews>
  <sheetFormatPr defaultRowHeight="15" x14ac:dyDescent="0.25"/>
  <cols>
    <col min="1" max="5" width="13.140625" customWidth="1"/>
    <col min="6" max="7" width="13.140625" style="7" customWidth="1"/>
    <col min="8" max="11" width="13.140625" customWidth="1"/>
    <col min="12" max="12" width="10.85546875" customWidth="1"/>
    <col min="13" max="13" width="19.7109375" customWidth="1"/>
    <col min="14" max="14" width="10.85546875" customWidth="1"/>
    <col min="15" max="15" width="19.7109375" customWidth="1"/>
  </cols>
  <sheetData>
    <row r="1" spans="1:15" ht="21" x14ac:dyDescent="0.25">
      <c r="A1" s="14" t="s">
        <v>2</v>
      </c>
      <c r="B1" s="14"/>
      <c r="C1" s="14"/>
      <c r="D1" s="14"/>
      <c r="E1" s="14"/>
      <c r="F1" s="14"/>
      <c r="G1" s="14"/>
      <c r="H1" s="14" t="s">
        <v>17</v>
      </c>
      <c r="I1" s="14"/>
      <c r="J1" s="14"/>
      <c r="K1" s="14"/>
      <c r="L1" s="14"/>
      <c r="M1" s="14"/>
      <c r="N1" s="14"/>
      <c r="O1" s="14"/>
    </row>
    <row r="2" spans="1:15" x14ac:dyDescent="0.25">
      <c r="A2" s="15" t="s">
        <v>15</v>
      </c>
      <c r="B2" s="15"/>
      <c r="C2" s="15"/>
      <c r="D2" s="15"/>
      <c r="E2" s="15"/>
      <c r="F2" s="15" t="s">
        <v>16</v>
      </c>
      <c r="G2" s="15"/>
      <c r="H2" s="12" t="s">
        <v>7</v>
      </c>
      <c r="I2" s="12"/>
      <c r="J2" s="12"/>
      <c r="K2" s="12"/>
      <c r="L2" s="12" t="s">
        <v>8</v>
      </c>
      <c r="M2" s="12"/>
      <c r="N2" s="12"/>
      <c r="O2" s="12"/>
    </row>
    <row r="3" spans="1:15" x14ac:dyDescent="0.25">
      <c r="A3" s="2" t="s">
        <v>0</v>
      </c>
      <c r="B3" s="3" t="s">
        <v>12</v>
      </c>
      <c r="C3" s="6" t="s">
        <v>13</v>
      </c>
      <c r="D3" s="2" t="s">
        <v>3</v>
      </c>
      <c r="E3" s="3" t="s">
        <v>4</v>
      </c>
      <c r="F3" s="7" t="s">
        <v>14</v>
      </c>
      <c r="G3" s="7" t="s">
        <v>4</v>
      </c>
      <c r="H3" s="15" t="s">
        <v>5</v>
      </c>
      <c r="I3" s="15"/>
      <c r="J3" s="15" t="s">
        <v>6</v>
      </c>
      <c r="K3" s="15"/>
      <c r="L3" s="15" t="s">
        <v>9</v>
      </c>
      <c r="M3" s="15"/>
      <c r="N3" s="15" t="s">
        <v>6</v>
      </c>
      <c r="O3" s="15"/>
    </row>
    <row r="4" spans="1:15" x14ac:dyDescent="0.25">
      <c r="A4">
        <v>25</v>
      </c>
      <c r="B4">
        <f t="shared" ref="B4:B11" si="0">1/A4*25</f>
        <v>1</v>
      </c>
      <c r="C4">
        <f>(A4)^(-3/2)*25</f>
        <v>0.20000000000000009</v>
      </c>
      <c r="D4">
        <v>0.21131011006651401</v>
      </c>
      <c r="E4" s="4">
        <v>0.22579141854353499</v>
      </c>
      <c r="F4" s="8">
        <v>65</v>
      </c>
      <c r="G4" s="1">
        <v>0.10496770711016599</v>
      </c>
      <c r="H4" s="2" t="s">
        <v>0</v>
      </c>
      <c r="I4" s="2" t="s">
        <v>1</v>
      </c>
      <c r="J4" s="5" t="s">
        <v>0</v>
      </c>
      <c r="K4" s="5" t="s">
        <v>1</v>
      </c>
      <c r="L4" s="5" t="s">
        <v>0</v>
      </c>
      <c r="M4" s="5" t="s">
        <v>10</v>
      </c>
      <c r="N4" s="5" t="s">
        <v>0</v>
      </c>
      <c r="O4" s="6" t="s">
        <v>11</v>
      </c>
    </row>
    <row r="5" spans="1:15" x14ac:dyDescent="0.25">
      <c r="A5">
        <v>81</v>
      </c>
      <c r="B5">
        <f t="shared" si="0"/>
        <v>0.30864197530864196</v>
      </c>
      <c r="C5">
        <f t="shared" ref="C5:C11" si="1">(A5)^(-3/2)*25</f>
        <v>3.4293552812071325E-2</v>
      </c>
      <c r="D5">
        <v>9.03441710012408E-2</v>
      </c>
      <c r="E5" s="4">
        <v>8.1164434365498903E-2</v>
      </c>
      <c r="F5" s="8">
        <v>225</v>
      </c>
      <c r="G5" s="1">
        <v>2.85129410798142E-2</v>
      </c>
      <c r="H5">
        <v>25</v>
      </c>
      <c r="I5">
        <v>0.21131011006651401</v>
      </c>
      <c r="J5">
        <v>25</v>
      </c>
      <c r="K5">
        <v>0.21131011006651401</v>
      </c>
      <c r="L5">
        <v>25</v>
      </c>
      <c r="M5">
        <v>0.22579141854353499</v>
      </c>
      <c r="N5">
        <v>65</v>
      </c>
      <c r="O5">
        <v>0.10496770711016599</v>
      </c>
    </row>
    <row r="6" spans="1:15" x14ac:dyDescent="0.25">
      <c r="A6">
        <v>289</v>
      </c>
      <c r="B6">
        <f t="shared" si="0"/>
        <v>8.6505190311418692E-2</v>
      </c>
      <c r="C6">
        <f t="shared" si="1"/>
        <v>5.0885406065540352E-3</v>
      </c>
      <c r="D6">
        <v>4.0152215840860497E-2</v>
      </c>
      <c r="E6" s="4">
        <v>3.6357966583805801E-2</v>
      </c>
      <c r="F6" s="8">
        <v>833</v>
      </c>
      <c r="G6" s="1">
        <v>3.4846519739780502E-3</v>
      </c>
      <c r="H6">
        <v>41</v>
      </c>
      <c r="I6">
        <v>9.03673019952764E-2</v>
      </c>
      <c r="J6">
        <v>41</v>
      </c>
      <c r="K6">
        <v>9.03673019952764E-2</v>
      </c>
      <c r="L6">
        <v>41</v>
      </c>
      <c r="M6">
        <v>8.1705344850711695E-2</v>
      </c>
      <c r="N6">
        <v>109</v>
      </c>
      <c r="O6">
        <v>2.8491909487048502E-2</v>
      </c>
    </row>
    <row r="7" spans="1:15" x14ac:dyDescent="0.25">
      <c r="A7">
        <v>1089</v>
      </c>
      <c r="B7">
        <f t="shared" si="0"/>
        <v>2.2956841138659319E-2</v>
      </c>
      <c r="C7">
        <f t="shared" si="1"/>
        <v>6.9566185268664577E-4</v>
      </c>
      <c r="D7">
        <v>1.03972924168958E-2</v>
      </c>
      <c r="E7" s="4">
        <v>9.2898249724055696E-3</v>
      </c>
      <c r="F7" s="8">
        <v>3201</v>
      </c>
      <c r="G7" s="1">
        <v>4.4158240787892902E-4</v>
      </c>
      <c r="H7">
        <v>57</v>
      </c>
      <c r="I7">
        <v>5.5275155460733999E-2</v>
      </c>
      <c r="J7">
        <v>57</v>
      </c>
      <c r="K7">
        <v>5.5275155460733999E-2</v>
      </c>
      <c r="L7">
        <v>57</v>
      </c>
      <c r="M7">
        <v>6.4573439542458005E-2</v>
      </c>
      <c r="N7">
        <v>153</v>
      </c>
      <c r="O7">
        <v>1.0748899747270901E-2</v>
      </c>
    </row>
    <row r="8" spans="1:15" x14ac:dyDescent="0.25">
      <c r="A8">
        <v>4225</v>
      </c>
      <c r="B8">
        <f t="shared" si="0"/>
        <v>5.9171597633136093E-3</v>
      </c>
      <c r="C8">
        <f t="shared" si="1"/>
        <v>9.1033227127901685E-5</v>
      </c>
      <c r="D8">
        <v>2.6218038938161199E-3</v>
      </c>
      <c r="E8" s="4">
        <v>2.3349052975459002E-3</v>
      </c>
      <c r="F8" s="8">
        <v>12545</v>
      </c>
      <c r="G8" s="1">
        <v>5.5925175363535498E-5</v>
      </c>
      <c r="H8">
        <v>95</v>
      </c>
      <c r="I8">
        <v>2.94740663977772E-2</v>
      </c>
      <c r="J8">
        <v>95</v>
      </c>
      <c r="K8">
        <v>2.94740663977772E-2</v>
      </c>
      <c r="L8">
        <v>115</v>
      </c>
      <c r="M8">
        <v>5.1323756558099301E-2</v>
      </c>
      <c r="N8">
        <v>268</v>
      </c>
      <c r="O8">
        <v>4.8707587286057801E-3</v>
      </c>
    </row>
    <row r="9" spans="1:15" x14ac:dyDescent="0.25">
      <c r="A9">
        <v>16641</v>
      </c>
      <c r="B9">
        <f t="shared" si="0"/>
        <v>1.5023135628868458E-3</v>
      </c>
      <c r="C9">
        <f t="shared" si="1"/>
        <v>1.1645841572766261E-5</v>
      </c>
      <c r="D9">
        <v>6.5686232323798198E-4</v>
      </c>
      <c r="E9" s="4">
        <v>5.8451006730774998E-4</v>
      </c>
      <c r="F9" s="7">
        <v>49665</v>
      </c>
      <c r="G9" s="1">
        <v>7.0645178151056104E-6</v>
      </c>
      <c r="H9">
        <v>179</v>
      </c>
      <c r="I9">
        <v>1.3869840939597601E-2</v>
      </c>
      <c r="J9">
        <v>179</v>
      </c>
      <c r="K9">
        <v>1.3869840939597601E-2</v>
      </c>
      <c r="L9">
        <v>232</v>
      </c>
      <c r="M9">
        <v>3.1607177487732098E-2</v>
      </c>
      <c r="N9">
        <v>415</v>
      </c>
      <c r="O9">
        <v>1.8165673700632199E-3</v>
      </c>
    </row>
    <row r="10" spans="1:15" x14ac:dyDescent="0.25">
      <c r="A10">
        <v>66049</v>
      </c>
      <c r="B10">
        <f t="shared" si="0"/>
        <v>3.7850686611455131E-4</v>
      </c>
      <c r="C10">
        <f t="shared" si="1"/>
        <v>1.4727893623134266E-6</v>
      </c>
      <c r="D10" s="4">
        <v>1.6430389499410799E-4</v>
      </c>
      <c r="H10">
        <v>321</v>
      </c>
      <c r="I10">
        <v>6.5377332867171904E-3</v>
      </c>
      <c r="J10">
        <v>321</v>
      </c>
      <c r="K10">
        <v>6.5377332867171904E-3</v>
      </c>
      <c r="L10">
        <v>455</v>
      </c>
      <c r="M10">
        <v>1.8315109431649799E-2</v>
      </c>
      <c r="N10">
        <v>540</v>
      </c>
      <c r="O10">
        <v>9.3378754186201505E-4</v>
      </c>
    </row>
    <row r="11" spans="1:15" x14ac:dyDescent="0.25">
      <c r="A11">
        <v>103041</v>
      </c>
      <c r="B11">
        <f t="shared" si="0"/>
        <v>2.4262186896478101E-4</v>
      </c>
      <c r="C11">
        <f t="shared" si="1"/>
        <v>7.558313674915311E-7</v>
      </c>
      <c r="D11" s="4">
        <v>1.05161277212326E-4</v>
      </c>
      <c r="H11">
        <v>627</v>
      </c>
      <c r="I11">
        <v>3.39363611923026E-3</v>
      </c>
      <c r="J11">
        <v>627</v>
      </c>
      <c r="K11">
        <v>3.39363611923026E-3</v>
      </c>
      <c r="L11">
        <v>718</v>
      </c>
      <c r="M11">
        <v>1.3252977176419699E-2</v>
      </c>
      <c r="N11">
        <v>656</v>
      </c>
      <c r="O11">
        <v>7.3606203402631399E-4</v>
      </c>
    </row>
    <row r="12" spans="1:15" x14ac:dyDescent="0.25">
      <c r="H12">
        <v>1016</v>
      </c>
      <c r="I12">
        <v>1.9249233631799E-3</v>
      </c>
      <c r="J12">
        <v>1016</v>
      </c>
      <c r="K12">
        <v>1.9249233631799E-3</v>
      </c>
      <c r="L12">
        <v>978</v>
      </c>
      <c r="M12">
        <v>1.20374381716468E-2</v>
      </c>
      <c r="N12">
        <v>958</v>
      </c>
      <c r="O12">
        <v>5.3364322178835199E-4</v>
      </c>
    </row>
    <row r="13" spans="1:15" x14ac:dyDescent="0.25">
      <c r="H13">
        <v>1904</v>
      </c>
      <c r="I13">
        <v>1.0902449011996199E-3</v>
      </c>
      <c r="J13">
        <v>1904</v>
      </c>
      <c r="K13">
        <v>1.0902449011996199E-3</v>
      </c>
      <c r="L13">
        <v>1288</v>
      </c>
      <c r="M13">
        <v>1.2178761172632901E-2</v>
      </c>
      <c r="N13">
        <v>1241</v>
      </c>
      <c r="O13">
        <v>3.7855279625366098E-4</v>
      </c>
    </row>
    <row r="14" spans="1:15" x14ac:dyDescent="0.25">
      <c r="H14">
        <v>3076</v>
      </c>
      <c r="I14">
        <v>6.0733937441592495E-4</v>
      </c>
      <c r="J14">
        <v>3076</v>
      </c>
      <c r="K14">
        <v>6.0733937441592495E-4</v>
      </c>
      <c r="L14">
        <v>1649</v>
      </c>
      <c r="M14">
        <v>1.16488046157949E-2</v>
      </c>
      <c r="N14">
        <v>1541</v>
      </c>
      <c r="O14">
        <v>2.7777658097813098E-4</v>
      </c>
    </row>
    <row r="15" spans="1:15" x14ac:dyDescent="0.25">
      <c r="H15">
        <v>3896</v>
      </c>
      <c r="I15">
        <v>4.9044375993987103E-4</v>
      </c>
      <c r="J15">
        <v>3896</v>
      </c>
      <c r="K15">
        <v>4.9044375993987103E-4</v>
      </c>
      <c r="L15">
        <v>1997</v>
      </c>
      <c r="M15">
        <v>1.0945634297100699E-2</v>
      </c>
      <c r="N15">
        <v>1756</v>
      </c>
      <c r="O15">
        <v>2.1450737469465501E-4</v>
      </c>
    </row>
    <row r="16" spans="1:15" x14ac:dyDescent="0.25">
      <c r="H16">
        <v>7578</v>
      </c>
      <c r="I16">
        <v>2.8245672490655698E-4</v>
      </c>
      <c r="J16">
        <v>7578</v>
      </c>
      <c r="K16">
        <v>2.8245672490655698E-4</v>
      </c>
      <c r="L16">
        <v>2551</v>
      </c>
      <c r="M16">
        <v>9.5484147532142998E-3</v>
      </c>
      <c r="N16">
        <v>2261</v>
      </c>
      <c r="O16">
        <v>1.3143818589220901E-4</v>
      </c>
    </row>
    <row r="17" spans="8:15" x14ac:dyDescent="0.25">
      <c r="H17">
        <v>12428</v>
      </c>
      <c r="I17">
        <v>1.6101644004837601E-4</v>
      </c>
      <c r="J17">
        <v>12428</v>
      </c>
      <c r="K17">
        <v>1.6101644004837601E-4</v>
      </c>
      <c r="L17">
        <v>2951</v>
      </c>
      <c r="M17">
        <v>8.55659070786325E-3</v>
      </c>
      <c r="N17">
        <v>2741</v>
      </c>
      <c r="O17">
        <v>1.0586836077684E-4</v>
      </c>
    </row>
    <row r="18" spans="8:15" x14ac:dyDescent="0.25">
      <c r="H18">
        <v>16538</v>
      </c>
      <c r="I18">
        <v>1.24391779252371E-4</v>
      </c>
      <c r="J18">
        <v>16538</v>
      </c>
      <c r="K18">
        <v>1.24391779252371E-4</v>
      </c>
      <c r="L18">
        <v>3444</v>
      </c>
      <c r="M18">
        <v>8.0188567104790397E-3</v>
      </c>
      <c r="N18">
        <v>3150</v>
      </c>
      <c r="O18">
        <v>1.03233655333533E-4</v>
      </c>
    </row>
    <row r="19" spans="8:15" x14ac:dyDescent="0.25">
      <c r="H19">
        <v>16552</v>
      </c>
      <c r="I19">
        <v>1.2352707113049501E-4</v>
      </c>
      <c r="L19">
        <v>4124</v>
      </c>
      <c r="M19">
        <v>7.12399211695463E-3</v>
      </c>
      <c r="N19">
        <v>3642</v>
      </c>
      <c r="O19">
        <v>1.01887663157831E-4</v>
      </c>
    </row>
    <row r="20" spans="8:15" x14ac:dyDescent="0.25">
      <c r="H20">
        <v>29100</v>
      </c>
      <c r="I20" s="4">
        <v>7.3959987517828796E-5</v>
      </c>
      <c r="N20">
        <v>4268</v>
      </c>
      <c r="O20" s="4">
        <v>9.9920827748621496E-5</v>
      </c>
    </row>
    <row r="21" spans="8:15" x14ac:dyDescent="0.25">
      <c r="H21">
        <v>47845</v>
      </c>
      <c r="I21" s="4">
        <v>4.3866263013078903E-5</v>
      </c>
      <c r="N21">
        <v>5013</v>
      </c>
      <c r="O21" s="4">
        <v>9.8149538065329798E-5</v>
      </c>
    </row>
    <row r="22" spans="8:15" x14ac:dyDescent="0.25">
      <c r="H22">
        <v>59076</v>
      </c>
      <c r="I22" s="4">
        <v>3.6042773322648002E-5</v>
      </c>
      <c r="N22">
        <v>5992</v>
      </c>
      <c r="O22" s="4">
        <v>9.1038587333284402E-5</v>
      </c>
    </row>
    <row r="23" spans="8:15" x14ac:dyDescent="0.25">
      <c r="H23">
        <v>60610</v>
      </c>
      <c r="I23" s="4">
        <v>3.4763551273622799E-5</v>
      </c>
      <c r="N23">
        <v>7574</v>
      </c>
      <c r="O23" s="4">
        <v>6.6040934879658698E-5</v>
      </c>
    </row>
    <row r="24" spans="8:15" x14ac:dyDescent="0.25">
      <c r="N24">
        <v>9340</v>
      </c>
      <c r="O24" s="4">
        <v>5.00821988852576E-5</v>
      </c>
    </row>
    <row r="25" spans="8:15" x14ac:dyDescent="0.25">
      <c r="N25">
        <v>11513</v>
      </c>
      <c r="O25" s="4">
        <v>3.8758689535402298E-5</v>
      </c>
    </row>
    <row r="26" spans="8:15" x14ac:dyDescent="0.25">
      <c r="N26">
        <v>12936</v>
      </c>
      <c r="O26" s="4">
        <v>3.64914707300563E-5</v>
      </c>
    </row>
    <row r="27" spans="8:15" x14ac:dyDescent="0.25">
      <c r="N27">
        <v>13653</v>
      </c>
      <c r="O27" s="4">
        <v>3.6277454081418298E-5</v>
      </c>
    </row>
    <row r="28" spans="8:15" x14ac:dyDescent="0.25">
      <c r="N28">
        <v>14330</v>
      </c>
      <c r="O28" s="4">
        <v>3.6337363165123802E-5</v>
      </c>
    </row>
    <row r="29" spans="8:15" x14ac:dyDescent="0.25">
      <c r="N29">
        <v>15030</v>
      </c>
      <c r="O29" s="4">
        <v>3.6151702730582201E-5</v>
      </c>
    </row>
  </sheetData>
  <mergeCells count="10">
    <mergeCell ref="A1:G1"/>
    <mergeCell ref="F2:G2"/>
    <mergeCell ref="L2:O2"/>
    <mergeCell ref="L3:M3"/>
    <mergeCell ref="N3:O3"/>
    <mergeCell ref="H3:I3"/>
    <mergeCell ref="A2:E2"/>
    <mergeCell ref="J3:K3"/>
    <mergeCell ref="H2:K2"/>
    <mergeCell ref="H1:O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Gauss_2D - DFEM Cartesian</vt:lpstr>
      <vt:lpstr>Gauss_2D - CFEM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W. Hackemack</cp:lastModifiedBy>
  <dcterms:created xsi:type="dcterms:W3CDTF">2015-07-19T19:20:57Z</dcterms:created>
  <dcterms:modified xsi:type="dcterms:W3CDTF">2015-08-07T20:45:50Z</dcterms:modified>
</cp:coreProperties>
</file>