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Humberto\Desarrollo\Trabajo\Apps\ERP_Contable\ERP_Contable\ERP_Contable\bin\Debug\Plantillas\"/>
    </mc:Choice>
  </mc:AlternateContent>
  <bookViews>
    <workbookView xWindow="0" yWindow="0" windowWidth="23040" windowHeight="9396" firstSheet="2" activeTab="14"/>
  </bookViews>
  <sheets>
    <sheet name="Estado" sheetId="1" r:id="rId1"/>
    <sheet name="Balance" sheetId="3" r:id="rId2"/>
    <sheet name="CUCA" sheetId="7" r:id="rId3"/>
    <sheet name="PTU" sheetId="5" r:id="rId4"/>
    <sheet name="CUFIN" sheetId="6" r:id="rId5"/>
    <sheet name="COEFI" sheetId="8" r:id="rId6"/>
    <sheet name="CCF" sheetId="9" r:id="rId7"/>
    <sheet name="CVF" sheetId="10" r:id="rId8"/>
    <sheet name="INVR" sheetId="11" r:id="rId9"/>
    <sheet name="DDA" sheetId="13" r:id="rId10"/>
    <sheet name="CCE" sheetId="15" r:id="rId11"/>
    <sheet name="PTUAnual" sheetId="16" r:id="rId12"/>
    <sheet name="DUD" sheetId="17" r:id="rId13"/>
    <sheet name="DISR" sheetId="19" r:id="rId14"/>
    <sheet name="DIISR" sheetId="21" r:id="rId15"/>
    <sheet name="DIDEF" sheetId="22" r:id="rId16"/>
  </sheets>
  <externalReferences>
    <externalReference r:id="rId17"/>
    <externalReference r:id="rId18"/>
    <externalReference r:id="rId19"/>
  </externalReferences>
  <definedNames>
    <definedName name="INPC">[1]INPC!$A:$B</definedName>
    <definedName name="INVBASE">'[2]Declaración Anual'!$O$2:$O$6</definedName>
    <definedName name="ResBal">[3]Sumas!$A:$E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2" i="6"/>
  <c r="D42" i="6"/>
  <c r="D41" i="6"/>
  <c r="C42" i="6" s="1"/>
  <c r="D40" i="6"/>
  <c r="C41" i="6" s="1"/>
  <c r="C40" i="6"/>
  <c r="E40" i="6" s="1"/>
  <c r="D39" i="6"/>
  <c r="E39" i="6" s="1"/>
  <c r="C39" i="6"/>
  <c r="D38" i="6"/>
  <c r="E38" i="6" s="1"/>
  <c r="D37" i="6"/>
  <c r="C38" i="6" s="1"/>
  <c r="D36" i="6"/>
  <c r="C37" i="6" s="1"/>
  <c r="C36" i="6"/>
  <c r="E36" i="6" s="1"/>
  <c r="D35" i="6"/>
  <c r="E35" i="6" s="1"/>
  <c r="C35" i="6"/>
  <c r="D34" i="6"/>
  <c r="D33" i="6"/>
  <c r="C34" i="6" s="1"/>
  <c r="D32" i="6"/>
  <c r="C33" i="6" s="1"/>
  <c r="C32" i="6"/>
  <c r="E32" i="6" s="1"/>
  <c r="D31" i="6"/>
  <c r="E31" i="6" s="1"/>
  <c r="C31" i="6"/>
  <c r="D30" i="6"/>
  <c r="D29" i="6"/>
  <c r="C30" i="6" s="1"/>
  <c r="D28" i="6"/>
  <c r="C29" i="6" s="1"/>
  <c r="C28" i="6"/>
  <c r="E28" i="6" s="1"/>
  <c r="D27" i="6"/>
  <c r="I26" i="6"/>
  <c r="B27" i="6" s="1"/>
  <c r="D26" i="6"/>
  <c r="C27" i="6" s="1"/>
  <c r="F27" i="6" l="1"/>
  <c r="I27" i="6" s="1"/>
  <c r="B28" i="6" s="1"/>
  <c r="F28" i="6" s="1"/>
  <c r="I28" i="6" s="1"/>
  <c r="B29" i="6" s="1"/>
  <c r="F29" i="6" s="1"/>
  <c r="I29" i="6" s="1"/>
  <c r="B30" i="6" s="1"/>
  <c r="F30" i="6" s="1"/>
  <c r="I30" i="6" s="1"/>
  <c r="B31" i="6" s="1"/>
  <c r="F31" i="6" s="1"/>
  <c r="I31" i="6" s="1"/>
  <c r="B32" i="6" s="1"/>
  <c r="F32" i="6" s="1"/>
  <c r="I32" i="6" s="1"/>
  <c r="B33" i="6" s="1"/>
  <c r="F33" i="6" s="1"/>
  <c r="I33" i="6" s="1"/>
  <c r="B34" i="6" s="1"/>
  <c r="F34" i="6" s="1"/>
  <c r="I34" i="6" s="1"/>
  <c r="B35" i="6" s="1"/>
  <c r="F35" i="6" s="1"/>
  <c r="I35" i="6" s="1"/>
  <c r="B36" i="6" s="1"/>
  <c r="F36" i="6" s="1"/>
  <c r="I36" i="6" s="1"/>
  <c r="B37" i="6" s="1"/>
  <c r="F37" i="6" s="1"/>
  <c r="I37" i="6" s="1"/>
  <c r="B38" i="6" s="1"/>
  <c r="F38" i="6" s="1"/>
  <c r="I38" i="6" s="1"/>
  <c r="B39" i="6" s="1"/>
  <c r="F39" i="6" s="1"/>
  <c r="I39" i="6" s="1"/>
  <c r="B40" i="6" s="1"/>
  <c r="F40" i="6" s="1"/>
  <c r="I40" i="6" s="1"/>
  <c r="B41" i="6" s="1"/>
  <c r="F41" i="6" s="1"/>
  <c r="I41" i="6" s="1"/>
  <c r="B42" i="6" s="1"/>
  <c r="F42" i="6" s="1"/>
  <c r="I42" i="6" s="1"/>
  <c r="E42" i="6"/>
  <c r="E27" i="6"/>
  <c r="E34" i="6"/>
  <c r="E30" i="6"/>
  <c r="E37" i="6"/>
  <c r="E41" i="6"/>
  <c r="E29" i="6"/>
  <c r="E33" i="6"/>
</calcChain>
</file>

<file path=xl/sharedStrings.xml><?xml version="1.0" encoding="utf-8"?>
<sst xmlns="http://schemas.openxmlformats.org/spreadsheetml/2006/main" count="595" uniqueCount="421">
  <si>
    <t>Descripcion</t>
  </si>
  <si>
    <t>Partes Relacionadas</t>
  </si>
  <si>
    <t>Partes no relacionadas</t>
  </si>
  <si>
    <t>Total</t>
  </si>
  <si>
    <t>VENTAS Y/O SERVICIOS NACIONALES</t>
  </si>
  <si>
    <t>VENTAS Y/O SERVICIOS EXTRANJEROS</t>
  </si>
  <si>
    <t>DEVOLUCIONES, DESCUENTOS Y BONIFICACIONES SOBRE VENTAS NACIONALES</t>
  </si>
  <si>
    <t>DEVOLUCIONES, DESCUENTOS Y BONIFICACIONES SOBRE VENTAS AL EXTRANJERO</t>
  </si>
  <si>
    <t>INGRESOS NETOS</t>
  </si>
  <si>
    <t>INVENTARIO INICIAL</t>
  </si>
  <si>
    <t>COMPRAS NETAS NACIONALES</t>
  </si>
  <si>
    <t>COMPRAS NETAS DE IMPORTACIÓN</t>
  </si>
  <si>
    <t>INVENTARIO FINAL</t>
  </si>
  <si>
    <t>COSTO DE LAS MERCANCÍAS (TOTAL)</t>
  </si>
  <si>
    <t>MANO DE OBRA</t>
  </si>
  <si>
    <t>MAQUILAS</t>
  </si>
  <si>
    <t>GASTOS INDIRECTOS DE FABRICACIÓN</t>
  </si>
  <si>
    <t>COSTO DE VENTAS Y/O SERVICIOS</t>
  </si>
  <si>
    <t>UTILIDAD BRUTA (TOTAL)</t>
  </si>
  <si>
    <t>PÉRDIDA BRUTA (TOTAL)</t>
  </si>
  <si>
    <t>GASTO NO CLASIFICADO</t>
  </si>
  <si>
    <t>SUELDOS Y SALARIOS</t>
  </si>
  <si>
    <t>HONORARIOS PAGADOS A PERSONAS FISICAS</t>
  </si>
  <si>
    <t>REGALIAS Y ASISTENCA TÉCNICA</t>
  </si>
  <si>
    <t>DONATIVOS OTORGADOS</t>
  </si>
  <si>
    <t>USO O GOCE TEMPORAL DE BIENES PAGADOS A PERSONAS FÍSICAS</t>
  </si>
  <si>
    <t>FLETES Y ACARREOS PAGADOS A PERSONAS FÍSICAS</t>
  </si>
  <si>
    <t>CONTRIBUCIONES PAGADAS, EXCEPTO ISR, IETU, IMPAC, IVA Y IEPS</t>
  </si>
  <si>
    <t>SEGUROS Y FIANZAS</t>
  </si>
  <si>
    <t>PÉRDIDA POR CRÉDITOS INCOBRABLES</t>
  </si>
  <si>
    <t>VIATICOS Y GASTOS DE VIAJE</t>
  </si>
  <si>
    <t>COMBUSTIBLES Y LUBRICANTES</t>
  </si>
  <si>
    <t>CRÉDITO AL SALARIO NO DISMINUIDO DE CONTRIBUCIONES</t>
  </si>
  <si>
    <t>IMPUESTO SUSTITUTIVO DEL CRÉDITO AL SALARIO, EFECTIVAMENTE PAGADO</t>
  </si>
  <si>
    <t>APORTACIONES SAR, INFONAVIT Y JUVILACIONES POR VEJEZ</t>
  </si>
  <si>
    <t>APORTACIONES PARA FONDOS DE PENSIONES Y JUBILIACIONES</t>
  </si>
  <si>
    <t>CUOTAS AL IMSS</t>
  </si>
  <si>
    <t>CONSUMO EN RESTAURANTES</t>
  </si>
  <si>
    <t>NO DEDUCIBLES</t>
  </si>
  <si>
    <t>DEPRECIACIONES Y AMORTIZACIONES</t>
  </si>
  <si>
    <t>PÉRDIDA POR OPERACIONES FINANCIERAS DERIVADAS</t>
  </si>
  <si>
    <t>GASTOS DE OPERACIÓN</t>
  </si>
  <si>
    <t>UTILIDAD DE OPERACIÓN (TOTAL)</t>
  </si>
  <si>
    <t>PÉRDIDA DE OPERACIÓN (TOTAL)</t>
  </si>
  <si>
    <t>INTERESES DEVENGADOS A FAVOR NACIONALES</t>
  </si>
  <si>
    <t>INTERESES DEVENGADOS A FAVOR DEL EXTRANJERO</t>
  </si>
  <si>
    <t>INTERESES MORATORIOS A FAVOR NACIONALES</t>
  </si>
  <si>
    <t>INTERESES MORATORIOS A FAVOR DEL EXTRANJERO</t>
  </si>
  <si>
    <t>GANANCIA CAMBIARIA</t>
  </si>
  <si>
    <t>INTERESES DEVENGADOS A CARGO NACIONALES</t>
  </si>
  <si>
    <t>INTERESES DEVENGADOS A CARGO DEL EXTRANJERO</t>
  </si>
  <si>
    <t>INTERESES MORATORIOS A CARGO NACIONALES</t>
  </si>
  <si>
    <t>INTERESES MORATORIOS A CARGO DEL EXTRANJERO</t>
  </si>
  <si>
    <t>PERDIDA CAMBIARIA</t>
  </si>
  <si>
    <t>RESULTADO POR POSICIÓN MONETARIA FAVORABLE</t>
  </si>
  <si>
    <t>RESULTADO POR POSICIÓN MONETARIA DESFAVORABLE</t>
  </si>
  <si>
    <t>OTRAS OPERACIONES FINANCIERAS NACIONALES</t>
  </si>
  <si>
    <t>OTRAS OPERACIONES FINANCIERAS EXTRANJERAS</t>
  </si>
  <si>
    <t>OTRAS OPERACIONES FINANCIERAS</t>
  </si>
  <si>
    <t>RESULTADO INTEGRAL DE FINANCIAMIENTO (TOTAL)</t>
  </si>
  <si>
    <t>OTROS GASTOS NACIONALES</t>
  </si>
  <si>
    <t>OTROS GASTOS EXTRANJEROS</t>
  </si>
  <si>
    <t>OTROS GASTOS</t>
  </si>
  <si>
    <t>OTROS PRODUCTOS NACIONALES</t>
  </si>
  <si>
    <t>OTROS PRODUCTOS EXTRANJEROS</t>
  </si>
  <si>
    <t>OTROS PRODUCTOS</t>
  </si>
  <si>
    <t>INGRESOS POR PARTIDAS DISCONTINUAS Y EXTRAORDINARIAS</t>
  </si>
  <si>
    <t>GASTOS POR PARTIDAS DISCONTINUAS Y EXTRAORDINARIAS</t>
  </si>
  <si>
    <t>UTILIDAD ANTES DE IMPUESTOS</t>
  </si>
  <si>
    <t>PÉRDIDA ANTES DE IMPUESTOS</t>
  </si>
  <si>
    <t>ISR</t>
  </si>
  <si>
    <t>IETU</t>
  </si>
  <si>
    <t>IMPAC</t>
  </si>
  <si>
    <t>PTU</t>
  </si>
  <si>
    <t>UTILIDAD EN PARTICIPACIÓN SUBSIDIARIA</t>
  </si>
  <si>
    <t>PERDIDA EN PARTICIPACIÓN SUBSIDIARIA</t>
  </si>
  <si>
    <t>EFECTOS DE REEXPRESIÓN FAVORABLE EXCEPTO RESULTADO POR POSICIÓN MONETARIA</t>
  </si>
  <si>
    <t>EFECTOS DE REEXPRESIÓN DESFAVORABLE EXCEPTO RESULTADO POR POSICIÓN MONETARIA</t>
  </si>
  <si>
    <t>UTILIDAD NETA</t>
  </si>
  <si>
    <t>PÉRDIDA NETA</t>
  </si>
  <si>
    <t>Cta PR</t>
  </si>
  <si>
    <t>Nivel PR</t>
  </si>
  <si>
    <t>Cta PNR</t>
  </si>
  <si>
    <t>Nivel PNR</t>
  </si>
  <si>
    <t>Tipo</t>
  </si>
  <si>
    <t>ACTIVO</t>
  </si>
  <si>
    <t>PASIVO</t>
  </si>
  <si>
    <t>EFECTIVO EN CAJA Y DEPOSITOS EN INSTITUCIONES DE CRÉDITO NACIONALES</t>
  </si>
  <si>
    <t>CUENTAS Y DOCUMENTOS POR PAGAR NACIONALES (PARTES RELACIONADAS)</t>
  </si>
  <si>
    <t>EFECTIVO EN CAJA Y DEPOSITOS EN INSTITUCIONES DE CRÉDITO DEL EXTRANJERO</t>
  </si>
  <si>
    <t>CUENTAS Y DOCUMENTOS POR PAGAR NACIONALES (PARTES NO RELACIONADAS)</t>
  </si>
  <si>
    <t>INVERSIONES EN VALORES CON INSTITUCIONES NACIONALES (EXCEPTO ACCIONES)</t>
  </si>
  <si>
    <t>CUENTAS Y DOCUMENTOS POR PAGAR NACIONALES (TOTAL)</t>
  </si>
  <si>
    <t>INVERSIONES EN VALORES CON INSTITUCIONES EXTRANJERAS (EXCEPTO ACCIONES)</t>
  </si>
  <si>
    <t>CUENTAS Y DOCUMENTOS POR PAGAR DEL EXTRANJERO (PARTES RELACIONADAS)</t>
  </si>
  <si>
    <t>CUENTAS Y DOCUMENTOS POR COBRAR NACIONALES (PARTES RELACIONADAS)</t>
  </si>
  <si>
    <t>CUENTAS Y DOCUMENTOS POR PAGAR DEL EXTRANJERO (PARTES NO RELACIONADAS)</t>
  </si>
  <si>
    <t>CUENTAS Y DOCUMENTOS POR COBRAR NACIONALES (PARTES NO RELACIONADAS)</t>
  </si>
  <si>
    <t>CUENTAS Y DOCUMENTOS POR PAGAR DEL EXTRANJERO (TOTAL)</t>
  </si>
  <si>
    <t>CUENTAS Y DOCUMENTOS POR COBRAR NACIONALES (TOTAL)</t>
  </si>
  <si>
    <t>CONTRIBUCIONES POR PAGAR</t>
  </si>
  <si>
    <t>CUENTAS Y DOCUMENTOS POR COBRAR DEL EXTRANJERO (PARTES RELACIONADAS)</t>
  </si>
  <si>
    <t>ANTICIPOS DE CLIENTES PARTES RELACIONADAS</t>
  </si>
  <si>
    <t>CUENTAS Y DOCUMENTOS POR COBRAR DEL EXTRANJERO (PARTES NO RELACIONADAS)</t>
  </si>
  <si>
    <t>ANTICIPOS DE CLIENTES PARTES NO RELACIONADAS</t>
  </si>
  <si>
    <t>CUENTAS Y DOCUMENTOS POR COBRAR DEL EXTRANJERO (TOTAL)</t>
  </si>
  <si>
    <t>ANTICIPOS DE CLIENTES (TOTAL)</t>
  </si>
  <si>
    <t>CONTRIBUCIONES A FAVOR</t>
  </si>
  <si>
    <t>APORTACIONES PARA FUTUROS AUMENTOS DE CAPITAL</t>
  </si>
  <si>
    <t>INVENTARIOS</t>
  </si>
  <si>
    <t>OTROS PASIVOS</t>
  </si>
  <si>
    <t>OTROS ACTIVOS CIRCULANTES</t>
  </si>
  <si>
    <t>SUMA PASIVO</t>
  </si>
  <si>
    <t>INVERSIONES EN ACCIONES NACIONALES</t>
  </si>
  <si>
    <t>INVERSIONES EN ACCIONES DEL EXTRANJERO</t>
  </si>
  <si>
    <t>INVERSIONES EN ACCIONES (TOTAL)</t>
  </si>
  <si>
    <t>CAPITAL SOCIAL PROVENIENTE DE APORTACIONES</t>
  </si>
  <si>
    <t>TERRENOS</t>
  </si>
  <si>
    <t>CAPITAL SOCIAL PROVENIENTE DE CAPITALIZACIÓN</t>
  </si>
  <si>
    <t>CONSTRUCCIONES</t>
  </si>
  <si>
    <t>RESERVAS</t>
  </si>
  <si>
    <t>CONSTRUCCIONES EN PROCESO</t>
  </si>
  <si>
    <t>OTRAS CUENTAS DE CAPITAL</t>
  </si>
  <si>
    <t>MAQUINARIA Y EQUIPO</t>
  </si>
  <si>
    <t>MOBILIARIO Y EQUIPO DE OFICINA</t>
  </si>
  <si>
    <t>UTILIDADES ACUMULADAS</t>
  </si>
  <si>
    <t>EQUIPO DE COMPUTO</t>
  </si>
  <si>
    <t>UTILIDAD DEL EJERCICIO</t>
  </si>
  <si>
    <t>EQUIPO DE TRANSPORTE</t>
  </si>
  <si>
    <t>PÉRDIDAS ACUMULADAS</t>
  </si>
  <si>
    <t>OTROS ACTIVOS FIJOS</t>
  </si>
  <si>
    <t>PÉRDIDA DEL EJERCICIO</t>
  </si>
  <si>
    <t>DEPRECIACIÓN ACUMULADA</t>
  </si>
  <si>
    <t>EXCESO EN LA ACTUALIZACIÓN DE CAPITAL</t>
  </si>
  <si>
    <t>CARGOS Y GASTOS DIFERIDOS</t>
  </si>
  <si>
    <t>INSUFICIENCIA EN LA ACTUALIZACIÓN DE CAPITAL</t>
  </si>
  <si>
    <t>AMORTIZACIÓN ACUMULADA</t>
  </si>
  <si>
    <t>ACTUALIZACIÓN DEL CAPITAL CONTABLE</t>
  </si>
  <si>
    <t>SUMA ACTIVO</t>
  </si>
  <si>
    <t>SUMA CAPITAL CONTABLE</t>
  </si>
  <si>
    <t>SUMA PASIVO MÁS CAPITAL CONTABLE</t>
  </si>
  <si>
    <t xml:space="preserve">Descripción </t>
  </si>
  <si>
    <t>Formula</t>
  </si>
  <si>
    <t>A</t>
  </si>
  <si>
    <t>P</t>
  </si>
  <si>
    <t>C</t>
  </si>
  <si>
    <t>CAPITAL</t>
  </si>
  <si>
    <t>Cuenta Relacionada</t>
  </si>
  <si>
    <t>Nivel</t>
  </si>
  <si>
    <t>Conceptos</t>
  </si>
  <si>
    <t>Importes</t>
  </si>
  <si>
    <t>INGRESOS ACUMULABLES</t>
  </si>
  <si>
    <t>(-) DEDUCCIONES AUTORIZADAS</t>
  </si>
  <si>
    <t>(-) ART. 9 ULTIMO PARRAFO: PARTE NO DEDUCIBLE POR INGRESOS EXENTOS DE LOS TRABAJADORES (ART. 28 XXX)</t>
  </si>
  <si>
    <t>BASE DE PARTICIPACIÓN</t>
  </si>
  <si>
    <t>PORCENTAJE DE PARTICIPACIÓN</t>
  </si>
  <si>
    <t>PARTICIPACIÓN A DISTRIBUIR</t>
  </si>
  <si>
    <t>PTU NO COBRADA EN EL EJERCICIO ANTERIOR</t>
  </si>
  <si>
    <t>Total de PTU a Distribuir</t>
  </si>
  <si>
    <t>Cuenta Liga</t>
  </si>
  <si>
    <t>Fecha de Movimiento</t>
  </si>
  <si>
    <t>Saldo Anterior</t>
  </si>
  <si>
    <t>INPC
Anterior</t>
  </si>
  <si>
    <t>INPC
Actual</t>
  </si>
  <si>
    <t>Factor</t>
  </si>
  <si>
    <t>Saldo Actualizado</t>
  </si>
  <si>
    <t>Concepto</t>
  </si>
  <si>
    <t>Cantidad</t>
  </si>
  <si>
    <t>Saldo de la CUFIN</t>
  </si>
  <si>
    <t>UFIN 1994</t>
  </si>
  <si>
    <t>UFIN 1995</t>
  </si>
  <si>
    <t>UFIN 1996</t>
  </si>
  <si>
    <t>UFIN 1997</t>
  </si>
  <si>
    <t>UFIN 1998</t>
  </si>
  <si>
    <t>UFIN 1999</t>
  </si>
  <si>
    <t>UFIN 2000</t>
  </si>
  <si>
    <t>UFIN 2001</t>
  </si>
  <si>
    <t>UFIN 2002</t>
  </si>
  <si>
    <t>UFIN 2003</t>
  </si>
  <si>
    <t>UFIN 2004</t>
  </si>
  <si>
    <t>UFIN 2005</t>
  </si>
  <si>
    <t>UFIN 2006</t>
  </si>
  <si>
    <t>UFIN 2007</t>
  </si>
  <si>
    <t>UFIN 2008</t>
  </si>
  <si>
    <t>UFIN 2009</t>
  </si>
  <si>
    <t>UFIN 2010</t>
  </si>
  <si>
    <t>UFIN 2011</t>
  </si>
  <si>
    <t>UFIN 2012</t>
  </si>
  <si>
    <t>UFIN 2013</t>
  </si>
  <si>
    <t>ACTUALIZACION 2014</t>
  </si>
  <si>
    <t>UFIN 2014</t>
  </si>
  <si>
    <t>UFIN 2015</t>
  </si>
  <si>
    <t>UFIN 2016</t>
  </si>
  <si>
    <t>Reinvertida</t>
  </si>
  <si>
    <t>UFINRE 2000</t>
  </si>
  <si>
    <t>UFINRE 2001</t>
  </si>
  <si>
    <t>Año</t>
  </si>
  <si>
    <t>Fecha</t>
  </si>
  <si>
    <t>Capital
Anterior</t>
  </si>
  <si>
    <t>Capital 
Actualizado</t>
  </si>
  <si>
    <t>Capital de 
Aportación</t>
  </si>
  <si>
    <t>FINAL DEL EJERCICIO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</si>
  <si>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</si>
  <si>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</si>
  <si>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</si>
  <si>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</si>
  <si>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</si>
  <si>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</si>
  <si>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</si>
  <si>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</si>
  <si>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</si>
  <si>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</si>
  <si>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</si>
  <si>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</si>
  <si>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</si>
  <si>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</si>
  <si>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</si>
  <si>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</si>
  <si>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</si>
  <si>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</si>
  <si>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</si>
  <si>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</si>
  <si>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</si>
  <si>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</si>
  <si>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</si>
  <si>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</si>
  <si>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</si>
  <si>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CAPITAL INICIAL</t>
  </si>
  <si>
    <t>INPC Anterior</t>
  </si>
  <si>
    <t>INPC Actual</t>
  </si>
  <si>
    <t>Ejercicio Fiscal</t>
  </si>
  <si>
    <t>Utilidad o (Pérdida) "Fiscal"</t>
  </si>
  <si>
    <t>Amortización de Pérdida</t>
  </si>
  <si>
    <t>Resultado Fiscal</t>
  </si>
  <si>
    <t>Ingresos acumulables</t>
  </si>
  <si>
    <t>Ajuste anual por inflación acumulable</t>
  </si>
  <si>
    <t>Inventario Acumulable 2004</t>
  </si>
  <si>
    <t>Ingresos nominales</t>
  </si>
  <si>
    <t>Utilidad fiscal</t>
  </si>
  <si>
    <t>Pérdida fiscal</t>
  </si>
  <si>
    <t>Utilidad o pérdida fiscal para cálculo</t>
  </si>
  <si>
    <t>Deducción inmediata de inversiones</t>
  </si>
  <si>
    <t>Anticipos o Rendimientos SC o Cop.</t>
  </si>
  <si>
    <t>Base</t>
  </si>
  <si>
    <t>Coeficiente de utilidad</t>
  </si>
  <si>
    <t>Monto de la Pérdida</t>
  </si>
  <si>
    <t>INPC del mes de Jul de la pérdida</t>
  </si>
  <si>
    <t>INPC del mes de Dic de la pérdida</t>
  </si>
  <si>
    <t>Factor de Actualización</t>
  </si>
  <si>
    <t>Pérdida actualizada inicial</t>
  </si>
  <si>
    <t>INPC del último mes que se actualizo</t>
  </si>
  <si>
    <t>INPC del mes de Jun donde se aplica</t>
  </si>
  <si>
    <t>Pérdida actualizada</t>
  </si>
  <si>
    <t>Amortización de Pérdida en:</t>
  </si>
  <si>
    <t>Monto Amortizado</t>
  </si>
  <si>
    <t>Remanente</t>
  </si>
  <si>
    <t>INPC último mes en que se actualizo</t>
  </si>
  <si>
    <t>UTILIDAD O PÉRDIDA NETA</t>
  </si>
  <si>
    <t>EFECTOS DE REEXPRESIÓN</t>
  </si>
  <si>
    <t>RESULTADO POR POSICIÓN MONETARIA</t>
  </si>
  <si>
    <t>UTILIDAD O PÉRDIDA NETA HISTORICA</t>
  </si>
  <si>
    <t>INGRESOS FISCALES NO CONTABLES</t>
  </si>
  <si>
    <t>AJUSTE ANUAL POR INFLACIÓN ACUMULABLE</t>
  </si>
  <si>
    <t>ANTICIPOS DE CLIENTES</t>
  </si>
  <si>
    <t>INTERESES  MORATORIOS EFECTIVAMENTE COBRADOS</t>
  </si>
  <si>
    <t>GANANCIA EN LA ENAJENACIÓN DE ACCIONES O POR REEMBOLSO DE CAPITAL</t>
  </si>
  <si>
    <t>GANANCIA EN LA ENAJENACION DE TERRENOS Y ACTIVO FIJO</t>
  </si>
  <si>
    <t>INVENTARIO ACUMULABLE DEL EJERCICIO</t>
  </si>
  <si>
    <t>OTROS INGRESOS FISCALES NO CONTABLES</t>
  </si>
  <si>
    <t>DEDUCCIONES CONTABLES NO FISCALES</t>
  </si>
  <si>
    <t>COSTO DE VENTAS CONTABLE</t>
  </si>
  <si>
    <t>DEPRECIACIÓN Y AMORTIZACIÓN CONTABLE</t>
  </si>
  <si>
    <t>GASTOS QUE NO REÚNEN REQUISITOS FISCALES</t>
  </si>
  <si>
    <t>ISR, IETU, IMPAC, Y PTU</t>
  </si>
  <si>
    <t>PÉRDIDA CONTABLE EN ENAJENACIÓN DE ACCIONES</t>
  </si>
  <si>
    <t>PÉRDIDA CONTABLE EN ENAJENACIÓN DE ACTIVO FIJO</t>
  </si>
  <si>
    <t>PÉRDIDA EN PARTICIPACIÓN SUBSIDIARIA</t>
  </si>
  <si>
    <t>INTERESES DEVENGADOS QUE EXCEDEN DEL VALOR DE MERCADO Y MORATORIOS PAGADOS O NO</t>
  </si>
  <si>
    <t>OTRAS DEDUCCIONES CONTABLES NO FISCALES</t>
  </si>
  <si>
    <t>DEDUCCIONES FISCALES NO CONTABLES</t>
  </si>
  <si>
    <t>AJUSTE ANUAL POR INFLACIÓN DEDUCIBLE</t>
  </si>
  <si>
    <t>COSTO DE LO VENDIDO FISCAL</t>
  </si>
  <si>
    <t>DEDUCCIÓN DE INVERSIONES</t>
  </si>
  <si>
    <t>ESTIMULO FISCAL POR DEDUCCIÓN INMEDIATA DE INVERSIONES</t>
  </si>
  <si>
    <t>DONACION DE BIENES BASICOS PARA LA SUBSISTENCIA HUMANA</t>
  </si>
  <si>
    <t>ESTIMULO FISCAL DE LAS PERSONAS FÍSICAS CON DISCAPACIDAD Y/O ADULTOS MAYORES</t>
  </si>
  <si>
    <t>DEDUCCION DEL IMPUESTO SOBRE LA RENTA RETENIDO A PERSONAS CON DISCAPACIDAD Y/O ADULTOS MAYORES.</t>
  </si>
  <si>
    <t>PÉRDIDA FISCAL EN ENAJENACIÓN DE ACCIONES</t>
  </si>
  <si>
    <t>PÉRDIDA FISCAL EN ENAJENACIÓN DE TERRENOS Y ACTIVO FIJO</t>
  </si>
  <si>
    <t>INTERESES MORATORIOS EFECTIVAMENTE PAGADOS</t>
  </si>
  <si>
    <t>OTRAS DEDUCCIONES FISCALES NO CONTABLES</t>
  </si>
  <si>
    <t>INGRESOS CONTABLES NO FISCALES</t>
  </si>
  <si>
    <t>INTERESES MORATORIOS DEVENGADOS A FAVOR COBRADOS O NO</t>
  </si>
  <si>
    <t>7120-7125</t>
  </si>
  <si>
    <t>ANTICIPO DE CLIENTES DE EJERCICIOS ANTERIORES</t>
  </si>
  <si>
    <t>SALDOS A FAVOR DE IMPUESTOS Y SU ACTUALIZACIÓN</t>
  </si>
  <si>
    <t>UTILIDAD CONTABLE EN ENAJENACIÓN DE ACTIVO FIJO</t>
  </si>
  <si>
    <t>UTILIDAD CONTABLE EN ENAJENACIÓN DE ACCIONES</t>
  </si>
  <si>
    <t>OTROS INGRESOS CONTABLES NO FISCALES</t>
  </si>
  <si>
    <t>UTILIDAD O PÉRDIDA FISCAL ANTES DE PTU</t>
  </si>
  <si>
    <t>UTILIDAD FISCAL</t>
  </si>
  <si>
    <t>DIFERENCIA</t>
  </si>
  <si>
    <t>Tabla</t>
  </si>
  <si>
    <t>DATOS DEL INVENTARIO BASE</t>
  </si>
  <si>
    <t>INDIQUE EL MÉTODO PARA DETERMINAR EL VALOR DEL INVENTARIO BASE</t>
  </si>
  <si>
    <t>DATOS INFORMATIVOS</t>
  </si>
  <si>
    <t>MONTO DEL INVENTARIO INICIAL</t>
  </si>
  <si>
    <t>MONTO DE LA MATERIA PRIMA CONSUMIDA, MANO DE OBRA Y LOS GASTOS INDIRECTOS DEDUCIBLES</t>
  </si>
  <si>
    <t>OPCIÓN DE ACUMULACIÓN DE INVENTARIOS</t>
  </si>
  <si>
    <t>INDIQUE EL MÉTODO DE VALUACIÓN DEL INVENTARIO BASE</t>
  </si>
  <si>
    <t>PORCENTAJE DE ACUMULACIÓN</t>
  </si>
  <si>
    <t>INVENTARIO BASE AL 31 DE DICIEMBRE DE 2004</t>
  </si>
  <si>
    <t>INVENTARIO ACUMULABLE</t>
  </si>
  <si>
    <t>SALDO PENDIENTE DE DEDUCIR AL 1 DE ENERO DE 2005</t>
  </si>
  <si>
    <t>INVENTARIO REDUCIDO</t>
  </si>
  <si>
    <t>PÉRDIDAS FISCALES PENDIENTES DE DISMINUIR AL 31 DE DICIEMBRE DE 2004</t>
  </si>
  <si>
    <t>DIFERENCIA DE LA COMPARACIÓN DE INVENTARIOS DE IMPORTACIÓN</t>
  </si>
  <si>
    <t>COSTO DE LO VENDIDO PENDIENTE DE DEDUCIR DE MERCANCIAS ENAJENADAS A PLAZO</t>
  </si>
  <si>
    <t>VALOR DEL INVENTARIO ACUMULABLE DEL EJERCICIO QUE DECLARA</t>
  </si>
  <si>
    <t>SISTEMAS Y BASES DE VALUACIÓN</t>
  </si>
  <si>
    <t>INDIQUE LA OPCIÓN PARA DETERMINAR EL COSTO DE LO VENDIDO</t>
  </si>
  <si>
    <t>INDIQUE LA BASE DE COSTOS UTILIZADA</t>
  </si>
  <si>
    <t>METODOS DE VALUACIÓN</t>
  </si>
  <si>
    <t>INDIQUE EL METODO DE VALUACIÓN UTILIZADO</t>
  </si>
  <si>
    <t>COSTO SUPERIOR AL PRECIO DE MERCADO O DE REPOSICIÓN</t>
  </si>
  <si>
    <t>TIPO DE PRECIO CONSIDERADO</t>
  </si>
  <si>
    <t>DEDUCCIÓN EN EL EJERCICIO</t>
  </si>
  <si>
    <t>DEDUCCIÓN INMEDIATA EN EL EJERCICIO</t>
  </si>
  <si>
    <t>ADQUISICIONES DURANTE EL EJERCICIO</t>
  </si>
  <si>
    <t>INVERSIONES EN INMUEBLES CONSIDERADOS HISTÓRICOS</t>
  </si>
  <si>
    <t>EQUIPO DE CÓMPUTO</t>
  </si>
  <si>
    <t>EQUIPO DE TRANSPORTE AUTOMOVILES</t>
  </si>
  <si>
    <t>OTROS EQUIPOS DE TRANSPORTE</t>
  </si>
  <si>
    <t>OTRAS INVERSIONES EN ACTIVOS FIJOS</t>
  </si>
  <si>
    <t>GASTOS, CARGOS DIFERIDOS Y EROGACIONES EN PERIODOS PREOPERATIVOS</t>
  </si>
  <si>
    <t>MAQUINARIA Y EQUIPO PARA LA GENERACION DE ENERGÍA (FUENTES RENOVABLES)</t>
  </si>
  <si>
    <t>TERRENOS (COSTO DE ADQUISICIÓN)</t>
  </si>
  <si>
    <t>ADAPTACIÓN A INSTALACIONES PARA PERSONAS CON CAPACIDADES DIFERENTES</t>
  </si>
  <si>
    <t>TOTAL</t>
  </si>
  <si>
    <t>Titulo</t>
  </si>
  <si>
    <t>Columna</t>
  </si>
  <si>
    <t>AUTOMÓVILES CON PROPULSIÓN DE BATERÍAS ELÉCTRICAS Y ELÉCTRICOS DE COMBUSTIÓN INTERNA O ACCIONADO POR HIDRÓGENO</t>
  </si>
  <si>
    <t>BICICLETAS CONVENCIONALES, BICICLETAS Y MOTOCICLETAS CON PROPULSIÓN DE BATERÍAS ELÉCTRICAS</t>
  </si>
  <si>
    <t>EQUIPOS FIJOS DE ALIMENTACIÓN PARA VEHÍCULOS ELÉCTRICOS</t>
  </si>
  <si>
    <t>OLEODUCTOS, GASODUCTOS, TERMINALES Y TANQUES</t>
  </si>
  <si>
    <t>APORTACIONES SAR, INFONAVIT Y JUBILACIONES POR VEJEZ</t>
  </si>
  <si>
    <t>APORTACIONES PARA FONDOS DE PENSIONES Y JUBILACIONES</t>
  </si>
  <si>
    <t>DEDUCCIÓN POR CONCEPTO DE AYUDA ALIMENTARIA PARA LOS TRABAJADORES</t>
  </si>
  <si>
    <t>MONTO TOTAL DE LOS PAGOS QUE SEAN INGRESOS EXENTOS PARA EL TRABAJADOR</t>
  </si>
  <si>
    <t>MONTO DEDUCIBLE AL 47% (PAGOS QUE SON INGRESOS EXENTOS PARA EL TRABAJADOR)</t>
  </si>
  <si>
    <t>MONTO DEDUCIBLE AL 53% (PAGOS QUE SON INGRESOS EXENTOS PARA EL TRABAJADOR)</t>
  </si>
  <si>
    <t>USO O GOCE TEMPORAL DE AUTOMÓVILES CON PROPULSIÓN DE BATERÍAS ELÉCTRICAS RECARGABLES Y AUTOMÓVILES ELÉCTRICOS CON MOTOR DE COMBUSTIÓN INTERNA O ACCIONADO POR HIDRÓGENO</t>
  </si>
  <si>
    <t>OTRAS DEDUCCIONES AUTORIZADAS</t>
  </si>
  <si>
    <t>TOTAL DE DEDUCCIONES AUTORIZADAS</t>
  </si>
  <si>
    <t>DEDUCCIONES AUTORIZADAS</t>
  </si>
  <si>
    <t>PÉRDIDAS FISCALES DE EJERCICIOS ANTERIORES PENDIENTES DE AMORTIZAR ACTUALIZADAS</t>
  </si>
  <si>
    <t>SALDO ACTUALIZADO DE LA CUENTA DE CAPITAL DE APORTACIÓN</t>
  </si>
  <si>
    <t>SALDO PROMEDIO ANUAL DE LOS CREDITOS</t>
  </si>
  <si>
    <t>SALDO PROMEDIO ANUAL DE LAS DEUDAS</t>
  </si>
  <si>
    <t>COEFICIENTE DE UTILIDAD POR APLICAR EN EL EJERCICIO SIGUIENTE</t>
  </si>
  <si>
    <t>PORCENTAJE DE PARTICIPACION CONSOLIDABLE</t>
  </si>
  <si>
    <t>ISR CAUSADO EN EXCESO DEL IMPAC EN LOS 3 EJERCICIOS ANTERIORES, PENDIENTES DE APLICAR</t>
  </si>
  <si>
    <t>SALDO ACTUALIZADO DE LA CUENTA DE UTILIDAD FISCAL NETA</t>
  </si>
  <si>
    <t>SALDO ACTUALIZADO DE LA CUENTA DE UTILIDAD FISCAL NETA (GENERADA A PARTIR DE 2014)</t>
  </si>
  <si>
    <t>SALDO ACTUALIZADO DE LA CUENTA DE UTILIDAD FISCAL REINVERTIDA</t>
  </si>
  <si>
    <t>SALDO DE LA CUENTA DE UTILIDAD FISCAL NETA POR INVERSIÓN EN ENERGÍAS RENOVABLES</t>
  </si>
  <si>
    <t>PTU GENERADA DURANTE EL EJERCICIO AL QUE CORRESPONDE ESTA DECLARACIÓN</t>
  </si>
  <si>
    <t>PROVENIENTES DE LA CUENTA DE UTILIDAD FISCAL NETA (CUFIN)</t>
  </si>
  <si>
    <t>PROVENIENTES DE LA CUENTA DE UTILIDAD FISCAL NETA (CUFIN GENERADA A PARTIR DEL EJERCICIO 2014)</t>
  </si>
  <si>
    <t>PROVENIENTES DE LA CUENTA DE UTILIDAD FISCAL NETA REINVERTIDA (CUFINRE)</t>
  </si>
  <si>
    <t>NO PROVENIENTES DE LA CUFIN NI CUFINRE EN EFECTIVO</t>
  </si>
  <si>
    <t>NO PROVENIENTES DE LA CUFIN NI CUFINRE EN ACCIONES</t>
  </si>
  <si>
    <t>MONTO DEL IMPUESTO PAGADO QUE NO PROVIENE DE LA CUFIN NI CUFINERE</t>
  </si>
  <si>
    <t>MONTO DEL IMPUESTO PAGADO EN LAS UTILIDADES PROVENIENTES DE LA CUFINRE</t>
  </si>
  <si>
    <t>PROVENIENTES DE LA CUENTA DE UTILIDAD FISCAL NETA POR INVERSIÓN EN ENERGÍA DE FUENTES RENOVABLES O DE SISTEMAS DE COGENERACIÓN DE ELECTRICIDAD EFICIENTE</t>
  </si>
  <si>
    <t>TOTAL DE INGRESOS ACUMULABLES</t>
  </si>
  <si>
    <t>OTRAS CANTIDADES A CARGO</t>
  </si>
  <si>
    <t>TOTAL DE DEDUCCIONES AUTORIZADAS Y DEDUCCIÓN INMEDIATA DE INVERSIONES</t>
  </si>
  <si>
    <t>OTRAS CANTIDADES A FAVOR</t>
  </si>
  <si>
    <t>DEDUCCION ADICIONAL POR PAGO DE SERVICIOS PERSONALES EN LA OPERACIÓN DE MAQUILA</t>
  </si>
  <si>
    <t>DIFERENCIA A CARGO</t>
  </si>
  <si>
    <t>DIFERENCIA A FAVOR</t>
  </si>
  <si>
    <t>PTU PAGADA EN EL EJERCICIO</t>
  </si>
  <si>
    <t>ISR A CARGO DEL EJERCICIO</t>
  </si>
  <si>
    <t>UTILIDAD FISCAL FISCAL DEL EJERCICIO</t>
  </si>
  <si>
    <t>ISR A FAVOR DEL EJERCICIO</t>
  </si>
  <si>
    <t>PÉRDIDA FISCAL DEL EJERCICIO</t>
  </si>
  <si>
    <t>IDE PENDIENTE DE APLICAR DEL EJERCICIO</t>
  </si>
  <si>
    <t>PÉRDIDAS FISCALES DE EJERCICIOS ANTERIORES QUE SE APLICAN EN EL EJERCICIO</t>
  </si>
  <si>
    <t>DEDUCCIÓN ADICIONAL DEL FOMENTO AL PRIMER EMPLEO</t>
  </si>
  <si>
    <t>IMPUESTOS SOBRE INGRESOS SUJETOS A REGIMENES FISCALES PREFERENTES</t>
  </si>
  <si>
    <t>RESULTADO FISCAL</t>
  </si>
  <si>
    <t>IMPUESTO SOBRE LA RENTA DEL EJERCICIO</t>
  </si>
  <si>
    <t>IMPUESTO CAUSADO EN EL EJERCICIO</t>
  </si>
  <si>
    <t>ESTIMULO POR PROYECTOS EN INVESTIGACIÓN Y DESARROLLO TECNOLOGICO</t>
  </si>
  <si>
    <t>ESTÍMULO A LA PRODUCCIÓN  Y DISTRIBUCIÓN CINEMATOGRAFICA NACIONAL</t>
  </si>
  <si>
    <t>ESTÍMULO A PROYECTOS DE INVERSIÓN EN LA PRODUCCIÓN TEATRAL NACIONAL</t>
  </si>
  <si>
    <t>OTROS ESTIMULOS</t>
  </si>
  <si>
    <t>TOTAL DE ESTÍMULOS</t>
  </si>
  <si>
    <t>PAGOS PROVISIONALES EFECTUADOS ENTERADOS A LA FEDERACIÓN</t>
  </si>
  <si>
    <t>IMPUESTO RETENIDO AL CONTRIBUYENTE</t>
  </si>
  <si>
    <t>IMPUESTO ACREDITABLE PAGADO EN EL EXTRANJERO</t>
  </si>
  <si>
    <t>IMPUESTO ACREDITABLE POR DIVIDENDOS O UTILIDADES DISTRIBUIDOS</t>
  </si>
  <si>
    <t>CREDITO FISCAL IETU POR DEDUCCIONES MAYORES A LOS INGRESOS</t>
  </si>
  <si>
    <t>IMPUESTO A CORRESPONDIENTE A LA CONSOLIDACIÓN FISCAL A CARGO</t>
  </si>
  <si>
    <t>IMPUESTO CORRESPONDIENTE A LA CONSOLIDACIÓN FISCAL ENTREGADO (EN EXCESO)</t>
  </si>
  <si>
    <t>1140-0001</t>
  </si>
  <si>
    <t>2150</t>
  </si>
  <si>
    <t>TOTAL DEL ESTÍMULO POR PROYECTOS EN INVESTIGACIÓN Y DESARROLLO TECNOLOGICO DE EJERCICIOS ANTERIORES APLICADO EN EL EJERCICIO</t>
  </si>
  <si>
    <t>MONTO DEDUCIBLE DE LOS PAGOS EFECTUADOS POR EL USO O GOCE TEMPORAL DE AUTOMOVILES</t>
  </si>
  <si>
    <t>TOTAL DEL ESTÍMULO POR PROYECTOS DE INVERSIÓN EN LA PRODUCCIÓN CINEMATOGRAFICA NACIONAL DE EJERCICIOS ANTERIORES APLICADO EN EL EJERCICIO</t>
  </si>
  <si>
    <t>IMPAC RECUPERADO EN EL EJERCICIO DERIVADO DE LA DESCONSOLIDACION</t>
  </si>
  <si>
    <t>TOTAL DEL ESTÍMULO POR PROYECTOS DE INVERSIÓN EN LA PRODUCCIÓN TEATRAL NACIONAL DE EJERCICIOS ANTERIORES APLICADO EN EL EJERCICIO</t>
  </si>
  <si>
    <t>DEDUCCIÓN ADICIONAL DEL FOMENTO AL PRIMER EMPLEO NO APLICADA</t>
  </si>
  <si>
    <t>MONTO APLICADO DEL ESTÍMULO FISCAL DE CHATARRIZACIÓN</t>
  </si>
  <si>
    <t>NÚMERO DE VEHÍCULOS NUEVOS ENAJENADOS A PERSONAS FÍSICAS POR LAS QUE SE OPTÓ POR PAGAR EL ISTUV</t>
  </si>
  <si>
    <t>MONTO TOTAL DEL ISTUV PAGADO POR VEHÍCULOS NUEVOS ENAJENADOS A PERSONAS FÍSICAS</t>
  </si>
  <si>
    <t>TOTAL DEL ESTIMULO FISCAL ISTUV  APLICABLE A VEHICULOS NUEVOS  ENAJENADOS A PERSONAS FÍSICAS, DE EJERCICIOS ANTERIOS APLICADO EN EL EJERCICIO</t>
  </si>
  <si>
    <t>MONTO DEL ESTIMULO FISCAL ISTUV ACREDITADO CONTRA EL ISR  EN PAGOS PROVISIONALES</t>
  </si>
  <si>
    <t>REMANENTE DEL ESTIMULO FISCAL ISTUV PENDIENTE DE ACREDITAR</t>
  </si>
  <si>
    <t>TOTAL DEL ESTIMULO FISCAL ISTUV  APLICABLE A VEHICULOS NUEVOS  ADQUIRIRDOS POR PERSONAS MORALES, DE EJERCICIOS ANTERIOS APLICADO EN 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</si>
</sst>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General_)"/>
    <numFmt numFmtId="165" formatCode="0.0000_)"/>
    <numFmt numFmtId="166" formatCode="_-* #,##0.0000_-;\-* #,##0.0000_-;_-* &quot;-&quot;??_-;_-@_-"/>
    <numFmt numFmtId="167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Courier"/>
      <family val="3"/>
    </font>
    <font>
      <b/>
      <sz val="9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1" fillId="0" borderId="0"/>
    <xf numFmtId="167" fontId="13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2" fontId="0" fillId="0" borderId="0" xfId="0" applyNumberFormat="1" applyAlignment="1">
      <alignment vertical="center"/>
    </xf>
    <xf numFmtId="0" fontId="0" fillId="0" borderId="0" xfId="0" applyFill="1" applyBorder="1"/>
    <xf numFmtId="39" fontId="2" fillId="0" borderId="0" xfId="0" quotePrefix="1" applyNumberFormat="1" applyFont="1" applyFill="1" applyBorder="1"/>
    <xf numFmtId="165" fontId="2" fillId="0" borderId="0" xfId="3" applyNumberFormat="1" applyFont="1" applyFill="1" applyBorder="1"/>
    <xf numFmtId="39" fontId="2" fillId="0" borderId="0" xfId="3" applyNumberFormat="1" applyFont="1" applyFill="1" applyBorder="1" applyAlignment="1">
      <alignment horizontal="left" indent="1"/>
    </xf>
    <xf numFmtId="39" fontId="2" fillId="0" borderId="0" xfId="3" applyNumberFormat="1" applyFont="1" applyFill="1" applyBorder="1"/>
    <xf numFmtId="39" fontId="10" fillId="0" borderId="0" xfId="3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39" fontId="8" fillId="0" borderId="0" xfId="3" applyNumberFormat="1" applyFont="1" applyFill="1" applyBorder="1" applyAlignment="1">
      <alignment horizontal="center" vertical="center" wrapText="1"/>
    </xf>
    <xf numFmtId="165" fontId="8" fillId="0" borderId="0" xfId="3" applyNumberFormat="1" applyFont="1" applyFill="1" applyBorder="1" applyAlignment="1">
      <alignment horizontal="center" vertical="center" wrapText="1"/>
    </xf>
    <xf numFmtId="165" fontId="8" fillId="0" borderId="0" xfId="3" applyNumberFormat="1" applyFont="1" applyFill="1" applyBorder="1" applyAlignment="1">
      <alignment horizontal="center" vertical="center"/>
    </xf>
    <xf numFmtId="39" fontId="8" fillId="0" borderId="0" xfId="3" applyNumberFormat="1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 wrapText="1"/>
    </xf>
    <xf numFmtId="14" fontId="2" fillId="0" borderId="0" xfId="3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166" fontId="0" fillId="0" borderId="0" xfId="1" applyNumberFormat="1" applyFont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2" fontId="15" fillId="5" borderId="3" xfId="4" applyNumberFormat="1" applyFont="1" applyFill="1" applyBorder="1" applyAlignment="1">
      <alignment vertical="center"/>
    </xf>
    <xf numFmtId="167" fontId="14" fillId="0" borderId="0" xfId="4" applyFont="1" applyAlignment="1">
      <alignment horizontal="center"/>
    </xf>
    <xf numFmtId="0" fontId="14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" fontId="4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/>
    <xf numFmtId="166" fontId="1" fillId="0" borderId="0" xfId="1" applyNumberFormat="1" applyFont="1"/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5">
    <cellStyle name="Millares" xfId="1" builtinId="3"/>
    <cellStyle name="Millares_Declaración Anual 2006" xfId="4"/>
    <cellStyle name="Normal" xfId="0" builtinId="0"/>
    <cellStyle name="Normal_CEDULA18" xfId="3"/>
    <cellStyle name="Porcentaje" xfId="2" builtinId="5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_\AppData\Local\Microsoft\Windows\INetCache\Content.Outlook\QVKLTIHJ\Declaracion%20Anual%20PM%2019%20Humbert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ual\Declaracion%20Anual%20PM%2019%20Humbert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_\AppData\Local\Microsoft\Windows\INetCache\Content.Outlook\WC0Q30PD\Declaracion%20Anual%20PM%2019%20Humber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rnicola"/>
      <sheetName val="Inicio"/>
      <sheetName val="Usuarios"/>
      <sheetName val="Datos Generales"/>
      <sheetName val="Nexos"/>
      <sheetName val="Bza Ene Dic Incial"/>
      <sheetName val="Balanza"/>
      <sheetName val="Balanza Contab"/>
      <sheetName val="Sumas"/>
      <sheetName val="Gastos No deducibles"/>
      <sheetName val="Conciliación Costo"/>
      <sheetName val="Inversiones"/>
      <sheetName val="Tablas"/>
      <sheetName val="Resumen Inversiones"/>
      <sheetName val="Aj. X Infl."/>
      <sheetName val="Datos Ajuste Anual Por Inflacio"/>
      <sheetName val="Coef y Pérdidas"/>
      <sheetName val="PTU"/>
      <sheetName val="CUFIN "/>
      <sheetName val="CUCA"/>
      <sheetName val="Declaración Anual"/>
      <sheetName val="Declaracion Anual 2018"/>
      <sheetName val="Balanza Acum Ene Dic 2015 Nueva"/>
      <sheetName val="INPC"/>
      <sheetName val="TC"/>
      <sheetName val="Hoja1"/>
      <sheetName val="EE-1-1 ISR PM"/>
      <sheetName val="EE-1-3 IVA"/>
      <sheetName val="EE-1-4 ISR Por Salarios"/>
      <sheetName val="EE-1-5 ISR Asim. a Sal."/>
      <sheetName val="EE-1-6 ISR Ret Serv Prof"/>
      <sheetName val="EE-1-7 Ret IVA"/>
      <sheetName val="EE-1-6 ISR Ret Arrendami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>
            <v>26665</v>
          </cell>
          <cell r="B1">
            <v>1.4246E-2</v>
          </cell>
        </row>
        <row r="2">
          <cell r="A2">
            <v>26696</v>
          </cell>
          <cell r="B2">
            <v>1.4363000000000001E-2</v>
          </cell>
        </row>
        <row r="3">
          <cell r="A3">
            <v>26724</v>
          </cell>
          <cell r="B3">
            <v>1.4489999999999999E-2</v>
          </cell>
        </row>
        <row r="4">
          <cell r="A4">
            <v>26755</v>
          </cell>
          <cell r="B4">
            <v>1.4718999999999999E-2</v>
          </cell>
        </row>
        <row r="5">
          <cell r="A5">
            <v>26785</v>
          </cell>
          <cell r="B5">
            <v>1.4876E-2</v>
          </cell>
        </row>
        <row r="6">
          <cell r="A6">
            <v>26816</v>
          </cell>
          <cell r="B6">
            <v>1.4997999999999999E-2</v>
          </cell>
        </row>
        <row r="7">
          <cell r="A7">
            <v>26846</v>
          </cell>
          <cell r="B7">
            <v>1.5382E-2</v>
          </cell>
        </row>
        <row r="8">
          <cell r="A8">
            <v>26877</v>
          </cell>
          <cell r="B8">
            <v>1.5629000000000001E-2</v>
          </cell>
        </row>
        <row r="9">
          <cell r="A9">
            <v>26908</v>
          </cell>
          <cell r="B9">
            <v>1.6001000000000001E-2</v>
          </cell>
        </row>
        <row r="10">
          <cell r="A10">
            <v>26938</v>
          </cell>
          <cell r="B10">
            <v>1.6206000000000002E-2</v>
          </cell>
        </row>
        <row r="11">
          <cell r="A11">
            <v>26969</v>
          </cell>
          <cell r="B11">
            <v>1.6406E-2</v>
          </cell>
        </row>
        <row r="12">
          <cell r="A12">
            <v>26999</v>
          </cell>
          <cell r="B12">
            <v>1.7042999999999999E-2</v>
          </cell>
        </row>
        <row r="13">
          <cell r="A13">
            <v>27030</v>
          </cell>
          <cell r="B13">
            <v>1.7652999999999999E-2</v>
          </cell>
        </row>
        <row r="14">
          <cell r="A14">
            <v>27061</v>
          </cell>
          <cell r="B14">
            <v>1.8051999999999999E-2</v>
          </cell>
        </row>
        <row r="15">
          <cell r="A15">
            <v>27089</v>
          </cell>
          <cell r="B15">
            <v>1.8190999999999999E-2</v>
          </cell>
        </row>
        <row r="16">
          <cell r="A16">
            <v>27120</v>
          </cell>
          <cell r="B16">
            <v>1.8438E-2</v>
          </cell>
        </row>
        <row r="17">
          <cell r="A17">
            <v>27150</v>
          </cell>
          <cell r="B17">
            <v>1.8582999999999999E-2</v>
          </cell>
        </row>
        <row r="18">
          <cell r="A18">
            <v>27181</v>
          </cell>
          <cell r="B18">
            <v>1.8766000000000001E-2</v>
          </cell>
        </row>
        <row r="19">
          <cell r="A19">
            <v>27211</v>
          </cell>
          <cell r="B19">
            <v>1.9037999999999999E-2</v>
          </cell>
        </row>
        <row r="20">
          <cell r="A20">
            <v>27242</v>
          </cell>
          <cell r="B20">
            <v>1.9238999999999999E-2</v>
          </cell>
        </row>
        <row r="21">
          <cell r="A21">
            <v>27273</v>
          </cell>
          <cell r="B21">
            <v>1.9456999999999999E-2</v>
          </cell>
        </row>
        <row r="22">
          <cell r="A22">
            <v>27303</v>
          </cell>
          <cell r="B22">
            <v>1.9843E-2</v>
          </cell>
        </row>
        <row r="23">
          <cell r="A23">
            <v>27334</v>
          </cell>
          <cell r="B23">
            <v>2.0393999999999999E-2</v>
          </cell>
        </row>
        <row r="24">
          <cell r="A24">
            <v>27364</v>
          </cell>
          <cell r="B24">
            <v>2.0552999999999998E-2</v>
          </cell>
        </row>
        <row r="25">
          <cell r="A25">
            <v>27395</v>
          </cell>
          <cell r="B25">
            <v>2.0816000000000001E-2</v>
          </cell>
        </row>
        <row r="26">
          <cell r="A26">
            <v>27426</v>
          </cell>
          <cell r="B26">
            <v>2.0931000000000002E-2</v>
          </cell>
        </row>
        <row r="27">
          <cell r="A27">
            <v>27454</v>
          </cell>
          <cell r="B27">
            <v>2.1062999999999998E-2</v>
          </cell>
        </row>
        <row r="28">
          <cell r="A28">
            <v>27485</v>
          </cell>
          <cell r="B28">
            <v>2.1240999999999999E-2</v>
          </cell>
        </row>
        <row r="29">
          <cell r="A29">
            <v>27515</v>
          </cell>
          <cell r="B29">
            <v>2.1524999999999999E-2</v>
          </cell>
        </row>
        <row r="30">
          <cell r="A30">
            <v>27546</v>
          </cell>
          <cell r="B30">
            <v>2.1891000000000001E-2</v>
          </cell>
        </row>
        <row r="31">
          <cell r="A31">
            <v>27576</v>
          </cell>
          <cell r="B31">
            <v>2.2065999999999999E-2</v>
          </cell>
        </row>
        <row r="32">
          <cell r="A32">
            <v>27607</v>
          </cell>
          <cell r="B32">
            <v>2.2256999999999999E-2</v>
          </cell>
        </row>
        <row r="33">
          <cell r="A33">
            <v>27638</v>
          </cell>
          <cell r="B33">
            <v>2.2419000000000001E-2</v>
          </cell>
        </row>
        <row r="34">
          <cell r="A34">
            <v>27668</v>
          </cell>
          <cell r="B34">
            <v>2.2533999999999998E-2</v>
          </cell>
        </row>
        <row r="35">
          <cell r="A35">
            <v>27699</v>
          </cell>
          <cell r="B35">
            <v>2.2692E-2</v>
          </cell>
        </row>
        <row r="36">
          <cell r="A36">
            <v>27729</v>
          </cell>
          <cell r="B36">
            <v>2.2877000000000002E-2</v>
          </cell>
        </row>
        <row r="37">
          <cell r="A37">
            <v>27760</v>
          </cell>
          <cell r="B37">
            <v>2.3318999999999999E-2</v>
          </cell>
        </row>
        <row r="38">
          <cell r="A38">
            <v>27791</v>
          </cell>
          <cell r="B38">
            <v>2.3754999999999998E-2</v>
          </cell>
        </row>
        <row r="39">
          <cell r="A39">
            <v>27820</v>
          </cell>
          <cell r="B39">
            <v>2.3987999999999999E-2</v>
          </cell>
        </row>
        <row r="40">
          <cell r="A40">
            <v>27851</v>
          </cell>
          <cell r="B40">
            <v>2.4156E-2</v>
          </cell>
        </row>
        <row r="41">
          <cell r="A41">
            <v>27881</v>
          </cell>
          <cell r="B41">
            <v>2.4324999999999999E-2</v>
          </cell>
        </row>
        <row r="42">
          <cell r="A42">
            <v>27912</v>
          </cell>
          <cell r="B42">
            <v>2.4423E-2</v>
          </cell>
        </row>
        <row r="43">
          <cell r="A43">
            <v>27942</v>
          </cell>
          <cell r="B43">
            <v>2.4629000000000002E-2</v>
          </cell>
        </row>
        <row r="44">
          <cell r="A44">
            <v>27973</v>
          </cell>
          <cell r="B44">
            <v>2.4865000000000002E-2</v>
          </cell>
        </row>
        <row r="45">
          <cell r="A45">
            <v>28004</v>
          </cell>
          <cell r="B45">
            <v>2.5713E-2</v>
          </cell>
        </row>
        <row r="46">
          <cell r="A46">
            <v>28034</v>
          </cell>
          <cell r="B46">
            <v>2.7161000000000001E-2</v>
          </cell>
        </row>
        <row r="47">
          <cell r="A47">
            <v>28065</v>
          </cell>
          <cell r="B47">
            <v>2.8388E-2</v>
          </cell>
        </row>
        <row r="48">
          <cell r="A48">
            <v>28095</v>
          </cell>
          <cell r="B48">
            <v>2.9100000000000001E-2</v>
          </cell>
        </row>
        <row r="49">
          <cell r="A49">
            <v>28126</v>
          </cell>
          <cell r="B49">
            <v>3.0027000000000002E-2</v>
          </cell>
        </row>
        <row r="50">
          <cell r="A50">
            <v>28157</v>
          </cell>
          <cell r="B50">
            <v>3.0689999999999999E-2</v>
          </cell>
        </row>
        <row r="51">
          <cell r="A51">
            <v>28185</v>
          </cell>
          <cell r="B51">
            <v>3.1224999999999999E-2</v>
          </cell>
        </row>
        <row r="52">
          <cell r="A52">
            <v>28216</v>
          </cell>
          <cell r="B52">
            <v>3.1697000000000003E-2</v>
          </cell>
        </row>
        <row r="53">
          <cell r="A53">
            <v>28246</v>
          </cell>
          <cell r="B53">
            <v>3.1975999999999997E-2</v>
          </cell>
        </row>
        <row r="54">
          <cell r="A54">
            <v>28277</v>
          </cell>
          <cell r="B54">
            <v>3.2368000000000001E-2</v>
          </cell>
        </row>
        <row r="55">
          <cell r="A55">
            <v>28307</v>
          </cell>
          <cell r="B55">
            <v>3.2733999999999999E-2</v>
          </cell>
        </row>
        <row r="56">
          <cell r="A56">
            <v>28338</v>
          </cell>
          <cell r="B56">
            <v>3.3404999999999997E-2</v>
          </cell>
        </row>
        <row r="57">
          <cell r="A57">
            <v>28369</v>
          </cell>
          <cell r="B57">
            <v>3.3998E-2</v>
          </cell>
        </row>
        <row r="58">
          <cell r="A58">
            <v>28399</v>
          </cell>
          <cell r="B58">
            <v>3.4257999999999997E-2</v>
          </cell>
        </row>
        <row r="59">
          <cell r="A59">
            <v>28430</v>
          </cell>
          <cell r="B59">
            <v>3.4632000000000003E-2</v>
          </cell>
        </row>
        <row r="60">
          <cell r="A60">
            <v>28460</v>
          </cell>
          <cell r="B60">
            <v>3.5111999999999997E-2</v>
          </cell>
        </row>
        <row r="61">
          <cell r="A61">
            <v>28491</v>
          </cell>
          <cell r="B61">
            <v>3.5892E-2</v>
          </cell>
        </row>
        <row r="62">
          <cell r="A62">
            <v>28522</v>
          </cell>
          <cell r="B62">
            <v>3.6408000000000003E-2</v>
          </cell>
        </row>
        <row r="63">
          <cell r="A63">
            <v>28550</v>
          </cell>
          <cell r="B63">
            <v>3.6787E-2</v>
          </cell>
        </row>
        <row r="64">
          <cell r="A64">
            <v>28581</v>
          </cell>
          <cell r="B64">
            <v>3.7196E-2</v>
          </cell>
        </row>
        <row r="65">
          <cell r="A65">
            <v>28611</v>
          </cell>
          <cell r="B65">
            <v>3.7560000000000003E-2</v>
          </cell>
        </row>
        <row r="66">
          <cell r="A66">
            <v>28642</v>
          </cell>
          <cell r="B66">
            <v>3.8077E-2</v>
          </cell>
        </row>
        <row r="67">
          <cell r="A67">
            <v>28672</v>
          </cell>
          <cell r="B67">
            <v>3.8723E-2</v>
          </cell>
        </row>
        <row r="68">
          <cell r="A68">
            <v>28703</v>
          </cell>
          <cell r="B68">
            <v>3.9108999999999998E-2</v>
          </cell>
        </row>
        <row r="69">
          <cell r="A69">
            <v>28734</v>
          </cell>
          <cell r="B69">
            <v>3.9555E-2</v>
          </cell>
        </row>
        <row r="70">
          <cell r="A70">
            <v>28764</v>
          </cell>
          <cell r="B70">
            <v>4.0034E-2</v>
          </cell>
        </row>
        <row r="71">
          <cell r="A71">
            <v>28795</v>
          </cell>
          <cell r="B71">
            <v>4.0446000000000003E-2</v>
          </cell>
        </row>
        <row r="72">
          <cell r="A72">
            <v>28825</v>
          </cell>
          <cell r="B72">
            <v>4.0788999999999999E-2</v>
          </cell>
        </row>
        <row r="73">
          <cell r="A73">
            <v>28856</v>
          </cell>
          <cell r="B73">
            <v>4.2236999999999997E-2</v>
          </cell>
        </row>
        <row r="74">
          <cell r="A74">
            <v>28887</v>
          </cell>
          <cell r="B74">
            <v>4.2845000000000001E-2</v>
          </cell>
        </row>
        <row r="75">
          <cell r="A75">
            <v>28915</v>
          </cell>
          <cell r="B75">
            <v>4.3425999999999999E-2</v>
          </cell>
        </row>
        <row r="76">
          <cell r="A76">
            <v>28946</v>
          </cell>
          <cell r="B76">
            <v>4.3815E-2</v>
          </cell>
        </row>
        <row r="77">
          <cell r="A77">
            <v>28976</v>
          </cell>
          <cell r="B77">
            <v>4.4388999999999998E-2</v>
          </cell>
        </row>
        <row r="78">
          <cell r="A78">
            <v>29007</v>
          </cell>
          <cell r="B78">
            <v>4.4880999999999997E-2</v>
          </cell>
        </row>
        <row r="79">
          <cell r="A79">
            <v>29037</v>
          </cell>
          <cell r="B79">
            <v>4.5425E-2</v>
          </cell>
        </row>
        <row r="80">
          <cell r="A80">
            <v>29068</v>
          </cell>
          <cell r="B80">
            <v>4.6112E-2</v>
          </cell>
        </row>
        <row r="81">
          <cell r="A81">
            <v>29099</v>
          </cell>
          <cell r="B81">
            <v>4.6677999999999997E-2</v>
          </cell>
        </row>
        <row r="82">
          <cell r="A82">
            <v>29129</v>
          </cell>
          <cell r="B82">
            <v>4.7493E-2</v>
          </cell>
        </row>
        <row r="83">
          <cell r="A83">
            <v>29160</v>
          </cell>
          <cell r="B83">
            <v>4.8104000000000001E-2</v>
          </cell>
        </row>
        <row r="84">
          <cell r="A84">
            <v>29190</v>
          </cell>
          <cell r="B84">
            <v>4.8956E-2</v>
          </cell>
        </row>
        <row r="85">
          <cell r="A85">
            <v>29221</v>
          </cell>
          <cell r="B85">
            <v>5.1341999999999999E-2</v>
          </cell>
        </row>
        <row r="86">
          <cell r="A86">
            <v>29252</v>
          </cell>
          <cell r="B86">
            <v>5.2528999999999999E-2</v>
          </cell>
        </row>
        <row r="87">
          <cell r="A87">
            <v>29281</v>
          </cell>
          <cell r="B87">
            <v>5.3609999999999998E-2</v>
          </cell>
        </row>
        <row r="88">
          <cell r="A88">
            <v>29312</v>
          </cell>
          <cell r="B88">
            <v>5.4546999999999998E-2</v>
          </cell>
        </row>
        <row r="89">
          <cell r="A89">
            <v>29342</v>
          </cell>
          <cell r="B89">
            <v>5.5437E-2</v>
          </cell>
        </row>
        <row r="90">
          <cell r="A90">
            <v>29373</v>
          </cell>
          <cell r="B90">
            <v>5.6536000000000003E-2</v>
          </cell>
        </row>
        <row r="91">
          <cell r="A91">
            <v>29403</v>
          </cell>
          <cell r="B91">
            <v>5.8115E-2</v>
          </cell>
        </row>
        <row r="92">
          <cell r="A92">
            <v>29434</v>
          </cell>
          <cell r="B92">
            <v>5.9318999999999997E-2</v>
          </cell>
        </row>
        <row r="93">
          <cell r="A93">
            <v>29465</v>
          </cell>
          <cell r="B93">
            <v>5.9977999999999997E-2</v>
          </cell>
        </row>
        <row r="94">
          <cell r="A94">
            <v>29495</v>
          </cell>
          <cell r="B94">
            <v>6.0886000000000003E-2</v>
          </cell>
        </row>
        <row r="95">
          <cell r="A95">
            <v>29526</v>
          </cell>
          <cell r="B95">
            <v>6.1941999999999997E-2</v>
          </cell>
        </row>
        <row r="96">
          <cell r="A96">
            <v>29556</v>
          </cell>
          <cell r="B96">
            <v>6.3566999999999999E-2</v>
          </cell>
        </row>
        <row r="97">
          <cell r="A97">
            <v>29587</v>
          </cell>
          <cell r="B97">
            <v>6.5615000000000007E-2</v>
          </cell>
        </row>
        <row r="98">
          <cell r="A98">
            <v>29618</v>
          </cell>
          <cell r="B98">
            <v>6.7226999999999995E-2</v>
          </cell>
        </row>
        <row r="99">
          <cell r="A99">
            <v>29646</v>
          </cell>
          <cell r="B99">
            <v>6.8665000000000004E-2</v>
          </cell>
        </row>
        <row r="100">
          <cell r="A100">
            <v>29677</v>
          </cell>
          <cell r="B100">
            <v>7.0212999999999998E-2</v>
          </cell>
        </row>
        <row r="101">
          <cell r="A101">
            <v>29707</v>
          </cell>
          <cell r="B101">
            <v>7.1275000000000005E-2</v>
          </cell>
        </row>
        <row r="102">
          <cell r="A102">
            <v>29738</v>
          </cell>
          <cell r="B102">
            <v>7.2271000000000002E-2</v>
          </cell>
        </row>
        <row r="103">
          <cell r="A103">
            <v>29768</v>
          </cell>
          <cell r="B103">
            <v>7.3543999999999998E-2</v>
          </cell>
        </row>
        <row r="104">
          <cell r="A104">
            <v>29799</v>
          </cell>
          <cell r="B104">
            <v>7.5060000000000002E-2</v>
          </cell>
        </row>
        <row r="105">
          <cell r="A105">
            <v>29830</v>
          </cell>
          <cell r="B105">
            <v>7.6455999999999996E-2</v>
          </cell>
        </row>
        <row r="106">
          <cell r="A106">
            <v>29860</v>
          </cell>
          <cell r="B106">
            <v>7.8153E-2</v>
          </cell>
        </row>
        <row r="107">
          <cell r="A107">
            <v>29891</v>
          </cell>
          <cell r="B107">
            <v>7.9657000000000006E-2</v>
          </cell>
        </row>
        <row r="108">
          <cell r="A108">
            <v>29921</v>
          </cell>
          <cell r="B108">
            <v>8.1800999999999999E-2</v>
          </cell>
        </row>
        <row r="109">
          <cell r="A109">
            <v>29952</v>
          </cell>
          <cell r="B109">
            <v>8.5865999999999998E-2</v>
          </cell>
        </row>
        <row r="110">
          <cell r="A110">
            <v>29983</v>
          </cell>
          <cell r="B110">
            <v>8.924E-2</v>
          </cell>
        </row>
        <row r="111">
          <cell r="A111">
            <v>30011</v>
          </cell>
          <cell r="B111">
            <v>9.2498999999999998E-2</v>
          </cell>
        </row>
        <row r="112">
          <cell r="A112">
            <v>30042</v>
          </cell>
          <cell r="B112">
            <v>9.7512000000000001E-2</v>
          </cell>
        </row>
        <row r="113">
          <cell r="A113">
            <v>30072</v>
          </cell>
          <cell r="B113">
            <v>0.102993</v>
          </cell>
        </row>
        <row r="114">
          <cell r="A114">
            <v>30103</v>
          </cell>
          <cell r="B114">
            <v>0.10795399999999999</v>
          </cell>
        </row>
        <row r="115">
          <cell r="A115">
            <v>30133</v>
          </cell>
          <cell r="B115">
            <v>0.11351700000000001</v>
          </cell>
        </row>
        <row r="116">
          <cell r="A116">
            <v>30164</v>
          </cell>
          <cell r="B116">
            <v>0.12625600000000001</v>
          </cell>
        </row>
        <row r="117">
          <cell r="A117">
            <v>30195</v>
          </cell>
          <cell r="B117">
            <v>0.132995</v>
          </cell>
        </row>
        <row r="118">
          <cell r="A118">
            <v>30225</v>
          </cell>
          <cell r="B118">
            <v>0.13988999999999999</v>
          </cell>
        </row>
        <row r="119">
          <cell r="A119">
            <v>30256</v>
          </cell>
          <cell r="B119">
            <v>0.14696300000000001</v>
          </cell>
        </row>
        <row r="120">
          <cell r="A120">
            <v>30286</v>
          </cell>
          <cell r="B120">
            <v>0.162656</v>
          </cell>
        </row>
        <row r="121">
          <cell r="A121">
            <v>30317</v>
          </cell>
          <cell r="B121">
            <v>0.18035499999999999</v>
          </cell>
        </row>
        <row r="122">
          <cell r="A122">
            <v>30348</v>
          </cell>
          <cell r="B122">
            <v>0.19003400000000001</v>
          </cell>
        </row>
        <row r="123">
          <cell r="A123">
            <v>30376</v>
          </cell>
          <cell r="B123">
            <v>0.19923199999999999</v>
          </cell>
        </row>
        <row r="124">
          <cell r="A124">
            <v>30407</v>
          </cell>
          <cell r="B124">
            <v>0.21184600000000001</v>
          </cell>
        </row>
        <row r="125">
          <cell r="A125">
            <v>30437</v>
          </cell>
          <cell r="B125">
            <v>0.22103400000000001</v>
          </cell>
        </row>
        <row r="126">
          <cell r="A126">
            <v>30468</v>
          </cell>
          <cell r="B126">
            <v>0.229404</v>
          </cell>
        </row>
        <row r="127">
          <cell r="A127">
            <v>30498</v>
          </cell>
          <cell r="B127">
            <v>0.24074599999999999</v>
          </cell>
        </row>
        <row r="128">
          <cell r="A128">
            <v>30529</v>
          </cell>
          <cell r="B128">
            <v>0.25009100000000001</v>
          </cell>
        </row>
        <row r="129">
          <cell r="A129">
            <v>30560</v>
          </cell>
          <cell r="B129">
            <v>0.25778699999999999</v>
          </cell>
        </row>
        <row r="130">
          <cell r="A130">
            <v>30590</v>
          </cell>
          <cell r="B130">
            <v>0.26634099999999999</v>
          </cell>
        </row>
        <row r="131">
          <cell r="A131">
            <v>30621</v>
          </cell>
          <cell r="B131">
            <v>0.28198299999999998</v>
          </cell>
        </row>
        <row r="132">
          <cell r="A132">
            <v>30651</v>
          </cell>
          <cell r="B132">
            <v>0.294047</v>
          </cell>
        </row>
        <row r="133">
          <cell r="A133">
            <v>30682</v>
          </cell>
          <cell r="B133">
            <v>0.31272800000000001</v>
          </cell>
        </row>
        <row r="134">
          <cell r="A134">
            <v>30713</v>
          </cell>
          <cell r="B134">
            <v>0.32923200000000002</v>
          </cell>
        </row>
        <row r="135">
          <cell r="A135">
            <v>30742</v>
          </cell>
          <cell r="B135">
            <v>0.343304</v>
          </cell>
        </row>
        <row r="136">
          <cell r="A136">
            <v>30773</v>
          </cell>
          <cell r="B136">
            <v>0.35815599999999997</v>
          </cell>
        </row>
        <row r="137">
          <cell r="A137">
            <v>30803</v>
          </cell>
          <cell r="B137">
            <v>0.37003200000000003</v>
          </cell>
        </row>
        <row r="138">
          <cell r="A138">
            <v>30834</v>
          </cell>
          <cell r="B138">
            <v>0.38342300000000001</v>
          </cell>
        </row>
        <row r="139">
          <cell r="A139">
            <v>30864</v>
          </cell>
          <cell r="B139">
            <v>0.39599299999999998</v>
          </cell>
        </row>
        <row r="140">
          <cell r="A140">
            <v>30895</v>
          </cell>
          <cell r="B140">
            <v>0.40724900000000003</v>
          </cell>
        </row>
        <row r="141">
          <cell r="A141">
            <v>30926</v>
          </cell>
          <cell r="B141">
            <v>0.41937999999999998</v>
          </cell>
        </row>
        <row r="142">
          <cell r="A142">
            <v>30956</v>
          </cell>
          <cell r="B142">
            <v>0.43403399999999998</v>
          </cell>
        </row>
        <row r="143">
          <cell r="A143">
            <v>30987</v>
          </cell>
          <cell r="B143">
            <v>0.44892900000000002</v>
          </cell>
        </row>
        <row r="144">
          <cell r="A144">
            <v>31017</v>
          </cell>
          <cell r="B144">
            <v>0.46799600000000002</v>
          </cell>
        </row>
        <row r="145">
          <cell r="A145">
            <v>31048</v>
          </cell>
          <cell r="B145">
            <v>0.50271100000000002</v>
          </cell>
        </row>
        <row r="146">
          <cell r="A146">
            <v>31079</v>
          </cell>
          <cell r="B146">
            <v>0.52359599999999995</v>
          </cell>
        </row>
        <row r="147">
          <cell r="A147">
            <v>31107</v>
          </cell>
          <cell r="B147">
            <v>0.54388499999999995</v>
          </cell>
        </row>
        <row r="148">
          <cell r="A148">
            <v>31138</v>
          </cell>
          <cell r="B148">
            <v>0.56062100000000004</v>
          </cell>
        </row>
        <row r="149">
          <cell r="A149">
            <v>31168</v>
          </cell>
          <cell r="B149">
            <v>0.57390200000000002</v>
          </cell>
        </row>
        <row r="150">
          <cell r="A150">
            <v>31199</v>
          </cell>
          <cell r="B150">
            <v>0.58827600000000002</v>
          </cell>
        </row>
        <row r="151">
          <cell r="A151">
            <v>31229</v>
          </cell>
          <cell r="B151">
            <v>0.60876300000000005</v>
          </cell>
        </row>
        <row r="152">
          <cell r="A152">
            <v>31260</v>
          </cell>
          <cell r="B152">
            <v>0.63537699999999997</v>
          </cell>
        </row>
        <row r="153">
          <cell r="A153">
            <v>31291</v>
          </cell>
          <cell r="B153">
            <v>0.66075200000000001</v>
          </cell>
        </row>
        <row r="154">
          <cell r="A154">
            <v>31321</v>
          </cell>
          <cell r="B154">
            <v>0.68585200000000002</v>
          </cell>
        </row>
        <row r="155">
          <cell r="A155">
            <v>31352</v>
          </cell>
          <cell r="B155">
            <v>0.71749499999999999</v>
          </cell>
        </row>
        <row r="156">
          <cell r="A156">
            <v>31382</v>
          </cell>
          <cell r="B156">
            <v>0.76634000000000002</v>
          </cell>
        </row>
        <row r="157">
          <cell r="A157">
            <v>31413</v>
          </cell>
          <cell r="B157">
            <v>0.83409199999999994</v>
          </cell>
        </row>
        <row r="158">
          <cell r="A158">
            <v>31444</v>
          </cell>
          <cell r="B158">
            <v>0.871174</v>
          </cell>
        </row>
        <row r="159">
          <cell r="A159">
            <v>31472</v>
          </cell>
          <cell r="B159">
            <v>0.91166700000000001</v>
          </cell>
        </row>
        <row r="160">
          <cell r="A160">
            <v>31503</v>
          </cell>
          <cell r="B160">
            <v>0.95926299999999998</v>
          </cell>
        </row>
        <row r="161">
          <cell r="A161">
            <v>31533</v>
          </cell>
          <cell r="B161">
            <v>1.01257</v>
          </cell>
        </row>
        <row r="162">
          <cell r="A162">
            <v>31564</v>
          </cell>
          <cell r="B162">
            <v>1.0775669999999999</v>
          </cell>
        </row>
        <row r="163">
          <cell r="A163">
            <v>31594</v>
          </cell>
          <cell r="B163">
            <v>1.1313329999999999</v>
          </cell>
        </row>
        <row r="164">
          <cell r="A164">
            <v>31625</v>
          </cell>
          <cell r="B164">
            <v>1.2215309999999999</v>
          </cell>
        </row>
        <row r="165">
          <cell r="A165">
            <v>31656</v>
          </cell>
          <cell r="B165">
            <v>1.2948120000000001</v>
          </cell>
        </row>
        <row r="166">
          <cell r="A166">
            <v>31686</v>
          </cell>
          <cell r="B166">
            <v>1.368824</v>
          </cell>
        </row>
        <row r="167">
          <cell r="A167">
            <v>31717</v>
          </cell>
          <cell r="B167">
            <v>1.4613039999999999</v>
          </cell>
        </row>
        <row r="168">
          <cell r="A168">
            <v>31747</v>
          </cell>
          <cell r="B168">
            <v>1.576735</v>
          </cell>
        </row>
        <row r="169">
          <cell r="A169">
            <v>31778</v>
          </cell>
          <cell r="B169">
            <v>1.7044010000000001</v>
          </cell>
        </row>
        <row r="170">
          <cell r="A170">
            <v>31809</v>
          </cell>
          <cell r="B170">
            <v>1.827386</v>
          </cell>
        </row>
        <row r="171">
          <cell r="A171">
            <v>31837</v>
          </cell>
          <cell r="B171">
            <v>1.948153</v>
          </cell>
        </row>
        <row r="172">
          <cell r="A172">
            <v>31868</v>
          </cell>
          <cell r="B172">
            <v>2.1186060000000002</v>
          </cell>
        </row>
        <row r="173">
          <cell r="A173">
            <v>31898</v>
          </cell>
          <cell r="B173">
            <v>2.2783250000000002</v>
          </cell>
        </row>
        <row r="174">
          <cell r="A174">
            <v>31929</v>
          </cell>
          <cell r="B174">
            <v>2.443146</v>
          </cell>
        </row>
        <row r="175">
          <cell r="A175">
            <v>31959</v>
          </cell>
          <cell r="B175">
            <v>2.641022</v>
          </cell>
        </row>
        <row r="176">
          <cell r="A176">
            <v>31990</v>
          </cell>
          <cell r="B176">
            <v>2.8568720000000001</v>
          </cell>
        </row>
        <row r="177">
          <cell r="A177">
            <v>32021</v>
          </cell>
          <cell r="B177">
            <v>3.0450810000000001</v>
          </cell>
        </row>
        <row r="178">
          <cell r="A178">
            <v>32051</v>
          </cell>
          <cell r="B178">
            <v>3.298845</v>
          </cell>
        </row>
        <row r="179">
          <cell r="A179">
            <v>32082</v>
          </cell>
          <cell r="B179">
            <v>3.560511</v>
          </cell>
        </row>
        <row r="180">
          <cell r="A180">
            <v>32112</v>
          </cell>
          <cell r="B180">
            <v>4.086392</v>
          </cell>
        </row>
        <row r="181">
          <cell r="A181">
            <v>32143</v>
          </cell>
          <cell r="B181">
            <v>4.7182459999999997</v>
          </cell>
        </row>
        <row r="182">
          <cell r="A182">
            <v>32174</v>
          </cell>
          <cell r="B182">
            <v>5.111783</v>
          </cell>
        </row>
        <row r="183">
          <cell r="A183">
            <v>32203</v>
          </cell>
          <cell r="B183">
            <v>5.3735470000000003</v>
          </cell>
        </row>
        <row r="184">
          <cell r="A184">
            <v>32234</v>
          </cell>
          <cell r="B184">
            <v>5.5389410000000003</v>
          </cell>
        </row>
        <row r="185">
          <cell r="A185">
            <v>32264</v>
          </cell>
          <cell r="B185">
            <v>5.646109</v>
          </cell>
        </row>
        <row r="186">
          <cell r="A186">
            <v>32295</v>
          </cell>
          <cell r="B186">
            <v>5.7612920000000001</v>
          </cell>
        </row>
        <row r="187">
          <cell r="A187">
            <v>32325</v>
          </cell>
          <cell r="B187">
            <v>5.8574570000000001</v>
          </cell>
        </row>
        <row r="188">
          <cell r="A188">
            <v>32356</v>
          </cell>
          <cell r="B188">
            <v>5.9113429999999996</v>
          </cell>
        </row>
        <row r="189">
          <cell r="A189">
            <v>32387</v>
          </cell>
          <cell r="B189">
            <v>5.9451390000000002</v>
          </cell>
        </row>
        <row r="190">
          <cell r="A190">
            <v>32417</v>
          </cell>
          <cell r="B190">
            <v>5.9904859999999998</v>
          </cell>
        </row>
        <row r="191">
          <cell r="A191">
            <v>32448</v>
          </cell>
          <cell r="B191">
            <v>6.0706540000000002</v>
          </cell>
        </row>
        <row r="192">
          <cell r="A192">
            <v>32478</v>
          </cell>
          <cell r="B192">
            <v>6.1973159999999998</v>
          </cell>
        </row>
        <row r="193">
          <cell r="A193">
            <v>32509</v>
          </cell>
          <cell r="B193">
            <v>6.349024</v>
          </cell>
        </row>
        <row r="194">
          <cell r="A194">
            <v>32540</v>
          </cell>
          <cell r="B194">
            <v>6.4351839999999996</v>
          </cell>
        </row>
        <row r="195">
          <cell r="A195">
            <v>32568</v>
          </cell>
          <cell r="B195">
            <v>6.5049450000000002</v>
          </cell>
        </row>
        <row r="196">
          <cell r="A196">
            <v>32599</v>
          </cell>
          <cell r="B196">
            <v>6.6022239999999996</v>
          </cell>
        </row>
        <row r="197">
          <cell r="A197">
            <v>32629</v>
          </cell>
          <cell r="B197">
            <v>6.6930990000000001</v>
          </cell>
        </row>
        <row r="198">
          <cell r="A198">
            <v>32660</v>
          </cell>
          <cell r="B198">
            <v>6.7743849999999997</v>
          </cell>
        </row>
        <row r="199">
          <cell r="A199">
            <v>32690</v>
          </cell>
          <cell r="B199">
            <v>6.8421479999999999</v>
          </cell>
        </row>
        <row r="200">
          <cell r="A200">
            <v>32721</v>
          </cell>
          <cell r="B200">
            <v>6.9073330000000004</v>
          </cell>
        </row>
        <row r="201">
          <cell r="A201">
            <v>32752</v>
          </cell>
          <cell r="B201">
            <v>6.9733929999999997</v>
          </cell>
        </row>
        <row r="202">
          <cell r="A202">
            <v>32782</v>
          </cell>
          <cell r="B202">
            <v>7.0765250000000002</v>
          </cell>
        </row>
        <row r="203">
          <cell r="A203">
            <v>32813</v>
          </cell>
          <cell r="B203">
            <v>7.1758550000000003</v>
          </cell>
        </row>
        <row r="204">
          <cell r="A204">
            <v>32843</v>
          </cell>
          <cell r="B204">
            <v>7.4180299999999999</v>
          </cell>
        </row>
        <row r="205">
          <cell r="A205">
            <v>32874</v>
          </cell>
          <cell r="B205">
            <v>7.7760369999999996</v>
          </cell>
        </row>
        <row r="206">
          <cell r="A206">
            <v>32905</v>
          </cell>
          <cell r="B206">
            <v>7.9521199999999999</v>
          </cell>
        </row>
        <row r="207">
          <cell r="A207">
            <v>32933</v>
          </cell>
          <cell r="B207">
            <v>8.0923099999999994</v>
          </cell>
        </row>
        <row r="208">
          <cell r="A208">
            <v>32964</v>
          </cell>
          <cell r="B208">
            <v>8.2154720000000001</v>
          </cell>
        </row>
        <row r="209">
          <cell r="A209">
            <v>32994</v>
          </cell>
          <cell r="B209">
            <v>8.3588380000000004</v>
          </cell>
        </row>
        <row r="210">
          <cell r="A210">
            <v>33025</v>
          </cell>
          <cell r="B210">
            <v>8.5429390000000005</v>
          </cell>
        </row>
        <row r="211">
          <cell r="A211">
            <v>33055</v>
          </cell>
          <cell r="B211">
            <v>8.6987349999999992</v>
          </cell>
        </row>
        <row r="212">
          <cell r="A212">
            <v>33086</v>
          </cell>
          <cell r="B212">
            <v>8.8469499999999996</v>
          </cell>
        </row>
        <row r="213">
          <cell r="A213">
            <v>33117</v>
          </cell>
          <cell r="B213">
            <v>8.9730609999999995</v>
          </cell>
        </row>
        <row r="214">
          <cell r="A214">
            <v>33147</v>
          </cell>
          <cell r="B214">
            <v>9.1020599999999998</v>
          </cell>
        </row>
        <row r="215">
          <cell r="A215">
            <v>33178</v>
          </cell>
          <cell r="B215">
            <v>9.3437230000000007</v>
          </cell>
        </row>
        <row r="216">
          <cell r="A216">
            <v>33208</v>
          </cell>
          <cell r="B216">
            <v>9.6382139999999996</v>
          </cell>
        </row>
        <row r="217">
          <cell r="A217">
            <v>33239</v>
          </cell>
          <cell r="B217">
            <v>9.8838799999999996</v>
          </cell>
        </row>
        <row r="218">
          <cell r="A218">
            <v>33270</v>
          </cell>
          <cell r="B218">
            <v>10.056425000000001</v>
          </cell>
        </row>
        <row r="219">
          <cell r="A219">
            <v>33298</v>
          </cell>
          <cell r="B219">
            <v>10.19984</v>
          </cell>
        </row>
        <row r="220">
          <cell r="A220">
            <v>33329</v>
          </cell>
          <cell r="B220">
            <v>10.306687999999999</v>
          </cell>
        </row>
        <row r="221">
          <cell r="A221">
            <v>33359</v>
          </cell>
          <cell r="B221">
            <v>10.407442</v>
          </cell>
        </row>
        <row r="222">
          <cell r="A222">
            <v>33390</v>
          </cell>
          <cell r="B222">
            <v>10.516648</v>
          </cell>
        </row>
        <row r="223">
          <cell r="A223">
            <v>33420</v>
          </cell>
          <cell r="B223">
            <v>10.609584</v>
          </cell>
        </row>
        <row r="224">
          <cell r="A224">
            <v>33451</v>
          </cell>
          <cell r="B224">
            <v>10.683422999999999</v>
          </cell>
        </row>
        <row r="225">
          <cell r="A225">
            <v>33482</v>
          </cell>
          <cell r="B225">
            <v>10.789849999999999</v>
          </cell>
        </row>
        <row r="226">
          <cell r="A226">
            <v>33512</v>
          </cell>
          <cell r="B226">
            <v>10.915343</v>
          </cell>
        </row>
        <row r="227">
          <cell r="A227">
            <v>33543</v>
          </cell>
          <cell r="B227">
            <v>11.186374000000001</v>
          </cell>
        </row>
        <row r="228">
          <cell r="A228">
            <v>33573</v>
          </cell>
          <cell r="B228">
            <v>11.449680000000001</v>
          </cell>
        </row>
        <row r="229">
          <cell r="A229">
            <v>33604</v>
          </cell>
          <cell r="B229">
            <v>11.657778</v>
          </cell>
        </row>
        <row r="230">
          <cell r="A230">
            <v>33635</v>
          </cell>
          <cell r="B230">
            <v>11.7959</v>
          </cell>
        </row>
        <row r="231">
          <cell r="A231">
            <v>33664</v>
          </cell>
          <cell r="B231">
            <v>11.915948</v>
          </cell>
        </row>
        <row r="232">
          <cell r="A232">
            <v>33695</v>
          </cell>
          <cell r="B232">
            <v>12.022171</v>
          </cell>
        </row>
        <row r="233">
          <cell r="A233">
            <v>33725</v>
          </cell>
          <cell r="B233">
            <v>12.101438</v>
          </cell>
        </row>
        <row r="234">
          <cell r="A234">
            <v>33756</v>
          </cell>
          <cell r="B234">
            <v>12.183344999999999</v>
          </cell>
        </row>
        <row r="235">
          <cell r="A235">
            <v>33786</v>
          </cell>
          <cell r="B235">
            <v>12.260272000000001</v>
          </cell>
        </row>
        <row r="236">
          <cell r="A236">
            <v>33817</v>
          </cell>
          <cell r="B236">
            <v>12.335592</v>
          </cell>
        </row>
        <row r="237">
          <cell r="A237">
            <v>33848</v>
          </cell>
          <cell r="B237">
            <v>12.442897</v>
          </cell>
        </row>
        <row r="238">
          <cell r="A238">
            <v>33878</v>
          </cell>
          <cell r="B238">
            <v>12.532494</v>
          </cell>
        </row>
        <row r="239">
          <cell r="A239">
            <v>33909</v>
          </cell>
          <cell r="B239">
            <v>12.636620000000001</v>
          </cell>
        </row>
        <row r="240">
          <cell r="A240">
            <v>33939</v>
          </cell>
          <cell r="B240">
            <v>12.816553000000001</v>
          </cell>
        </row>
        <row r="241">
          <cell r="A241">
            <v>33970</v>
          </cell>
          <cell r="B241">
            <v>12.977320000000001</v>
          </cell>
        </row>
        <row r="242">
          <cell r="A242">
            <v>34001</v>
          </cell>
          <cell r="B242">
            <v>13.083345</v>
          </cell>
        </row>
        <row r="243">
          <cell r="A243">
            <v>34029</v>
          </cell>
          <cell r="B243">
            <v>13.159594</v>
          </cell>
        </row>
        <row r="244">
          <cell r="A244">
            <v>34060</v>
          </cell>
          <cell r="B244">
            <v>13.235480000000001</v>
          </cell>
        </row>
        <row r="245">
          <cell r="A245">
            <v>34090</v>
          </cell>
          <cell r="B245">
            <v>13.311137</v>
          </cell>
        </row>
        <row r="246">
          <cell r="A246">
            <v>34121</v>
          </cell>
          <cell r="B246">
            <v>13.385797</v>
          </cell>
        </row>
        <row r="247">
          <cell r="A247">
            <v>34151</v>
          </cell>
          <cell r="B247">
            <v>13.450123</v>
          </cell>
        </row>
        <row r="248">
          <cell r="A248">
            <v>34182</v>
          </cell>
          <cell r="B248">
            <v>13.522112</v>
          </cell>
        </row>
        <row r="249">
          <cell r="A249">
            <v>34213</v>
          </cell>
          <cell r="B249">
            <v>13.622261</v>
          </cell>
        </row>
        <row r="250">
          <cell r="A250">
            <v>34243</v>
          </cell>
          <cell r="B250">
            <v>13.677973</v>
          </cell>
        </row>
        <row r="251">
          <cell r="A251">
            <v>34274</v>
          </cell>
          <cell r="B251">
            <v>13.738301999999999</v>
          </cell>
        </row>
        <row r="252">
          <cell r="A252">
            <v>34304</v>
          </cell>
          <cell r="B252">
            <v>13.843055</v>
          </cell>
        </row>
        <row r="253">
          <cell r="A253">
            <v>34335</v>
          </cell>
          <cell r="B253">
            <v>13.950374999999999</v>
          </cell>
        </row>
        <row r="254">
          <cell r="A254">
            <v>34366</v>
          </cell>
          <cell r="B254">
            <v>14.022124</v>
          </cell>
        </row>
        <row r="255">
          <cell r="A255">
            <v>34394</v>
          </cell>
          <cell r="B255">
            <v>14.094225</v>
          </cell>
        </row>
        <row r="256">
          <cell r="A256">
            <v>34425</v>
          </cell>
          <cell r="B256">
            <v>14.163251000000001</v>
          </cell>
        </row>
        <row r="257">
          <cell r="A257">
            <v>34455</v>
          </cell>
          <cell r="B257">
            <v>14.231681999999999</v>
          </cell>
        </row>
        <row r="258">
          <cell r="A258">
            <v>34486</v>
          </cell>
          <cell r="B258">
            <v>14.302894999999999</v>
          </cell>
        </row>
        <row r="259">
          <cell r="A259">
            <v>34516</v>
          </cell>
          <cell r="B259">
            <v>14.366327</v>
          </cell>
        </row>
        <row r="260">
          <cell r="A260">
            <v>34547</v>
          </cell>
          <cell r="B260">
            <v>14.433287</v>
          </cell>
        </row>
        <row r="261">
          <cell r="A261">
            <v>34578</v>
          </cell>
          <cell r="B261">
            <v>14.535937000000001</v>
          </cell>
        </row>
        <row r="262">
          <cell r="A262">
            <v>34608</v>
          </cell>
          <cell r="B262">
            <v>14.612245</v>
          </cell>
        </row>
        <row r="263">
          <cell r="A263">
            <v>34639</v>
          </cell>
          <cell r="B263">
            <v>14.690360999999999</v>
          </cell>
        </row>
        <row r="264">
          <cell r="A264">
            <v>34669</v>
          </cell>
          <cell r="B264">
            <v>14.819203999999999</v>
          </cell>
        </row>
        <row r="265">
          <cell r="A265">
            <v>34700</v>
          </cell>
          <cell r="B265">
            <v>15.376991</v>
          </cell>
        </row>
        <row r="266">
          <cell r="A266">
            <v>34731</v>
          </cell>
          <cell r="B266">
            <v>16.028707000000001</v>
          </cell>
        </row>
        <row r="267">
          <cell r="A267">
            <v>34759</v>
          </cell>
          <cell r="B267">
            <v>16.973617000000001</v>
          </cell>
        </row>
        <row r="268">
          <cell r="A268">
            <v>34790</v>
          </cell>
          <cell r="B268">
            <v>18.326132999999999</v>
          </cell>
        </row>
        <row r="269">
          <cell r="A269">
            <v>34820</v>
          </cell>
          <cell r="B269">
            <v>19.092089999999999</v>
          </cell>
        </row>
        <row r="270">
          <cell r="A270">
            <v>34851</v>
          </cell>
          <cell r="B270">
            <v>19.698024</v>
          </cell>
        </row>
        <row r="271">
          <cell r="A271">
            <v>34881</v>
          </cell>
          <cell r="B271">
            <v>20.099588000000001</v>
          </cell>
        </row>
        <row r="272">
          <cell r="A272">
            <v>34912</v>
          </cell>
          <cell r="B272">
            <v>20.432981000000002</v>
          </cell>
        </row>
        <row r="273">
          <cell r="A273">
            <v>34943</v>
          </cell>
          <cell r="B273">
            <v>20.855643000000001</v>
          </cell>
        </row>
        <row r="274">
          <cell r="A274">
            <v>34973</v>
          </cell>
          <cell r="B274">
            <v>21.284762000000001</v>
          </cell>
        </row>
        <row r="275">
          <cell r="A275">
            <v>35004</v>
          </cell>
          <cell r="B275">
            <v>21.809608000000001</v>
          </cell>
        </row>
        <row r="276">
          <cell r="A276">
            <v>35034</v>
          </cell>
          <cell r="B276">
            <v>22.520167000000001</v>
          </cell>
        </row>
        <row r="277">
          <cell r="A277">
            <v>35065</v>
          </cell>
          <cell r="B277">
            <v>23.329754000000001</v>
          </cell>
        </row>
        <row r="278">
          <cell r="A278">
            <v>35096</v>
          </cell>
          <cell r="B278">
            <v>23.874262000000002</v>
          </cell>
        </row>
        <row r="279">
          <cell r="A279">
            <v>35125</v>
          </cell>
          <cell r="B279">
            <v>24.399826000000001</v>
          </cell>
        </row>
        <row r="280">
          <cell r="A280">
            <v>35156</v>
          </cell>
          <cell r="B280">
            <v>25.093450000000001</v>
          </cell>
        </row>
        <row r="281">
          <cell r="A281">
            <v>35186</v>
          </cell>
          <cell r="B281">
            <v>25.550841999999999</v>
          </cell>
        </row>
        <row r="282">
          <cell r="A282">
            <v>35217</v>
          </cell>
          <cell r="B282">
            <v>25.966902000000001</v>
          </cell>
        </row>
        <row r="283">
          <cell r="A283">
            <v>35247</v>
          </cell>
          <cell r="B283">
            <v>26.336030999999998</v>
          </cell>
        </row>
        <row r="284">
          <cell r="A284">
            <v>35278</v>
          </cell>
          <cell r="B284">
            <v>26.686071999999999</v>
          </cell>
        </row>
        <row r="285">
          <cell r="A285">
            <v>35309</v>
          </cell>
          <cell r="B285">
            <v>27.112750999999999</v>
          </cell>
        </row>
        <row r="286">
          <cell r="A286">
            <v>35339</v>
          </cell>
          <cell r="B286">
            <v>27.451167999999999</v>
          </cell>
        </row>
        <row r="287">
          <cell r="A287">
            <v>35370</v>
          </cell>
          <cell r="B287">
            <v>27.867083000000001</v>
          </cell>
        </row>
        <row r="288">
          <cell r="A288">
            <v>35400</v>
          </cell>
          <cell r="B288">
            <v>28.759336000000001</v>
          </cell>
        </row>
        <row r="289">
          <cell r="A289">
            <v>35431</v>
          </cell>
          <cell r="B289">
            <v>29.498885999999999</v>
          </cell>
        </row>
        <row r="290">
          <cell r="A290">
            <v>35462</v>
          </cell>
          <cell r="B290">
            <v>29.994598</v>
          </cell>
        </row>
        <row r="291">
          <cell r="A291">
            <v>35490</v>
          </cell>
          <cell r="B291">
            <v>30.367889000000002</v>
          </cell>
        </row>
        <row r="292">
          <cell r="A292">
            <v>35521</v>
          </cell>
          <cell r="B292">
            <v>30.695972000000001</v>
          </cell>
        </row>
        <row r="293">
          <cell r="A293">
            <v>35551</v>
          </cell>
          <cell r="B293">
            <v>30.976119000000001</v>
          </cell>
        </row>
        <row r="294">
          <cell r="A294">
            <v>35582</v>
          </cell>
          <cell r="B294">
            <v>31.250957</v>
          </cell>
        </row>
        <row r="295">
          <cell r="A295">
            <v>35612</v>
          </cell>
          <cell r="B295">
            <v>31.523211</v>
          </cell>
        </row>
        <row r="296">
          <cell r="A296">
            <v>35643</v>
          </cell>
          <cell r="B296">
            <v>31.803502000000002</v>
          </cell>
        </row>
        <row r="297">
          <cell r="A297">
            <v>35674</v>
          </cell>
          <cell r="B297">
            <v>32.199612999999999</v>
          </cell>
        </row>
        <row r="298">
          <cell r="A298">
            <v>35704</v>
          </cell>
          <cell r="B298">
            <v>32.456941</v>
          </cell>
        </row>
        <row r="299">
          <cell r="A299">
            <v>35735</v>
          </cell>
          <cell r="B299">
            <v>32.820042000000001</v>
          </cell>
        </row>
        <row r="300">
          <cell r="A300">
            <v>35765</v>
          </cell>
          <cell r="B300">
            <v>33.279874999999997</v>
          </cell>
        </row>
        <row r="301">
          <cell r="A301">
            <v>35796</v>
          </cell>
          <cell r="B301">
            <v>34.003923999999998</v>
          </cell>
        </row>
        <row r="302">
          <cell r="A302">
            <v>35827</v>
          </cell>
          <cell r="B302">
            <v>34.599238</v>
          </cell>
        </row>
        <row r="303">
          <cell r="A303">
            <v>35855</v>
          </cell>
          <cell r="B303">
            <v>35.004533000000002</v>
          </cell>
        </row>
        <row r="304">
          <cell r="A304">
            <v>35886</v>
          </cell>
          <cell r="B304">
            <v>35.332042000000001</v>
          </cell>
        </row>
        <row r="305">
          <cell r="A305">
            <v>35916</v>
          </cell>
          <cell r="B305">
            <v>35.613481</v>
          </cell>
        </row>
        <row r="306">
          <cell r="A306">
            <v>35947</v>
          </cell>
          <cell r="B306">
            <v>36.034419999999997</v>
          </cell>
        </row>
        <row r="307">
          <cell r="A307">
            <v>35977</v>
          </cell>
          <cell r="B307">
            <v>36.381878</v>
          </cell>
        </row>
        <row r="308">
          <cell r="A308">
            <v>36008</v>
          </cell>
          <cell r="B308">
            <v>36.731631999999998</v>
          </cell>
        </row>
        <row r="309">
          <cell r="A309">
            <v>36039</v>
          </cell>
          <cell r="B309">
            <v>37.327376000000001</v>
          </cell>
        </row>
        <row r="310">
          <cell r="A310">
            <v>36069</v>
          </cell>
          <cell r="B310">
            <v>37.862268999999998</v>
          </cell>
        </row>
        <row r="311">
          <cell r="A311">
            <v>36100</v>
          </cell>
          <cell r="B311">
            <v>38.532786000000002</v>
          </cell>
        </row>
        <row r="312">
          <cell r="A312">
            <v>36130</v>
          </cell>
          <cell r="B312">
            <v>39.472974000000001</v>
          </cell>
        </row>
        <row r="313">
          <cell r="A313">
            <v>36161</v>
          </cell>
          <cell r="B313">
            <v>40.469769999999997</v>
          </cell>
        </row>
        <row r="314">
          <cell r="A314">
            <v>36192</v>
          </cell>
          <cell r="B314">
            <v>41.013643000000002</v>
          </cell>
        </row>
        <row r="315">
          <cell r="A315">
            <v>36220</v>
          </cell>
          <cell r="B315">
            <v>41.394683999999998</v>
          </cell>
        </row>
        <row r="316">
          <cell r="A316">
            <v>36251</v>
          </cell>
          <cell r="B316">
            <v>41.774577000000001</v>
          </cell>
        </row>
        <row r="317">
          <cell r="A317">
            <v>36281</v>
          </cell>
          <cell r="B317">
            <v>42.025877000000001</v>
          </cell>
        </row>
        <row r="318">
          <cell r="A318">
            <v>36312</v>
          </cell>
          <cell r="B318">
            <v>42.302005999999999</v>
          </cell>
        </row>
        <row r="319">
          <cell r="A319">
            <v>36342</v>
          </cell>
          <cell r="B319">
            <v>42.581580000000002</v>
          </cell>
        </row>
        <row r="320">
          <cell r="A320">
            <v>36373</v>
          </cell>
          <cell r="B320">
            <v>42.821255000000001</v>
          </cell>
        </row>
        <row r="321">
          <cell r="A321">
            <v>36404</v>
          </cell>
          <cell r="B321">
            <v>43.235017999999997</v>
          </cell>
        </row>
        <row r="322">
          <cell r="A322">
            <v>36434</v>
          </cell>
          <cell r="B322">
            <v>43.508851</v>
          </cell>
        </row>
        <row r="323">
          <cell r="A323">
            <v>36465</v>
          </cell>
          <cell r="B323">
            <v>43.895775999999998</v>
          </cell>
        </row>
        <row r="324">
          <cell r="A324">
            <v>36495</v>
          </cell>
          <cell r="B324">
            <v>44.335515999999998</v>
          </cell>
        </row>
        <row r="325">
          <cell r="A325">
            <v>36526</v>
          </cell>
          <cell r="B325">
            <v>44.93083</v>
          </cell>
        </row>
        <row r="326">
          <cell r="A326">
            <v>36557</v>
          </cell>
          <cell r="B326">
            <v>45.32938</v>
          </cell>
        </row>
        <row r="327">
          <cell r="A327">
            <v>36586</v>
          </cell>
          <cell r="B327">
            <v>45.580680999999998</v>
          </cell>
        </row>
        <row r="328">
          <cell r="A328">
            <v>36617</v>
          </cell>
          <cell r="B328">
            <v>45.840018000000001</v>
          </cell>
        </row>
        <row r="329">
          <cell r="A329">
            <v>36647</v>
          </cell>
          <cell r="B329">
            <v>46.011378999999998</v>
          </cell>
        </row>
        <row r="330">
          <cell r="A330">
            <v>36678</v>
          </cell>
          <cell r="B330">
            <v>46.283920000000002</v>
          </cell>
        </row>
        <row r="331">
          <cell r="A331">
            <v>36708</v>
          </cell>
          <cell r="B331">
            <v>46.464466000000002</v>
          </cell>
        </row>
        <row r="332">
          <cell r="A332">
            <v>36739</v>
          </cell>
          <cell r="B332">
            <v>46.719785000000002</v>
          </cell>
        </row>
        <row r="333">
          <cell r="A333">
            <v>36770</v>
          </cell>
          <cell r="B333">
            <v>47.061072000000003</v>
          </cell>
        </row>
        <row r="334">
          <cell r="A334">
            <v>36800</v>
          </cell>
          <cell r="B334">
            <v>47.385136000000003</v>
          </cell>
        </row>
        <row r="335">
          <cell r="A335">
            <v>36831</v>
          </cell>
          <cell r="B335">
            <v>47.790287999999997</v>
          </cell>
        </row>
        <row r="336">
          <cell r="A336">
            <v>36861</v>
          </cell>
          <cell r="B336">
            <v>48.307670999999999</v>
          </cell>
        </row>
        <row r="337">
          <cell r="A337">
            <v>36892</v>
          </cell>
          <cell r="B337">
            <v>48.575476000000002</v>
          </cell>
        </row>
        <row r="338">
          <cell r="A338">
            <v>36923</v>
          </cell>
          <cell r="B338">
            <v>48.543328000000002</v>
          </cell>
        </row>
        <row r="339">
          <cell r="A339">
            <v>36951</v>
          </cell>
          <cell r="B339">
            <v>48.850887999999998</v>
          </cell>
        </row>
        <row r="340">
          <cell r="A340">
            <v>36982</v>
          </cell>
          <cell r="B340">
            <v>49.097309000000003</v>
          </cell>
        </row>
        <row r="341">
          <cell r="A341">
            <v>37012</v>
          </cell>
          <cell r="B341">
            <v>49.209969999999998</v>
          </cell>
        </row>
        <row r="342">
          <cell r="A342">
            <v>37043</v>
          </cell>
          <cell r="B342">
            <v>49.326363999999998</v>
          </cell>
        </row>
        <row r="343">
          <cell r="A343">
            <v>37073</v>
          </cell>
          <cell r="B343">
            <v>49.198202000000002</v>
          </cell>
        </row>
        <row r="344">
          <cell r="A344">
            <v>37104</v>
          </cell>
          <cell r="B344">
            <v>49.489688000000001</v>
          </cell>
        </row>
        <row r="345">
          <cell r="A345">
            <v>37135</v>
          </cell>
          <cell r="B345">
            <v>49.950381</v>
          </cell>
        </row>
        <row r="346">
          <cell r="A346">
            <v>37165</v>
          </cell>
          <cell r="B346">
            <v>50.176135000000002</v>
          </cell>
        </row>
        <row r="347">
          <cell r="A347">
            <v>37196</v>
          </cell>
          <cell r="B347">
            <v>50.365149000000002</v>
          </cell>
        </row>
        <row r="348">
          <cell r="A348">
            <v>37226</v>
          </cell>
          <cell r="B348">
            <v>50.434899000000001</v>
          </cell>
        </row>
        <row r="349">
          <cell r="A349">
            <v>37257</v>
          </cell>
          <cell r="B349">
            <v>50.900472000000001</v>
          </cell>
        </row>
        <row r="350">
          <cell r="A350">
            <v>37288</v>
          </cell>
          <cell r="B350">
            <v>50.867750000000001</v>
          </cell>
        </row>
        <row r="351">
          <cell r="A351">
            <v>37316</v>
          </cell>
          <cell r="B351">
            <v>51.127948000000004</v>
          </cell>
        </row>
        <row r="352">
          <cell r="A352">
            <v>37347</v>
          </cell>
          <cell r="B352">
            <v>51.407235</v>
          </cell>
        </row>
        <row r="353">
          <cell r="A353">
            <v>37377</v>
          </cell>
          <cell r="B353">
            <v>51.511429</v>
          </cell>
        </row>
        <row r="354">
          <cell r="A354">
            <v>37408</v>
          </cell>
          <cell r="B354">
            <v>51.762585999999999</v>
          </cell>
        </row>
        <row r="355">
          <cell r="A355">
            <v>37438</v>
          </cell>
          <cell r="B355">
            <v>51.911180999999999</v>
          </cell>
        </row>
        <row r="356">
          <cell r="A356">
            <v>37469</v>
          </cell>
          <cell r="B356">
            <v>52.108559999999997</v>
          </cell>
        </row>
        <row r="357">
          <cell r="A357">
            <v>37500</v>
          </cell>
          <cell r="B357">
            <v>52.421984000000002</v>
          </cell>
        </row>
        <row r="358">
          <cell r="A358">
            <v>37530</v>
          </cell>
          <cell r="B358">
            <v>52.653036</v>
          </cell>
        </row>
        <row r="359">
          <cell r="A359">
            <v>37561</v>
          </cell>
          <cell r="B359">
            <v>53.078876999999999</v>
          </cell>
        </row>
        <row r="360">
          <cell r="A360">
            <v>37591</v>
          </cell>
          <cell r="B360">
            <v>53.309930000000001</v>
          </cell>
        </row>
        <row r="361">
          <cell r="A361">
            <v>37622</v>
          </cell>
          <cell r="B361">
            <v>53.525441000000001</v>
          </cell>
        </row>
        <row r="362">
          <cell r="A362">
            <v>37653</v>
          </cell>
          <cell r="B362">
            <v>53.674121999999997</v>
          </cell>
        </row>
        <row r="363">
          <cell r="A363">
            <v>37681</v>
          </cell>
          <cell r="B363">
            <v>54.012929999999997</v>
          </cell>
        </row>
        <row r="364">
          <cell r="A364">
            <v>37712</v>
          </cell>
          <cell r="B364">
            <v>54.105144000000003</v>
          </cell>
        </row>
        <row r="365">
          <cell r="A365">
            <v>37742</v>
          </cell>
          <cell r="B365">
            <v>53.93056</v>
          </cell>
        </row>
        <row r="366">
          <cell r="A366">
            <v>37773</v>
          </cell>
          <cell r="B366">
            <v>53.975112000000003</v>
          </cell>
        </row>
        <row r="367">
          <cell r="A367">
            <v>37803</v>
          </cell>
          <cell r="B367">
            <v>54.053339000000001</v>
          </cell>
        </row>
        <row r="368">
          <cell r="A368">
            <v>37834</v>
          </cell>
          <cell r="B368">
            <v>54.215490000000003</v>
          </cell>
        </row>
        <row r="369">
          <cell r="A369">
            <v>37865</v>
          </cell>
          <cell r="B369">
            <v>54.538238</v>
          </cell>
        </row>
        <row r="370">
          <cell r="A370">
            <v>37895</v>
          </cell>
          <cell r="B370">
            <v>54.738207000000003</v>
          </cell>
        </row>
        <row r="371">
          <cell r="A371">
            <v>37926</v>
          </cell>
          <cell r="B371">
            <v>55.192542000000003</v>
          </cell>
        </row>
        <row r="372">
          <cell r="A372">
            <v>37956</v>
          </cell>
          <cell r="B372">
            <v>55.429811000000001</v>
          </cell>
        </row>
        <row r="373">
          <cell r="A373">
            <v>37987</v>
          </cell>
          <cell r="B373">
            <v>55.774317000000003</v>
          </cell>
        </row>
        <row r="374">
          <cell r="A374">
            <v>38018</v>
          </cell>
          <cell r="B374">
            <v>56.107945000000001</v>
          </cell>
        </row>
        <row r="375">
          <cell r="A375">
            <v>38047</v>
          </cell>
          <cell r="B375">
            <v>56.298071</v>
          </cell>
        </row>
        <row r="376">
          <cell r="A376">
            <v>38078</v>
          </cell>
          <cell r="B376">
            <v>56.383032</v>
          </cell>
        </row>
        <row r="377">
          <cell r="A377">
            <v>38108</v>
          </cell>
          <cell r="B377">
            <v>56.241602999999998</v>
          </cell>
        </row>
        <row r="378">
          <cell r="A378">
            <v>38139</v>
          </cell>
          <cell r="B378">
            <v>56.331744999999998</v>
          </cell>
        </row>
        <row r="379">
          <cell r="A379">
            <v>38169</v>
          </cell>
          <cell r="B379">
            <v>56.479390000000002</v>
          </cell>
        </row>
        <row r="380">
          <cell r="A380">
            <v>38200</v>
          </cell>
          <cell r="B380">
            <v>56.828040999999999</v>
          </cell>
        </row>
        <row r="381">
          <cell r="A381">
            <v>38231</v>
          </cell>
          <cell r="B381">
            <v>57.297916999999998</v>
          </cell>
        </row>
        <row r="382">
          <cell r="A382">
            <v>38261</v>
          </cell>
          <cell r="B382">
            <v>57.694747</v>
          </cell>
        </row>
        <row r="383">
          <cell r="A383">
            <v>38292</v>
          </cell>
          <cell r="B383">
            <v>58.186898999999997</v>
          </cell>
        </row>
        <row r="384">
          <cell r="A384">
            <v>38322</v>
          </cell>
          <cell r="B384">
            <v>58.307088</v>
          </cell>
        </row>
        <row r="385">
          <cell r="A385">
            <v>38353</v>
          </cell>
          <cell r="B385">
            <v>58.309159999999999</v>
          </cell>
        </row>
        <row r="386">
          <cell r="A386">
            <v>38384</v>
          </cell>
          <cell r="B386">
            <v>58.503430999999999</v>
          </cell>
        </row>
        <row r="387">
          <cell r="A387">
            <v>38412</v>
          </cell>
          <cell r="B387">
            <v>58.767121000000003</v>
          </cell>
        </row>
        <row r="388">
          <cell r="A388">
            <v>38443</v>
          </cell>
          <cell r="B388">
            <v>58.976415000000003</v>
          </cell>
        </row>
        <row r="389">
          <cell r="A389">
            <v>38473</v>
          </cell>
          <cell r="B389">
            <v>58.828251000000002</v>
          </cell>
        </row>
        <row r="390">
          <cell r="A390">
            <v>38504</v>
          </cell>
          <cell r="B390">
            <v>58.771782999999999</v>
          </cell>
        </row>
        <row r="391">
          <cell r="A391">
            <v>38534</v>
          </cell>
          <cell r="B391">
            <v>59.001800000000003</v>
          </cell>
        </row>
        <row r="392">
          <cell r="A392">
            <v>38565</v>
          </cell>
          <cell r="B392">
            <v>59.072254999999998</v>
          </cell>
        </row>
        <row r="393">
          <cell r="A393">
            <v>38596</v>
          </cell>
          <cell r="B393">
            <v>59.309005999999997</v>
          </cell>
        </row>
        <row r="394">
          <cell r="A394">
            <v>38626</v>
          </cell>
          <cell r="B394">
            <v>59.45458</v>
          </cell>
        </row>
        <row r="395">
          <cell r="A395">
            <v>38657</v>
          </cell>
          <cell r="B395">
            <v>59.882492999999997</v>
          </cell>
        </row>
        <row r="396">
          <cell r="A396">
            <v>38687</v>
          </cell>
          <cell r="B396">
            <v>60.250312000000001</v>
          </cell>
        </row>
        <row r="397">
          <cell r="A397">
            <v>38718</v>
          </cell>
          <cell r="B397">
            <v>60.603625999999998</v>
          </cell>
        </row>
        <row r="398">
          <cell r="A398">
            <v>38749</v>
          </cell>
          <cell r="B398">
            <v>60.696357999999996</v>
          </cell>
        </row>
        <row r="399">
          <cell r="A399">
            <v>38777</v>
          </cell>
          <cell r="B399">
            <v>60.772511999999999</v>
          </cell>
        </row>
        <row r="400">
          <cell r="A400">
            <v>38808</v>
          </cell>
          <cell r="B400">
            <v>60.861617000000003</v>
          </cell>
        </row>
        <row r="401">
          <cell r="A401">
            <v>38838</v>
          </cell>
          <cell r="B401">
            <v>60.590674999999997</v>
          </cell>
        </row>
        <row r="402">
          <cell r="A402">
            <v>38869</v>
          </cell>
          <cell r="B402">
            <v>60.642997999999999</v>
          </cell>
        </row>
        <row r="403">
          <cell r="A403">
            <v>38899</v>
          </cell>
          <cell r="B403">
            <v>60.809294000000001</v>
          </cell>
        </row>
        <row r="404">
          <cell r="A404">
            <v>38930</v>
          </cell>
          <cell r="B404">
            <v>61.119608999999997</v>
          </cell>
        </row>
        <row r="405">
          <cell r="A405">
            <v>38961</v>
          </cell>
          <cell r="B405">
            <v>61.736612000000001</v>
          </cell>
        </row>
        <row r="406">
          <cell r="A406">
            <v>38991</v>
          </cell>
          <cell r="B406">
            <v>62.006518999999997</v>
          </cell>
        </row>
        <row r="407">
          <cell r="A407">
            <v>39022</v>
          </cell>
          <cell r="B407">
            <v>62.331856999999999</v>
          </cell>
        </row>
        <row r="408">
          <cell r="A408">
            <v>39052</v>
          </cell>
          <cell r="B408">
            <v>62.692424000000003</v>
          </cell>
        </row>
        <row r="409">
          <cell r="A409">
            <v>39083</v>
          </cell>
          <cell r="B409">
            <v>63.016207999999999</v>
          </cell>
        </row>
        <row r="410">
          <cell r="A410">
            <v>39114</v>
          </cell>
          <cell r="B410">
            <v>63.192346999999998</v>
          </cell>
        </row>
        <row r="411">
          <cell r="A411">
            <v>39142</v>
          </cell>
          <cell r="B411">
            <v>63.329113</v>
          </cell>
        </row>
        <row r="412">
          <cell r="A412">
            <v>39173</v>
          </cell>
          <cell r="B412">
            <v>63.291294999999998</v>
          </cell>
        </row>
        <row r="413">
          <cell r="A413">
            <v>39203</v>
          </cell>
          <cell r="B413">
            <v>62.982534000000001</v>
          </cell>
        </row>
        <row r="414">
          <cell r="A414">
            <v>39234</v>
          </cell>
          <cell r="B414">
            <v>63.058169999999997</v>
          </cell>
        </row>
        <row r="415">
          <cell r="A415">
            <v>39264</v>
          </cell>
          <cell r="B415">
            <v>63.326005000000002</v>
          </cell>
        </row>
        <row r="416">
          <cell r="A416">
            <v>39295</v>
          </cell>
          <cell r="B416">
            <v>63.583995999999999</v>
          </cell>
        </row>
        <row r="417">
          <cell r="A417">
            <v>39326</v>
          </cell>
          <cell r="B417">
            <v>64.077703</v>
          </cell>
        </row>
        <row r="418">
          <cell r="A418">
            <v>39356</v>
          </cell>
          <cell r="B418">
            <v>64.327404999999999</v>
          </cell>
        </row>
        <row r="419">
          <cell r="A419">
            <v>39387</v>
          </cell>
          <cell r="B419">
            <v>64.781221000000002</v>
          </cell>
        </row>
        <row r="420">
          <cell r="A420">
            <v>39417</v>
          </cell>
          <cell r="B420">
            <v>65.049055999999993</v>
          </cell>
        </row>
        <row r="421">
          <cell r="A421">
            <v>39448</v>
          </cell>
          <cell r="B421">
            <v>65.350564000000006</v>
          </cell>
        </row>
        <row r="422">
          <cell r="A422">
            <v>39479</v>
          </cell>
          <cell r="B422">
            <v>65.544833999999994</v>
          </cell>
        </row>
        <row r="423">
          <cell r="A423">
            <v>39508</v>
          </cell>
          <cell r="B423">
            <v>66.019891000000001</v>
          </cell>
        </row>
        <row r="424">
          <cell r="A424">
            <v>39539</v>
          </cell>
          <cell r="B424">
            <v>66.170126999999994</v>
          </cell>
        </row>
        <row r="425">
          <cell r="A425">
            <v>39569</v>
          </cell>
          <cell r="B425">
            <v>66.098635000000002</v>
          </cell>
        </row>
        <row r="426">
          <cell r="A426">
            <v>39600</v>
          </cell>
          <cell r="B426">
            <v>66.372168000000002</v>
          </cell>
        </row>
        <row r="427">
          <cell r="A427">
            <v>39630</v>
          </cell>
          <cell r="B427">
            <v>66.742058999999998</v>
          </cell>
        </row>
        <row r="428">
          <cell r="A428">
            <v>39661</v>
          </cell>
          <cell r="B428">
            <v>67.127492000000004</v>
          </cell>
        </row>
        <row r="429">
          <cell r="A429">
            <v>39692</v>
          </cell>
          <cell r="B429">
            <v>67.584935000000002</v>
          </cell>
        </row>
        <row r="430">
          <cell r="A430">
            <v>39722</v>
          </cell>
          <cell r="B430">
            <v>68.045485999999997</v>
          </cell>
        </row>
        <row r="431">
          <cell r="A431">
            <v>39753</v>
          </cell>
          <cell r="B431">
            <v>68.818942000000007</v>
          </cell>
        </row>
        <row r="432">
          <cell r="A432">
            <v>39783</v>
          </cell>
          <cell r="B432">
            <v>69.295552000000001</v>
          </cell>
        </row>
        <row r="433">
          <cell r="A433">
            <v>39814</v>
          </cell>
          <cell r="B433">
            <v>69.456148999999996</v>
          </cell>
        </row>
        <row r="434">
          <cell r="A434">
            <v>39845</v>
          </cell>
          <cell r="B434">
            <v>69.609493999999998</v>
          </cell>
        </row>
        <row r="435">
          <cell r="A435">
            <v>39873</v>
          </cell>
          <cell r="B435">
            <v>70.009950000000003</v>
          </cell>
        </row>
        <row r="436">
          <cell r="A436">
            <v>39904</v>
          </cell>
          <cell r="B436">
            <v>70.254990000000006</v>
          </cell>
        </row>
        <row r="437">
          <cell r="A437">
            <v>39934</v>
          </cell>
          <cell r="B437">
            <v>70.050358000000003</v>
          </cell>
        </row>
        <row r="438">
          <cell r="A438">
            <v>39965</v>
          </cell>
          <cell r="B438">
            <v>70.179354000000004</v>
          </cell>
        </row>
        <row r="439">
          <cell r="A439">
            <v>39995</v>
          </cell>
          <cell r="B439">
            <v>70.370515999999995</v>
          </cell>
        </row>
        <row r="440">
          <cell r="A440">
            <v>40026</v>
          </cell>
          <cell r="B440">
            <v>70.538883999999996</v>
          </cell>
        </row>
        <row r="441">
          <cell r="A441">
            <v>40057</v>
          </cell>
          <cell r="B441">
            <v>70.892715999999993</v>
          </cell>
        </row>
        <row r="442">
          <cell r="A442">
            <v>40087</v>
          </cell>
          <cell r="B442">
            <v>71.107191</v>
          </cell>
        </row>
        <row r="443">
          <cell r="A443">
            <v>40118</v>
          </cell>
          <cell r="B443">
            <v>71.476045999999997</v>
          </cell>
        </row>
        <row r="444">
          <cell r="A444">
            <v>40148</v>
          </cell>
          <cell r="B444">
            <v>71.771855000000002</v>
          </cell>
        </row>
        <row r="445">
          <cell r="A445">
            <v>40179</v>
          </cell>
          <cell r="B445">
            <v>72.552046000000004</v>
          </cell>
        </row>
        <row r="446">
          <cell r="A446">
            <v>40210</v>
          </cell>
          <cell r="B446">
            <v>72.971671000000001</v>
          </cell>
        </row>
        <row r="447">
          <cell r="A447">
            <v>40238</v>
          </cell>
          <cell r="B447">
            <v>73.489725000000007</v>
          </cell>
        </row>
        <row r="448">
          <cell r="A448">
            <v>40269</v>
          </cell>
          <cell r="B448">
            <v>73.255565000000004</v>
          </cell>
        </row>
        <row r="449">
          <cell r="A449">
            <v>40299</v>
          </cell>
          <cell r="B449">
            <v>72.793977999999996</v>
          </cell>
        </row>
        <row r="450">
          <cell r="A450">
            <v>40330</v>
          </cell>
          <cell r="B450">
            <v>72.771182999999994</v>
          </cell>
        </row>
        <row r="451">
          <cell r="A451">
            <v>40360</v>
          </cell>
          <cell r="B451">
            <v>72.929190000000006</v>
          </cell>
        </row>
        <row r="452">
          <cell r="A452">
            <v>40391</v>
          </cell>
          <cell r="B452">
            <v>73.131749999999997</v>
          </cell>
        </row>
        <row r="453">
          <cell r="A453">
            <v>40422</v>
          </cell>
          <cell r="B453">
            <v>73.515110000000007</v>
          </cell>
        </row>
        <row r="454">
          <cell r="A454">
            <v>40452</v>
          </cell>
          <cell r="B454">
            <v>73.968925999999996</v>
          </cell>
        </row>
        <row r="455">
          <cell r="A455">
            <v>40483</v>
          </cell>
          <cell r="B455">
            <v>74.561581000000004</v>
          </cell>
        </row>
        <row r="456">
          <cell r="A456">
            <v>40513</v>
          </cell>
          <cell r="B456">
            <v>74.930954</v>
          </cell>
        </row>
        <row r="457">
          <cell r="A457">
            <v>40544</v>
          </cell>
          <cell r="B457">
            <v>75.295991000000001</v>
          </cell>
        </row>
        <row r="458">
          <cell r="A458">
            <v>40575</v>
          </cell>
          <cell r="B458">
            <v>75.578460000000007</v>
          </cell>
        </row>
        <row r="459">
          <cell r="A459">
            <v>40603</v>
          </cell>
          <cell r="B459">
            <v>75.723450999999997</v>
          </cell>
        </row>
        <row r="460">
          <cell r="A460">
            <v>40634</v>
          </cell>
          <cell r="B460">
            <v>75.717440999999994</v>
          </cell>
        </row>
        <row r="461">
          <cell r="A461">
            <v>40664</v>
          </cell>
          <cell r="B461">
            <v>75.159263999999993</v>
          </cell>
        </row>
        <row r="462">
          <cell r="A462">
            <v>40695</v>
          </cell>
          <cell r="B462">
            <v>75.155507999999998</v>
          </cell>
        </row>
        <row r="463">
          <cell r="A463">
            <v>40725</v>
          </cell>
          <cell r="B463">
            <v>75.516107000000005</v>
          </cell>
        </row>
        <row r="464">
          <cell r="A464">
            <v>40756</v>
          </cell>
          <cell r="B464">
            <v>75.635554999999997</v>
          </cell>
        </row>
        <row r="465">
          <cell r="A465">
            <v>40787</v>
          </cell>
          <cell r="B465">
            <v>75.821112999999997</v>
          </cell>
        </row>
        <row r="466">
          <cell r="A466">
            <v>40817</v>
          </cell>
          <cell r="B466">
            <v>76.332712000000001</v>
          </cell>
        </row>
        <row r="467">
          <cell r="A467">
            <v>40848</v>
          </cell>
          <cell r="B467">
            <v>77.158332999999999</v>
          </cell>
        </row>
        <row r="468">
          <cell r="A468">
            <v>40878</v>
          </cell>
          <cell r="B468">
            <v>77.792384999999996</v>
          </cell>
        </row>
        <row r="469">
          <cell r="A469">
            <v>40909</v>
          </cell>
          <cell r="B469">
            <v>78.343048999999993</v>
          </cell>
        </row>
        <row r="470">
          <cell r="A470">
            <v>40940</v>
          </cell>
          <cell r="B470">
            <v>78.502313999999998</v>
          </cell>
        </row>
        <row r="471">
          <cell r="A471">
            <v>40969</v>
          </cell>
          <cell r="B471">
            <v>78.547388999999995</v>
          </cell>
        </row>
        <row r="472">
          <cell r="A472">
            <v>41000</v>
          </cell>
          <cell r="B472">
            <v>78.300979999999996</v>
          </cell>
        </row>
        <row r="473">
          <cell r="A473">
            <v>41030</v>
          </cell>
          <cell r="B473">
            <v>78.053819000000004</v>
          </cell>
        </row>
        <row r="474">
          <cell r="A474">
            <v>41061</v>
          </cell>
          <cell r="B474">
            <v>78.413667000000004</v>
          </cell>
        </row>
        <row r="475">
          <cell r="A475">
            <v>41091</v>
          </cell>
          <cell r="B475">
            <v>78.853897000000003</v>
          </cell>
        </row>
        <row r="476">
          <cell r="A476">
            <v>41122</v>
          </cell>
          <cell r="B476">
            <v>79.090540000000004</v>
          </cell>
        </row>
        <row r="477">
          <cell r="A477">
            <v>41153</v>
          </cell>
          <cell r="B477">
            <v>79.439119000000005</v>
          </cell>
        </row>
        <row r="478">
          <cell r="A478">
            <v>41183</v>
          </cell>
          <cell r="B478">
            <v>79.841036000000003</v>
          </cell>
        </row>
        <row r="479">
          <cell r="A479">
            <v>41214</v>
          </cell>
          <cell r="B479">
            <v>80.383437000000001</v>
          </cell>
        </row>
        <row r="480">
          <cell r="A480">
            <v>41244</v>
          </cell>
          <cell r="B480">
            <v>80.568242999999995</v>
          </cell>
        </row>
        <row r="481">
          <cell r="A481">
            <v>41275</v>
          </cell>
          <cell r="B481">
            <v>80.892781999999997</v>
          </cell>
        </row>
        <row r="482">
          <cell r="A482">
            <v>41306</v>
          </cell>
          <cell r="B482">
            <v>81.290942999999999</v>
          </cell>
        </row>
        <row r="483">
          <cell r="A483">
            <v>41334</v>
          </cell>
          <cell r="B483">
            <v>81.887433000000001</v>
          </cell>
        </row>
        <row r="484">
          <cell r="A484">
            <v>41365</v>
          </cell>
          <cell r="B484">
            <v>81.941523000000004</v>
          </cell>
        </row>
        <row r="485">
          <cell r="A485">
            <v>41395</v>
          </cell>
          <cell r="B485">
            <v>81.668819999999997</v>
          </cell>
        </row>
        <row r="486">
          <cell r="A486">
            <v>41426</v>
          </cell>
          <cell r="B486">
            <v>81.619237999999996</v>
          </cell>
        </row>
        <row r="487">
          <cell r="A487">
            <v>41456</v>
          </cell>
          <cell r="B487">
            <v>81.592192999999995</v>
          </cell>
        </row>
        <row r="488">
          <cell r="A488">
            <v>41487</v>
          </cell>
          <cell r="B488">
            <v>81.824327999999994</v>
          </cell>
        </row>
        <row r="489">
          <cell r="A489">
            <v>41518</v>
          </cell>
          <cell r="B489">
            <v>82.132339999999999</v>
          </cell>
        </row>
        <row r="490">
          <cell r="A490">
            <v>41548</v>
          </cell>
          <cell r="B490">
            <v>82.522987999999998</v>
          </cell>
        </row>
        <row r="491">
          <cell r="A491">
            <v>41579</v>
          </cell>
          <cell r="B491">
            <v>83.292265</v>
          </cell>
        </row>
        <row r="492">
          <cell r="A492">
            <v>41609</v>
          </cell>
          <cell r="B492">
            <v>83.770058000000006</v>
          </cell>
        </row>
        <row r="493">
          <cell r="A493">
            <v>41640</v>
          </cell>
          <cell r="B493">
            <v>84.519052000000002</v>
          </cell>
        </row>
        <row r="494">
          <cell r="A494">
            <v>41671</v>
          </cell>
          <cell r="B494">
            <v>84.733157000000006</v>
          </cell>
        </row>
        <row r="495">
          <cell r="A495">
            <v>41699</v>
          </cell>
          <cell r="B495">
            <v>84.965292000000005</v>
          </cell>
        </row>
        <row r="496">
          <cell r="A496">
            <v>41730</v>
          </cell>
          <cell r="B496">
            <v>84.806779000000006</v>
          </cell>
        </row>
        <row r="497">
          <cell r="A497">
            <v>41760</v>
          </cell>
          <cell r="B497">
            <v>84.535578999999998</v>
          </cell>
        </row>
        <row r="498">
          <cell r="A498">
            <v>41791</v>
          </cell>
          <cell r="B498">
            <v>84.682072000000005</v>
          </cell>
        </row>
        <row r="499">
          <cell r="A499">
            <v>41821</v>
          </cell>
          <cell r="B499">
            <v>84.914958999999996</v>
          </cell>
        </row>
        <row r="500">
          <cell r="A500">
            <v>41852</v>
          </cell>
          <cell r="B500">
            <v>85.219965000000002</v>
          </cell>
        </row>
        <row r="501">
          <cell r="A501">
            <v>41883</v>
          </cell>
          <cell r="B501">
            <v>85.596339999999998</v>
          </cell>
        </row>
        <row r="502">
          <cell r="A502">
            <v>41913</v>
          </cell>
          <cell r="B502">
            <v>86.069626</v>
          </cell>
        </row>
        <row r="503">
          <cell r="A503">
            <v>41944</v>
          </cell>
          <cell r="B503">
            <v>86.763778000000002</v>
          </cell>
        </row>
        <row r="504">
          <cell r="A504">
            <v>41974</v>
          </cell>
          <cell r="B504">
            <v>87.188984000000005</v>
          </cell>
        </row>
        <row r="505">
          <cell r="A505">
            <v>42005</v>
          </cell>
          <cell r="B505">
            <v>87.110102999999995</v>
          </cell>
        </row>
        <row r="506">
          <cell r="A506">
            <v>42036</v>
          </cell>
          <cell r="B506">
            <v>87.275377000000006</v>
          </cell>
        </row>
        <row r="507">
          <cell r="A507">
            <v>42064</v>
          </cell>
          <cell r="B507">
            <v>87.630717000000004</v>
          </cell>
        </row>
        <row r="508">
          <cell r="A508">
            <v>42095</v>
          </cell>
          <cell r="B508">
            <v>87.403840000000002</v>
          </cell>
        </row>
        <row r="509">
          <cell r="A509">
            <v>42125</v>
          </cell>
          <cell r="B509">
            <v>86.967365999999998</v>
          </cell>
        </row>
        <row r="510">
          <cell r="A510">
            <v>42156</v>
          </cell>
          <cell r="B510">
            <v>87.113107999999997</v>
          </cell>
        </row>
        <row r="511">
          <cell r="A511">
            <v>42186</v>
          </cell>
          <cell r="B511">
            <v>87.240819999999999</v>
          </cell>
        </row>
        <row r="512">
          <cell r="A512">
            <v>42217</v>
          </cell>
          <cell r="B512">
            <v>87.424875</v>
          </cell>
        </row>
        <row r="513">
          <cell r="A513">
            <v>42248</v>
          </cell>
          <cell r="B513">
            <v>87.752419000000003</v>
          </cell>
        </row>
        <row r="514">
          <cell r="A514">
            <v>42278</v>
          </cell>
          <cell r="B514">
            <v>88.203918999999999</v>
          </cell>
        </row>
        <row r="515">
          <cell r="A515">
            <v>42309</v>
          </cell>
          <cell r="B515">
            <v>88.685468</v>
          </cell>
        </row>
        <row r="516">
          <cell r="A516">
            <v>42339</v>
          </cell>
          <cell r="B516">
            <v>89.046818000000002</v>
          </cell>
        </row>
        <row r="517">
          <cell r="A517">
            <v>42370</v>
          </cell>
          <cell r="B517">
            <v>89.386381</v>
          </cell>
        </row>
        <row r="518">
          <cell r="A518">
            <v>42401</v>
          </cell>
          <cell r="B518">
            <v>89.777781000000004</v>
          </cell>
        </row>
        <row r="519">
          <cell r="A519">
            <v>42430</v>
          </cell>
          <cell r="B519">
            <v>89.910000999999994</v>
          </cell>
        </row>
        <row r="520">
          <cell r="A520">
            <v>42461</v>
          </cell>
          <cell r="B520">
            <v>89.625277999999994</v>
          </cell>
        </row>
        <row r="521">
          <cell r="A521">
            <v>42491</v>
          </cell>
          <cell r="B521">
            <v>89.225615000000005</v>
          </cell>
        </row>
        <row r="522">
          <cell r="A522">
            <v>42522</v>
          </cell>
          <cell r="B522">
            <v>89.324027999999998</v>
          </cell>
        </row>
        <row r="523">
          <cell r="A523">
            <v>42552</v>
          </cell>
          <cell r="B523">
            <v>89.556914000000006</v>
          </cell>
        </row>
        <row r="524">
          <cell r="A524">
            <v>42583</v>
          </cell>
          <cell r="B524">
            <v>89.809332999999995</v>
          </cell>
        </row>
        <row r="525">
          <cell r="A525">
            <v>42614</v>
          </cell>
          <cell r="B525">
            <v>90.357743999999997</v>
          </cell>
        </row>
        <row r="526">
          <cell r="A526">
            <v>42644</v>
          </cell>
          <cell r="B526">
            <v>90.906154000000001</v>
          </cell>
        </row>
        <row r="527">
          <cell r="A527">
            <v>42675</v>
          </cell>
          <cell r="B527">
            <v>91.616833999999997</v>
          </cell>
        </row>
        <row r="528">
          <cell r="A528">
            <v>42705</v>
          </cell>
          <cell r="B528">
            <v>92.039034999999998</v>
          </cell>
        </row>
        <row r="529">
          <cell r="A529">
            <v>42736</v>
          </cell>
          <cell r="B529">
            <v>93.603881999999999</v>
          </cell>
        </row>
        <row r="530">
          <cell r="A530">
            <v>42767</v>
          </cell>
          <cell r="B530">
            <v>94.144779999999997</v>
          </cell>
        </row>
        <row r="531">
          <cell r="A531">
            <v>42795</v>
          </cell>
          <cell r="B531">
            <v>94.722488999999996</v>
          </cell>
        </row>
        <row r="532">
          <cell r="A532">
            <v>42826</v>
          </cell>
          <cell r="B532">
            <v>94.838932999999997</v>
          </cell>
        </row>
        <row r="533">
          <cell r="A533">
            <v>42856</v>
          </cell>
          <cell r="B533">
            <v>94.725493999999998</v>
          </cell>
        </row>
        <row r="534">
          <cell r="A534">
            <v>42887</v>
          </cell>
          <cell r="B534">
            <v>94.963639999999998</v>
          </cell>
        </row>
        <row r="535">
          <cell r="A535">
            <v>42917</v>
          </cell>
          <cell r="B535">
            <v>95.322736000000006</v>
          </cell>
        </row>
        <row r="536">
          <cell r="A536">
            <v>42948</v>
          </cell>
          <cell r="B536">
            <v>95.793768</v>
          </cell>
        </row>
        <row r="537">
          <cell r="A537">
            <v>42979</v>
          </cell>
          <cell r="B537">
            <v>96.093514999999996</v>
          </cell>
        </row>
        <row r="538">
          <cell r="A538">
            <v>43009</v>
          </cell>
          <cell r="B538">
            <v>96.698268999999996</v>
          </cell>
        </row>
        <row r="539">
          <cell r="A539">
            <v>43040</v>
          </cell>
          <cell r="B539">
            <v>97.695173999999994</v>
          </cell>
        </row>
        <row r="540">
          <cell r="A540">
            <v>43070</v>
          </cell>
          <cell r="B540">
            <v>98.272882999999993</v>
          </cell>
        </row>
        <row r="541">
          <cell r="A541">
            <v>43101</v>
          </cell>
          <cell r="B541">
            <v>98.795000000000002</v>
          </cell>
        </row>
        <row r="542">
          <cell r="A542">
            <v>43132</v>
          </cell>
          <cell r="B542">
            <v>99.171374</v>
          </cell>
        </row>
        <row r="543">
          <cell r="A543">
            <v>43160</v>
          </cell>
          <cell r="B543">
            <v>99.492157000000006</v>
          </cell>
        </row>
        <row r="544">
          <cell r="A544">
            <v>43191</v>
          </cell>
          <cell r="B544">
            <v>99.154847000000004</v>
          </cell>
        </row>
        <row r="545">
          <cell r="A545">
            <v>43221</v>
          </cell>
          <cell r="B545">
            <v>98.994079999999997</v>
          </cell>
        </row>
        <row r="546">
          <cell r="A546">
            <v>43252</v>
          </cell>
          <cell r="B546">
            <v>99.376464999999996</v>
          </cell>
        </row>
        <row r="547">
          <cell r="A547">
            <v>43282</v>
          </cell>
          <cell r="B547">
            <v>99.909000000000006</v>
          </cell>
        </row>
        <row r="548">
          <cell r="A548">
            <v>43313</v>
          </cell>
          <cell r="B548">
            <v>100.492</v>
          </cell>
        </row>
        <row r="549">
          <cell r="A549">
            <v>43344</v>
          </cell>
          <cell r="B549">
            <v>100.917</v>
          </cell>
        </row>
        <row r="550">
          <cell r="A550">
            <v>43374</v>
          </cell>
          <cell r="B550">
            <v>101.44</v>
          </cell>
        </row>
        <row r="551">
          <cell r="A551">
            <v>43405</v>
          </cell>
          <cell r="B551">
            <v>102.303</v>
          </cell>
        </row>
        <row r="552">
          <cell r="A552">
            <v>43435</v>
          </cell>
          <cell r="B552">
            <v>103.02</v>
          </cell>
        </row>
        <row r="553">
          <cell r="A553">
            <v>43466</v>
          </cell>
          <cell r="B553">
            <v>103.108</v>
          </cell>
        </row>
        <row r="554">
          <cell r="A554">
            <v>43497</v>
          </cell>
        </row>
        <row r="555">
          <cell r="A555">
            <v>43525</v>
          </cell>
        </row>
        <row r="556">
          <cell r="A556">
            <v>43556</v>
          </cell>
        </row>
        <row r="557">
          <cell r="A557">
            <v>43586</v>
          </cell>
        </row>
        <row r="558">
          <cell r="A558">
            <v>43617</v>
          </cell>
        </row>
        <row r="559">
          <cell r="A559">
            <v>43647</v>
          </cell>
        </row>
        <row r="560">
          <cell r="A560">
            <v>43678</v>
          </cell>
        </row>
        <row r="561">
          <cell r="A561">
            <v>43709</v>
          </cell>
        </row>
        <row r="562">
          <cell r="A562">
            <v>43739</v>
          </cell>
        </row>
        <row r="563">
          <cell r="A563">
            <v>43770</v>
          </cell>
        </row>
        <row r="564">
          <cell r="A564">
            <v>43800</v>
          </cell>
        </row>
        <row r="565">
          <cell r="A565">
            <v>43831</v>
          </cell>
        </row>
        <row r="566">
          <cell r="A566">
            <v>43862</v>
          </cell>
        </row>
        <row r="567">
          <cell r="A567">
            <v>43891</v>
          </cell>
        </row>
        <row r="568">
          <cell r="A568">
            <v>43922</v>
          </cell>
        </row>
        <row r="569">
          <cell r="A569">
            <v>43952</v>
          </cell>
        </row>
        <row r="570">
          <cell r="A570">
            <v>43983</v>
          </cell>
        </row>
        <row r="571">
          <cell r="A571">
            <v>44013</v>
          </cell>
        </row>
        <row r="572">
          <cell r="A572">
            <v>44044</v>
          </cell>
        </row>
        <row r="573">
          <cell r="A573">
            <v>44075</v>
          </cell>
        </row>
        <row r="574">
          <cell r="A574">
            <v>44105</v>
          </cell>
        </row>
        <row r="575">
          <cell r="A575">
            <v>44136</v>
          </cell>
        </row>
        <row r="576">
          <cell r="A576">
            <v>44166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rnicola"/>
      <sheetName val="Inicio"/>
      <sheetName val="Usuarios"/>
      <sheetName val="Datos Generales"/>
      <sheetName val="Nexos"/>
      <sheetName val="Bza Ene Dic Incial"/>
      <sheetName val="Balanza"/>
      <sheetName val="Balanza Contab"/>
      <sheetName val="Sumas"/>
      <sheetName val="Gastos No deducibles"/>
      <sheetName val="Conciliación Costo"/>
      <sheetName val="Inversiones"/>
      <sheetName val="Tablas"/>
      <sheetName val="Resumen Inversiones"/>
      <sheetName val="Aj. X Infl."/>
      <sheetName val="Datos Ajuste Anual Por Inflacio"/>
      <sheetName val="Coef y Pérdidas"/>
      <sheetName val="PTU"/>
      <sheetName val="CUFIN "/>
      <sheetName val="CUCA"/>
      <sheetName val="Declaración Anual"/>
      <sheetName val="Declaracion Anual 2018"/>
      <sheetName val="Balanza Acum Ene Dic 2015 Nueva"/>
      <sheetName val="INPC"/>
      <sheetName val="TC"/>
      <sheetName val="Hoja1"/>
      <sheetName val="EE-1-1 ISR PM"/>
      <sheetName val="EE-1-3 IVA"/>
      <sheetName val="EE-1-4 ISR Por Salarios"/>
      <sheetName val="EE-1-5 ISR Asim. a Sal."/>
      <sheetName val="EE-1-6 ISR Ret Serv Prof"/>
      <sheetName val="EE-1-7 Ret IVA"/>
      <sheetName val="EE-1-6 ISR Ret Arrendami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rnicola"/>
      <sheetName val="Inicio"/>
      <sheetName val="Usuarios"/>
      <sheetName val="Datos Generales"/>
      <sheetName val="Nexos"/>
      <sheetName val="Bza Ene Dic Incial"/>
      <sheetName val="Balanza"/>
      <sheetName val="Balanza Contab"/>
      <sheetName val="Sumas"/>
      <sheetName val="Gastos No deducibles"/>
      <sheetName val="Conciliación Costo"/>
      <sheetName val="Inversiones"/>
      <sheetName val="Tablas"/>
      <sheetName val="Resumen Inversiones"/>
      <sheetName val="Aj. X Infl."/>
      <sheetName val="Datos Ajuste Anual Por Inflacio"/>
      <sheetName val="Coef y Pérdidas"/>
      <sheetName val="PTU"/>
      <sheetName val="CUFIN "/>
      <sheetName val="CUCA"/>
      <sheetName val="Declaración Anual"/>
      <sheetName val="Declaracion Anual 2018"/>
      <sheetName val="Balanza Acum Ene Dic 2015 Nueva"/>
      <sheetName val="INPC"/>
      <sheetName val="TC"/>
      <sheetName val="Hoja1"/>
      <sheetName val="EE-1-1 ISR PM"/>
      <sheetName val="EE-1-3 IVA"/>
      <sheetName val="EE-1-4 ISR Por Salarios"/>
      <sheetName val="EE-1-5 ISR Asim. a Sal."/>
      <sheetName val="EE-1-6 ISR Ret Serv Prof"/>
      <sheetName val="EE-1-7 Ret IVA"/>
      <sheetName val="EE-1-6 ISR Ret Arrendami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PAPELES DE TRABAJO DE IMPUESTOS</v>
          </cell>
          <cell r="C2">
            <v>2019</v>
          </cell>
          <cell r="D2" t="str">
            <v>DESCUADRE POR</v>
          </cell>
          <cell r="E2">
            <v>199884</v>
          </cell>
        </row>
        <row r="4">
          <cell r="B4" t="str">
            <v>RESUMEN DE BALANZA DE COMPROBACION PARA DECLARACIÓN ANUAL</v>
          </cell>
        </row>
        <row r="6">
          <cell r="A6" t="str">
            <v>Indice</v>
          </cell>
          <cell r="B6" t="str">
            <v>Descripción</v>
          </cell>
          <cell r="C6" t="str">
            <v>Partes No 
Relacionadas</v>
          </cell>
          <cell r="D6" t="str">
            <v>Partes 
Relacionadas</v>
          </cell>
          <cell r="E6" t="str">
            <v>Total</v>
          </cell>
        </row>
        <row r="8">
          <cell r="A8" t="str">
            <v>ACTIVO</v>
          </cell>
        </row>
        <row r="9">
          <cell r="A9">
            <v>1110</v>
          </cell>
          <cell r="B9" t="str">
            <v>EFECTIVO EN CAJA Y DEPOSITOS EN INSTITUCIONES DE CRÉDITO NACIONALES</v>
          </cell>
          <cell r="C9">
            <v>1444621</v>
          </cell>
          <cell r="D9">
            <v>0</v>
          </cell>
          <cell r="E9">
            <v>1444621</v>
          </cell>
        </row>
        <row r="10">
          <cell r="A10">
            <v>1115</v>
          </cell>
          <cell r="B10" t="str">
            <v>EFECTIVO EN CAJA Y DEPOSITOS EN INSTITUCIONES DE CRÉDITO DEL EXTRANJERO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1120</v>
          </cell>
          <cell r="B11" t="str">
            <v>INVERSIONES EN VALORES CON INSTITUCIONES NACIONALES (EXCEPTO ACCIONES)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1125</v>
          </cell>
          <cell r="B12" t="str">
            <v>INVERSIONES EN VALORES CON INSTITUCIONES EXTRANJERAS (EXCEPTO ACCIONES)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1130</v>
          </cell>
          <cell r="B13" t="str">
            <v>CUENTAS Y DOCUMENTOS POR COBRAR NACIONALES</v>
          </cell>
          <cell r="C13">
            <v>1299487</v>
          </cell>
          <cell r="D13">
            <v>0</v>
          </cell>
          <cell r="E13">
            <v>1299487</v>
          </cell>
        </row>
        <row r="14">
          <cell r="A14">
            <v>1135</v>
          </cell>
          <cell r="B14" t="str">
            <v>CUENTAS Y DOCUMENTOS POR COBRAR DEL EXTRANJERO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1140</v>
          </cell>
          <cell r="B15" t="str">
            <v>CONTRIBUCIONES A FAVOR</v>
          </cell>
          <cell r="C15">
            <v>239278</v>
          </cell>
          <cell r="D15">
            <v>0</v>
          </cell>
          <cell r="E15">
            <v>239278</v>
          </cell>
        </row>
        <row r="16">
          <cell r="A16">
            <v>1150</v>
          </cell>
          <cell r="B16" t="str">
            <v>INVENTARIOS</v>
          </cell>
          <cell r="C16">
            <v>651896</v>
          </cell>
          <cell r="D16">
            <v>0</v>
          </cell>
          <cell r="E16">
            <v>651896</v>
          </cell>
        </row>
        <row r="17">
          <cell r="A17">
            <v>1160</v>
          </cell>
          <cell r="B17" t="str">
            <v>OTROS ACTIVOS CIRCULANTES</v>
          </cell>
          <cell r="C17">
            <v>52873</v>
          </cell>
          <cell r="D17">
            <v>0</v>
          </cell>
          <cell r="E17">
            <v>52873</v>
          </cell>
        </row>
        <row r="18">
          <cell r="A18">
            <v>1170</v>
          </cell>
          <cell r="B18" t="str">
            <v>INVERSIONES EN ACCIONES NACIONALES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1175</v>
          </cell>
          <cell r="B19" t="str">
            <v>INVERSIONES EN ACCIONES DEL EXTRANJERO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1210</v>
          </cell>
          <cell r="B20" t="str">
            <v>TERRENOS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1220</v>
          </cell>
          <cell r="B21" t="str">
            <v>CONSTRUCCIONES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1225</v>
          </cell>
          <cell r="B22" t="str">
            <v>CONSTRUCCIONES EN PROCESO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1230</v>
          </cell>
          <cell r="B23" t="str">
            <v>MAQUINARIA Y EQUIPO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1240</v>
          </cell>
          <cell r="B24" t="str">
            <v>MOBILIARIO Y EQUIPO DE OFICINA</v>
          </cell>
          <cell r="C24">
            <v>36647</v>
          </cell>
          <cell r="D24">
            <v>0</v>
          </cell>
          <cell r="E24">
            <v>36647</v>
          </cell>
        </row>
        <row r="25">
          <cell r="A25">
            <v>1250</v>
          </cell>
          <cell r="B25" t="str">
            <v>EQUIPO DE COMPUTO</v>
          </cell>
          <cell r="C25">
            <v>60736</v>
          </cell>
          <cell r="D25">
            <v>0</v>
          </cell>
          <cell r="E25">
            <v>60736</v>
          </cell>
        </row>
        <row r="26">
          <cell r="A26">
            <v>1260</v>
          </cell>
          <cell r="B26" t="str">
            <v>EQUIPO DE TRANSPORTE</v>
          </cell>
          <cell r="C26">
            <v>575391</v>
          </cell>
          <cell r="D26">
            <v>0</v>
          </cell>
          <cell r="E26">
            <v>575391</v>
          </cell>
        </row>
        <row r="27">
          <cell r="A27">
            <v>1270</v>
          </cell>
          <cell r="B27" t="str">
            <v>OTROS ACTIVOS FIJOS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1290</v>
          </cell>
          <cell r="B28" t="str">
            <v>DEPRECIACIÓN ACUMULADA</v>
          </cell>
          <cell r="C28">
            <v>-672774</v>
          </cell>
          <cell r="D28">
            <v>0</v>
          </cell>
          <cell r="E28">
            <v>-672774</v>
          </cell>
        </row>
        <row r="29">
          <cell r="A29">
            <v>1310</v>
          </cell>
          <cell r="B29" t="str">
            <v>CARGOS Y GASTOS DIFERIDOS</v>
          </cell>
          <cell r="C29">
            <v>16234</v>
          </cell>
          <cell r="D29">
            <v>0</v>
          </cell>
          <cell r="E29">
            <v>16234</v>
          </cell>
        </row>
        <row r="30">
          <cell r="A30">
            <v>1320</v>
          </cell>
          <cell r="B30" t="str">
            <v>AMORTIZACIÓN ACUMULADA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       PASIVO</v>
          </cell>
        </row>
        <row r="32">
          <cell r="A32">
            <v>2110</v>
          </cell>
          <cell r="B32" t="str">
            <v>CUENTAS Y DOCUMENTOS POR PAGAR NACIONALES</v>
          </cell>
          <cell r="C32">
            <v>-883856</v>
          </cell>
          <cell r="D32">
            <v>0</v>
          </cell>
          <cell r="E32">
            <v>-883856</v>
          </cell>
        </row>
        <row r="33">
          <cell r="A33">
            <v>2115</v>
          </cell>
          <cell r="B33" t="str">
            <v>CUENTAS Y DOCUMENTOS POR PAGAR DEL EXTRANJERO</v>
          </cell>
          <cell r="C33">
            <v>0</v>
          </cell>
          <cell r="D33">
            <v>0</v>
          </cell>
          <cell r="E33">
            <v>0</v>
          </cell>
        </row>
        <row r="34">
          <cell r="A34">
            <v>2120</v>
          </cell>
          <cell r="B34" t="str">
            <v>CONTRIBUCIONES POR PAGAR</v>
          </cell>
          <cell r="C34">
            <v>-374857</v>
          </cell>
          <cell r="D34">
            <v>0</v>
          </cell>
          <cell r="E34">
            <v>-374857</v>
          </cell>
        </row>
        <row r="35">
          <cell r="A35">
            <v>2130</v>
          </cell>
          <cell r="B35" t="str">
            <v>ANTICIPOS DE CLIENTES</v>
          </cell>
          <cell r="C35">
            <v>0</v>
          </cell>
          <cell r="D35">
            <v>0</v>
          </cell>
          <cell r="E35">
            <v>0</v>
          </cell>
        </row>
        <row r="36">
          <cell r="A36">
            <v>2140</v>
          </cell>
          <cell r="B36" t="str">
            <v>APORTACIONES PARA FUTUROS AUMENTOS DE CAPITAL</v>
          </cell>
          <cell r="C36">
            <v>0</v>
          </cell>
          <cell r="D36">
            <v>0</v>
          </cell>
          <cell r="E36">
            <v>0</v>
          </cell>
        </row>
        <row r="37">
          <cell r="A37">
            <v>2150</v>
          </cell>
          <cell r="B37" t="str">
            <v>OTROS PASIVOS</v>
          </cell>
          <cell r="C37">
            <v>-75088</v>
          </cell>
          <cell r="D37">
            <v>0</v>
          </cell>
          <cell r="E37">
            <v>-75088</v>
          </cell>
        </row>
        <row r="38">
          <cell r="A38" t="str">
            <v>CAPITAL CONTABLE</v>
          </cell>
        </row>
        <row r="39">
          <cell r="A39">
            <v>3110</v>
          </cell>
          <cell r="B39" t="str">
            <v>CAPITAL SOCIAL PROVENIENTE DE APORTACIONES</v>
          </cell>
          <cell r="C39">
            <v>-350000</v>
          </cell>
          <cell r="D39">
            <v>0</v>
          </cell>
          <cell r="E39">
            <v>-350000</v>
          </cell>
        </row>
        <row r="40">
          <cell r="A40">
            <v>3120</v>
          </cell>
          <cell r="B40" t="str">
            <v>CAPITAL SOCIAL PROVENIENTE DE CAPITALIZACIÓN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3130</v>
          </cell>
          <cell r="B41" t="str">
            <v>RESERVAS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3140</v>
          </cell>
          <cell r="B42" t="str">
            <v>OTRAS CUENTAS DE CAPITAL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3150</v>
          </cell>
          <cell r="B43" t="str">
            <v>APORTACIONES PARA FUTUROS AUMENTOS DE CAPITAL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3160</v>
          </cell>
          <cell r="B44" t="str">
            <v>UTILIDADES ACUMULADAS</v>
          </cell>
          <cell r="C44">
            <v>-1799372</v>
          </cell>
          <cell r="D44">
            <v>0</v>
          </cell>
          <cell r="E44">
            <v>-1799372</v>
          </cell>
        </row>
        <row r="45">
          <cell r="A45">
            <v>3165</v>
          </cell>
          <cell r="B45" t="str">
            <v>UTILIDAD DEL EJERCICIO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3170</v>
          </cell>
          <cell r="B46" t="str">
            <v>PÉRDIDAS ACUMULADAS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3175</v>
          </cell>
          <cell r="B47" t="str">
            <v>PÉRDIDA DEL EJERCICIO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3180</v>
          </cell>
          <cell r="B48" t="str">
            <v>EXCESO EN LA ACTUALIZACIÓN DE CAPITAL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3185</v>
          </cell>
          <cell r="B49" t="str">
            <v>INSUFICIENCIA EN LA ACTUALIZACIÓN DE CAPITAL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3190</v>
          </cell>
          <cell r="B50" t="str">
            <v>ACTUALIZACIÓN DEL CAPITAL CONTABLE</v>
          </cell>
          <cell r="C50">
            <v>0</v>
          </cell>
          <cell r="D50">
            <v>0</v>
          </cell>
          <cell r="E50">
            <v>0</v>
          </cell>
        </row>
        <row r="51">
          <cell r="A51" t="str">
            <v>VENTAS Y DEVOLUCIONES</v>
          </cell>
        </row>
        <row r="52">
          <cell r="A52">
            <v>4110</v>
          </cell>
          <cell r="B52" t="str">
            <v>VENTAS Y/O SERVICIOS NACIONALES</v>
          </cell>
          <cell r="C52">
            <v>-4458142</v>
          </cell>
          <cell r="D52">
            <v>0</v>
          </cell>
          <cell r="E52">
            <v>-4458142</v>
          </cell>
        </row>
        <row r="53">
          <cell r="A53">
            <v>4115</v>
          </cell>
          <cell r="B53" t="str">
            <v>VENTAS Y/O SERVICIOS EXTRANJEROS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4210</v>
          </cell>
          <cell r="B54" t="str">
            <v>DEVOLUCIONES, DESCUENTOS Y BONIFICACIONES SOBRE VENTAS NACIONALES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4215</v>
          </cell>
          <cell r="B55" t="str">
            <v>DEVOLUCIONES, DESCUENTOS Y BONIFICACIONES SOBRE VENTAS AL EXTRANJERO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COSTO DE VENTAS</v>
          </cell>
        </row>
        <row r="57">
          <cell r="A57">
            <v>5110</v>
          </cell>
          <cell r="B57" t="str">
            <v>INVENTARIO INICIAL</v>
          </cell>
          <cell r="C57">
            <v>651896</v>
          </cell>
          <cell r="D57">
            <v>0</v>
          </cell>
          <cell r="E57">
            <v>651896</v>
          </cell>
        </row>
        <row r="58">
          <cell r="A58">
            <v>5210</v>
          </cell>
          <cell r="B58" t="str">
            <v>COMPRAS NETAS NACIONALES</v>
          </cell>
          <cell r="C58">
            <v>3891398</v>
          </cell>
          <cell r="D58">
            <v>0</v>
          </cell>
          <cell r="E58">
            <v>3891398</v>
          </cell>
        </row>
        <row r="59">
          <cell r="A59">
            <v>5215</v>
          </cell>
          <cell r="B59" t="str">
            <v>COMPRAS NETAS DE IMPORTACIÓN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5310</v>
          </cell>
          <cell r="B60" t="str">
            <v>INVENTARIO FINAL</v>
          </cell>
          <cell r="C60">
            <v>-451896</v>
          </cell>
          <cell r="D60">
            <v>0</v>
          </cell>
          <cell r="E60">
            <v>-451896</v>
          </cell>
        </row>
        <row r="61">
          <cell r="A61">
            <v>5410</v>
          </cell>
          <cell r="B61" t="str">
            <v>MANO DE OBRA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5420</v>
          </cell>
          <cell r="B62" t="str">
            <v>MAQUILAS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5430</v>
          </cell>
          <cell r="B63" t="str">
            <v>GASTOS INDIRECTOS DE FABRICACIÓN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GASTOS DE OPERACIÓN</v>
          </cell>
        </row>
        <row r="65">
          <cell r="A65">
            <v>6100</v>
          </cell>
          <cell r="B65" t="str">
            <v>GASTO NO CLASIFICADO</v>
          </cell>
          <cell r="C65">
            <v>74453</v>
          </cell>
          <cell r="D65">
            <v>0</v>
          </cell>
          <cell r="E65">
            <v>74453</v>
          </cell>
        </row>
        <row r="66">
          <cell r="A66">
            <v>6115</v>
          </cell>
          <cell r="B66" t="str">
            <v>SUELDOS Y SALARIOS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6120</v>
          </cell>
          <cell r="B67" t="str">
            <v>HONORARIOS PAGADOS A PERSONAS FISICAS</v>
          </cell>
          <cell r="C67">
            <v>29895</v>
          </cell>
          <cell r="D67">
            <v>0</v>
          </cell>
          <cell r="E67">
            <v>29895</v>
          </cell>
        </row>
        <row r="68">
          <cell r="A68">
            <v>6125</v>
          </cell>
          <cell r="B68" t="str">
            <v>REGALIAS Y ASISTENCA TÉCNICA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6130</v>
          </cell>
          <cell r="B69" t="str">
            <v>DONATIVOS OTORGADOS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6135</v>
          </cell>
          <cell r="B70" t="str">
            <v>USO O GOCE TEMPORAL DE BIENES PAGADOS A PERSONAS FÍSICAS</v>
          </cell>
          <cell r="C70">
            <v>153058</v>
          </cell>
          <cell r="D70">
            <v>0</v>
          </cell>
          <cell r="E70">
            <v>153058</v>
          </cell>
        </row>
        <row r="71">
          <cell r="A71">
            <v>6140</v>
          </cell>
          <cell r="B71" t="str">
            <v>FLETES Y ACARREOS PAGADOS A PERSONAS FÍSICAS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6145</v>
          </cell>
          <cell r="B72" t="str">
            <v>CONTRIBUCIONES PAGADAS, EXCEPTO ISR, IETU, IMPAC, IVA Y IEPS</v>
          </cell>
          <cell r="C72">
            <v>1762</v>
          </cell>
          <cell r="D72">
            <v>0</v>
          </cell>
          <cell r="E72">
            <v>1762</v>
          </cell>
        </row>
        <row r="73">
          <cell r="A73">
            <v>6150</v>
          </cell>
          <cell r="B73" t="str">
            <v>SEGUROS Y FIANZAS</v>
          </cell>
          <cell r="C73">
            <v>8848</v>
          </cell>
          <cell r="D73">
            <v>0</v>
          </cell>
          <cell r="E73">
            <v>8848</v>
          </cell>
        </row>
        <row r="74">
          <cell r="A74">
            <v>6155</v>
          </cell>
          <cell r="B74" t="str">
            <v>PÉRDIDA POR CRÉDITOS INCOBRABLES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6160</v>
          </cell>
          <cell r="B75" t="str">
            <v>VIATICOS Y GASTOS DE VIAJE</v>
          </cell>
          <cell r="C75">
            <v>6091</v>
          </cell>
          <cell r="D75">
            <v>0</v>
          </cell>
          <cell r="E75">
            <v>6091</v>
          </cell>
        </row>
        <row r="76">
          <cell r="A76">
            <v>6165</v>
          </cell>
          <cell r="B76" t="str">
            <v>COMBUSTIBLES Y LUBRICANTES</v>
          </cell>
          <cell r="C76">
            <v>2788</v>
          </cell>
          <cell r="D76">
            <v>0</v>
          </cell>
          <cell r="E76">
            <v>2788</v>
          </cell>
        </row>
        <row r="77">
          <cell r="A77">
            <v>6170</v>
          </cell>
          <cell r="B77" t="str">
            <v>CRÉDITO AL SALARIO NO DISMINUIDO DE CONTRIBUCIONES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6175</v>
          </cell>
          <cell r="B78" t="str">
            <v>IMPUESTO SUSTITUTIVO DEL CRÉDITO AL SALARIO, EFECTIVAMENTE PAGADO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6180</v>
          </cell>
          <cell r="B79" t="str">
            <v>APORTACIONES SAR, INFONAVIT Y JUVILACIONES POR VEJEZ</v>
          </cell>
          <cell r="C79">
            <v>3615</v>
          </cell>
          <cell r="D79">
            <v>0</v>
          </cell>
          <cell r="E79">
            <v>3615</v>
          </cell>
        </row>
        <row r="80">
          <cell r="A80">
            <v>6185</v>
          </cell>
          <cell r="B80" t="str">
            <v>APORTACIONES PARA FONDOS DE PENSIONES Y JUBILIACIONES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6190</v>
          </cell>
          <cell r="B81" t="str">
            <v>CUOTAS AL IMSS</v>
          </cell>
          <cell r="C81">
            <v>16527</v>
          </cell>
          <cell r="D81">
            <v>0</v>
          </cell>
          <cell r="E81">
            <v>16527</v>
          </cell>
        </row>
        <row r="82">
          <cell r="A82">
            <v>6195</v>
          </cell>
          <cell r="B82" t="str">
            <v>CONSUMO EN RESTAURANTES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6200</v>
          </cell>
          <cell r="B83" t="str">
            <v>NO DEDUCIBLES</v>
          </cell>
          <cell r="C83">
            <v>13752</v>
          </cell>
          <cell r="D83">
            <v>0</v>
          </cell>
          <cell r="E83">
            <v>13752</v>
          </cell>
        </row>
        <row r="84">
          <cell r="A84">
            <v>6250</v>
          </cell>
          <cell r="B84" t="str">
            <v>DEPRECIACIONES Y AMORTIZACIONES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6260</v>
          </cell>
          <cell r="B85" t="str">
            <v>PÉRDIDA POR OPERACIONES FINANCIERAS DERIVADAS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6270</v>
          </cell>
          <cell r="B86" t="str">
            <v>DEDUCCIÓN POR CONCEPTO DE AYUDA ALIMENTARIA PARA LOS TRABAJADORES</v>
          </cell>
          <cell r="C86">
            <v>0</v>
          </cell>
          <cell r="D86">
            <v>0</v>
          </cell>
          <cell r="E86">
            <v>0</v>
          </cell>
        </row>
        <row r="87">
          <cell r="A87" t="str">
            <v>RESULTADO INTEGRAL DE FINANCIAMIENTO</v>
          </cell>
        </row>
        <row r="88">
          <cell r="A88">
            <v>7110</v>
          </cell>
          <cell r="B88" t="str">
            <v>INTERESES DEVENGADOS A FAVOR NACIONALES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7115</v>
          </cell>
          <cell r="B89" t="str">
            <v>INTERESES DEVENGADOS A FAVOR DEL EXTRANJERO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7120</v>
          </cell>
          <cell r="B90" t="str">
            <v>INTERESES MORATORIOS A FAVOR NACIONALES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7125</v>
          </cell>
          <cell r="B91" t="str">
            <v>INTERESES MORATORIOS A FAVOR DEL EXTRANJERO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7130</v>
          </cell>
          <cell r="B92" t="str">
            <v>GANANCIA CAMBIARIA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7140</v>
          </cell>
          <cell r="B93" t="str">
            <v>INTERESES DEVENGADOS A CARGO NACIONALES</v>
          </cell>
          <cell r="C93">
            <v>34623</v>
          </cell>
          <cell r="D93">
            <v>0</v>
          </cell>
          <cell r="E93">
            <v>34623</v>
          </cell>
        </row>
        <row r="94">
          <cell r="A94">
            <v>7145</v>
          </cell>
          <cell r="B94" t="str">
            <v>INTERESES DEVENGADOS A CARGO DEL EXTRANJERO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7150</v>
          </cell>
          <cell r="B95" t="str">
            <v>INTERESES MORATORIOS A CARGO NACIONALES</v>
          </cell>
          <cell r="C95">
            <v>0</v>
          </cell>
          <cell r="D95">
            <v>0</v>
          </cell>
          <cell r="E95">
            <v>0</v>
          </cell>
        </row>
        <row r="96">
          <cell r="A96">
            <v>7155</v>
          </cell>
          <cell r="B96" t="str">
            <v>INTERESES MORATORIOS A CARGO DEL EXTRANJERO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7160</v>
          </cell>
          <cell r="B97" t="str">
            <v>PERDIDA CAMBIARIA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7170</v>
          </cell>
          <cell r="B98" t="str">
            <v>RESULTADO POR POSICIÓN MONETARIA FAVORABLE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7175</v>
          </cell>
          <cell r="B99" t="str">
            <v>RESULTADO POR POSICIÓN MONETARIA DESFAVORABLE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7180</v>
          </cell>
          <cell r="B100" t="str">
            <v>OTRAS OPERACIONES FINANCIERAS NACIONALES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7185</v>
          </cell>
          <cell r="B101" t="str">
            <v>OTRAS OPERACIONES FINANCIERAS EXTRANJERAS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OTROS GASTOS Y OTROS PRODUCTOS</v>
          </cell>
        </row>
        <row r="103">
          <cell r="A103">
            <v>7210</v>
          </cell>
          <cell r="B103" t="str">
            <v>OTROS GASTOS NACIONALES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7215</v>
          </cell>
          <cell r="B104" t="str">
            <v>OTROS GASTOS EXTRANJEROS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7220</v>
          </cell>
          <cell r="B105" t="str">
            <v>OTROS PRODUCTOS NACIONALES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7225</v>
          </cell>
          <cell r="B106" t="str">
            <v>OTROS PRODUCTOS EXTRANJEROS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7310</v>
          </cell>
          <cell r="B107" t="str">
            <v>INGRESOS POR PARTIDAS DISCONTINUAS Y EXTRAORDINARIAS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7320</v>
          </cell>
          <cell r="B108" t="str">
            <v>GASTOS POR PARTIDAS DISCONTINUAS Y EXTRAORDINARIAS</v>
          </cell>
          <cell r="C108">
            <v>0</v>
          </cell>
          <cell r="D108">
            <v>0</v>
          </cell>
          <cell r="E108">
            <v>0</v>
          </cell>
        </row>
        <row r="109">
          <cell r="A109" t="str">
            <v>IMPUESTOS A LA UTILIDAD</v>
          </cell>
        </row>
        <row r="110">
          <cell r="A110">
            <v>8110</v>
          </cell>
          <cell r="B110" t="str">
            <v>ISR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8120</v>
          </cell>
          <cell r="B111" t="str">
            <v>IETU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8130</v>
          </cell>
          <cell r="B112" t="str">
            <v>IMPAC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8140</v>
          </cell>
          <cell r="B113" t="str">
            <v>PTU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PARTICIPACIÓN SUBSIDIARIA</v>
          </cell>
        </row>
        <row r="115">
          <cell r="A115">
            <v>7510</v>
          </cell>
          <cell r="B115" t="str">
            <v>UTILIDAD EN PARTICIPACIÓN SUBSIDIARIA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7520</v>
          </cell>
          <cell r="B116" t="str">
            <v>PERDIDA EN PARTICIPACIÓN SUBSIDIARIA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EFECTOS DE REEXPRESIÓN</v>
          </cell>
        </row>
        <row r="118">
          <cell r="A118">
            <v>7610</v>
          </cell>
          <cell r="B118" t="str">
            <v>EFECTOS DE REEXPRESIÓN FAVORABLE EXCEPTO RESULTADO POR POSICIÓN MONETARIA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7620</v>
          </cell>
          <cell r="B119" t="str">
            <v>EFECTOS DE REEXPRESIÓN DESFAVORABLE EXCEPTO RESULTADO POR POSICIÓN MONETARIA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0</v>
          </cell>
        </row>
        <row r="121">
          <cell r="B121" t="str">
            <v>SUMAS</v>
          </cell>
          <cell r="C121">
            <v>199884</v>
          </cell>
          <cell r="D121">
            <v>0</v>
          </cell>
          <cell r="E121">
            <v>199884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I13" sqref="I13"/>
    </sheetView>
  </sheetViews>
  <sheetFormatPr baseColWidth="10" defaultColWidth="11.5546875" defaultRowHeight="14.4" x14ac:dyDescent="0.3"/>
  <cols>
    <col min="1" max="1" width="78.6640625" style="9" bestFit="1" customWidth="1"/>
    <col min="2" max="2" width="17.44140625" style="9" bestFit="1" customWidth="1"/>
    <col min="3" max="3" width="19.5546875" style="9" bestFit="1" customWidth="1"/>
    <col min="4" max="16384" width="11.5546875" style="9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</row>
    <row r="2" spans="1:9" x14ac:dyDescent="0.3">
      <c r="A2" s="9" t="s">
        <v>4</v>
      </c>
      <c r="B2" s="9">
        <v>0</v>
      </c>
      <c r="C2" s="9">
        <v>0</v>
      </c>
      <c r="D2" s="9">
        <v>0</v>
      </c>
      <c r="E2" s="11">
        <v>4110</v>
      </c>
      <c r="F2" s="11">
        <v>4</v>
      </c>
      <c r="G2" s="11">
        <v>4110</v>
      </c>
      <c r="H2" s="11">
        <v>3</v>
      </c>
      <c r="I2" s="10">
        <v>1</v>
      </c>
    </row>
    <row r="3" spans="1:9" x14ac:dyDescent="0.3">
      <c r="A3" s="9" t="s">
        <v>5</v>
      </c>
      <c r="B3" s="9">
        <v>0</v>
      </c>
      <c r="C3" s="9">
        <v>0</v>
      </c>
      <c r="D3" s="9">
        <v>0</v>
      </c>
      <c r="E3" s="11">
        <v>4115</v>
      </c>
      <c r="F3" s="11">
        <v>4</v>
      </c>
      <c r="G3" s="11">
        <v>4115</v>
      </c>
      <c r="H3" s="11">
        <v>3</v>
      </c>
      <c r="I3" s="10">
        <v>1</v>
      </c>
    </row>
    <row r="4" spans="1:9" x14ac:dyDescent="0.3">
      <c r="A4" s="9" t="s">
        <v>6</v>
      </c>
      <c r="B4" s="9">
        <v>0</v>
      </c>
      <c r="C4" s="9">
        <v>0</v>
      </c>
      <c r="D4" s="9">
        <v>0</v>
      </c>
      <c r="E4" s="11">
        <v>4210</v>
      </c>
      <c r="F4" s="11">
        <v>4</v>
      </c>
      <c r="G4" s="11">
        <v>4210</v>
      </c>
      <c r="H4" s="11">
        <v>3</v>
      </c>
      <c r="I4" s="10">
        <v>1</v>
      </c>
    </row>
    <row r="5" spans="1:9" x14ac:dyDescent="0.3">
      <c r="A5" s="9" t="s">
        <v>7</v>
      </c>
      <c r="B5" s="9">
        <v>0</v>
      </c>
      <c r="C5" s="9">
        <v>0</v>
      </c>
      <c r="D5" s="9">
        <v>0</v>
      </c>
      <c r="E5" s="11">
        <v>4215</v>
      </c>
      <c r="F5" s="11">
        <v>4</v>
      </c>
      <c r="G5" s="11">
        <v>4215</v>
      </c>
      <c r="H5" s="11">
        <v>3</v>
      </c>
      <c r="I5" s="10">
        <v>1</v>
      </c>
    </row>
    <row r="6" spans="1:9" x14ac:dyDescent="0.3">
      <c r="A6" s="2" t="s">
        <v>8</v>
      </c>
      <c r="B6" s="1">
        <v>0</v>
      </c>
      <c r="C6" s="1">
        <v>0</v>
      </c>
      <c r="D6" s="1">
        <v>0</v>
      </c>
      <c r="E6" s="3"/>
      <c r="F6" s="3">
        <v>0</v>
      </c>
      <c r="G6" s="3"/>
      <c r="H6" s="3"/>
      <c r="I6" s="3">
        <v>1.1000000000000001</v>
      </c>
    </row>
    <row r="7" spans="1:9" x14ac:dyDescent="0.3">
      <c r="A7" s="9" t="s">
        <v>9</v>
      </c>
      <c r="B7" s="9">
        <v>0</v>
      </c>
      <c r="C7" s="9">
        <v>0</v>
      </c>
      <c r="D7" s="9">
        <v>0</v>
      </c>
      <c r="E7" s="12">
        <v>5110</v>
      </c>
      <c r="F7" s="12">
        <v>3</v>
      </c>
      <c r="G7" s="10"/>
      <c r="H7" s="10"/>
      <c r="I7" s="10">
        <v>2</v>
      </c>
    </row>
    <row r="8" spans="1:9" x14ac:dyDescent="0.3">
      <c r="A8" s="9" t="s">
        <v>10</v>
      </c>
      <c r="B8" s="9">
        <v>0</v>
      </c>
      <c r="C8" s="9">
        <v>0</v>
      </c>
      <c r="D8" s="9">
        <v>0</v>
      </c>
      <c r="E8" s="11">
        <v>5210</v>
      </c>
      <c r="F8" s="11">
        <v>4</v>
      </c>
      <c r="G8" s="11">
        <v>5210</v>
      </c>
      <c r="H8" s="11">
        <v>3</v>
      </c>
      <c r="I8" s="10">
        <v>3</v>
      </c>
    </row>
    <row r="9" spans="1:9" x14ac:dyDescent="0.3">
      <c r="A9" s="9" t="s">
        <v>11</v>
      </c>
      <c r="B9" s="9">
        <v>0</v>
      </c>
      <c r="C9" s="9">
        <v>0</v>
      </c>
      <c r="D9" s="9">
        <v>0</v>
      </c>
      <c r="E9" s="11">
        <v>5215</v>
      </c>
      <c r="F9" s="11">
        <v>4</v>
      </c>
      <c r="G9" s="11">
        <v>5215</v>
      </c>
      <c r="H9" s="11">
        <v>3</v>
      </c>
      <c r="I9" s="5">
        <v>3</v>
      </c>
    </row>
    <row r="10" spans="1:9" x14ac:dyDescent="0.3">
      <c r="A10" s="9" t="s">
        <v>12</v>
      </c>
      <c r="B10" s="9">
        <v>0</v>
      </c>
      <c r="C10" s="9">
        <v>0</v>
      </c>
      <c r="D10" s="9">
        <v>0</v>
      </c>
      <c r="E10" s="11">
        <v>5310</v>
      </c>
      <c r="F10" s="11">
        <v>5</v>
      </c>
      <c r="I10" s="5">
        <v>4</v>
      </c>
    </row>
    <row r="11" spans="1:9" x14ac:dyDescent="0.3">
      <c r="A11" s="2" t="s">
        <v>13</v>
      </c>
      <c r="B11" s="1">
        <v>0</v>
      </c>
      <c r="C11" s="1">
        <v>0</v>
      </c>
      <c r="D11" s="1">
        <v>0</v>
      </c>
      <c r="E11" s="1"/>
      <c r="F11" s="13">
        <v>0</v>
      </c>
      <c r="G11" s="1"/>
      <c r="H11" s="1"/>
      <c r="I11" s="4">
        <v>5</v>
      </c>
    </row>
    <row r="12" spans="1:9" x14ac:dyDescent="0.3">
      <c r="A12" s="9" t="s">
        <v>14</v>
      </c>
      <c r="B12" s="9">
        <v>0</v>
      </c>
      <c r="C12" s="9">
        <v>0</v>
      </c>
      <c r="D12" s="9">
        <v>0</v>
      </c>
      <c r="E12" s="11">
        <v>5410</v>
      </c>
      <c r="F12" s="11">
        <v>4</v>
      </c>
      <c r="G12" s="11">
        <v>5410</v>
      </c>
      <c r="H12" s="11">
        <v>3</v>
      </c>
      <c r="I12" s="5">
        <v>6</v>
      </c>
    </row>
    <row r="13" spans="1:9" x14ac:dyDescent="0.3">
      <c r="A13" s="9" t="s">
        <v>15</v>
      </c>
      <c r="B13" s="9">
        <v>0</v>
      </c>
      <c r="C13" s="9">
        <v>0</v>
      </c>
      <c r="D13" s="9">
        <v>0</v>
      </c>
      <c r="E13" s="11">
        <v>5420</v>
      </c>
      <c r="F13" s="11">
        <v>4</v>
      </c>
      <c r="G13" s="11">
        <v>5420</v>
      </c>
      <c r="H13" s="11">
        <v>3</v>
      </c>
      <c r="I13" s="5">
        <v>6</v>
      </c>
    </row>
    <row r="14" spans="1:9" x14ac:dyDescent="0.3">
      <c r="A14" s="9" t="s">
        <v>16</v>
      </c>
      <c r="B14" s="9">
        <v>0</v>
      </c>
      <c r="C14" s="9">
        <v>0</v>
      </c>
      <c r="D14" s="9">
        <v>0</v>
      </c>
      <c r="E14" s="11">
        <v>5430</v>
      </c>
      <c r="F14" s="11">
        <v>4</v>
      </c>
      <c r="G14" s="11">
        <v>5430</v>
      </c>
      <c r="H14" s="11">
        <v>3</v>
      </c>
      <c r="I14" s="5">
        <v>6</v>
      </c>
    </row>
    <row r="15" spans="1:9" x14ac:dyDescent="0.3">
      <c r="A15" s="2" t="s">
        <v>17</v>
      </c>
      <c r="B15" s="1">
        <v>0</v>
      </c>
      <c r="C15" s="1">
        <v>0</v>
      </c>
      <c r="D15" s="1">
        <v>0</v>
      </c>
      <c r="E15" s="1"/>
      <c r="F15" s="13">
        <v>0</v>
      </c>
      <c r="G15" s="1"/>
      <c r="H15" s="13">
        <v>0</v>
      </c>
      <c r="I15" s="4">
        <v>7</v>
      </c>
    </row>
    <row r="16" spans="1:9" x14ac:dyDescent="0.3">
      <c r="A16" s="2" t="s">
        <v>18</v>
      </c>
      <c r="B16" s="1">
        <v>0</v>
      </c>
      <c r="C16" s="1">
        <v>0</v>
      </c>
      <c r="D16" s="1">
        <v>0</v>
      </c>
      <c r="E16" s="1"/>
      <c r="F16" s="13">
        <v>0</v>
      </c>
      <c r="G16" s="1"/>
      <c r="H16" s="13">
        <v>0</v>
      </c>
      <c r="I16" s="4">
        <v>8</v>
      </c>
    </row>
    <row r="17" spans="1:9" x14ac:dyDescent="0.3">
      <c r="A17" s="2" t="s">
        <v>19</v>
      </c>
      <c r="B17" s="1">
        <v>0</v>
      </c>
      <c r="C17" s="1">
        <v>0</v>
      </c>
      <c r="D17" s="1">
        <v>0</v>
      </c>
      <c r="E17" s="1"/>
      <c r="F17" s="13">
        <v>0</v>
      </c>
      <c r="G17" s="1"/>
      <c r="H17" s="13">
        <v>0</v>
      </c>
      <c r="I17" s="4">
        <v>9</v>
      </c>
    </row>
    <row r="18" spans="1:9" x14ac:dyDescent="0.3">
      <c r="A18" s="9" t="s">
        <v>20</v>
      </c>
      <c r="B18" s="9">
        <v>0</v>
      </c>
      <c r="C18" s="9">
        <v>0</v>
      </c>
      <c r="D18" s="9">
        <v>0</v>
      </c>
      <c r="E18" s="11">
        <v>6100</v>
      </c>
      <c r="F18" s="11">
        <v>4</v>
      </c>
      <c r="G18" s="11">
        <v>6100</v>
      </c>
      <c r="H18" s="11">
        <v>3</v>
      </c>
      <c r="I18" s="5">
        <v>10</v>
      </c>
    </row>
    <row r="19" spans="1:9" x14ac:dyDescent="0.3">
      <c r="A19" s="9" t="s">
        <v>21</v>
      </c>
      <c r="B19" s="9">
        <v>0</v>
      </c>
      <c r="C19" s="9">
        <v>0</v>
      </c>
      <c r="D19" s="9">
        <v>0</v>
      </c>
      <c r="E19" s="11">
        <v>6115</v>
      </c>
      <c r="F19" s="11">
        <v>4</v>
      </c>
      <c r="G19" s="11">
        <v>6115</v>
      </c>
      <c r="H19" s="11">
        <v>3</v>
      </c>
      <c r="I19" s="5">
        <v>10</v>
      </c>
    </row>
    <row r="20" spans="1:9" x14ac:dyDescent="0.3">
      <c r="A20" s="9" t="s">
        <v>22</v>
      </c>
      <c r="B20" s="9">
        <v>0</v>
      </c>
      <c r="C20" s="9">
        <v>0</v>
      </c>
      <c r="D20" s="9">
        <v>0</v>
      </c>
      <c r="E20" s="11">
        <v>6120</v>
      </c>
      <c r="F20" s="11">
        <v>4</v>
      </c>
      <c r="G20" s="11">
        <v>6120</v>
      </c>
      <c r="H20" s="11">
        <v>3</v>
      </c>
      <c r="I20" s="5">
        <v>10</v>
      </c>
    </row>
    <row r="21" spans="1:9" x14ac:dyDescent="0.3">
      <c r="A21" s="9" t="s">
        <v>23</v>
      </c>
      <c r="B21" s="9">
        <v>0</v>
      </c>
      <c r="C21" s="9">
        <v>0</v>
      </c>
      <c r="D21" s="9">
        <v>0</v>
      </c>
      <c r="E21" s="11">
        <v>6125</v>
      </c>
      <c r="F21" s="11">
        <v>4</v>
      </c>
      <c r="G21" s="11">
        <v>6125</v>
      </c>
      <c r="H21" s="11">
        <v>3</v>
      </c>
      <c r="I21" s="5">
        <v>10</v>
      </c>
    </row>
    <row r="22" spans="1:9" x14ac:dyDescent="0.3">
      <c r="A22" s="9" t="s">
        <v>24</v>
      </c>
      <c r="B22" s="9">
        <v>0</v>
      </c>
      <c r="C22" s="9">
        <v>0</v>
      </c>
      <c r="D22" s="9">
        <v>0</v>
      </c>
      <c r="E22" s="11">
        <v>6130</v>
      </c>
      <c r="F22" s="11">
        <v>4</v>
      </c>
      <c r="G22" s="11">
        <v>6130</v>
      </c>
      <c r="H22" s="11">
        <v>3</v>
      </c>
      <c r="I22" s="5">
        <v>10</v>
      </c>
    </row>
    <row r="23" spans="1:9" x14ac:dyDescent="0.3">
      <c r="A23" s="9" t="s">
        <v>25</v>
      </c>
      <c r="B23" s="9">
        <v>0</v>
      </c>
      <c r="C23" s="9">
        <v>0</v>
      </c>
      <c r="D23" s="9">
        <v>0</v>
      </c>
      <c r="E23" s="11">
        <v>6135</v>
      </c>
      <c r="F23" s="11">
        <v>4</v>
      </c>
      <c r="G23" s="11">
        <v>6135</v>
      </c>
      <c r="H23" s="11">
        <v>3</v>
      </c>
      <c r="I23" s="5">
        <v>10</v>
      </c>
    </row>
    <row r="24" spans="1:9" x14ac:dyDescent="0.3">
      <c r="A24" s="9" t="s">
        <v>26</v>
      </c>
      <c r="B24" s="9">
        <v>0</v>
      </c>
      <c r="C24" s="9">
        <v>0</v>
      </c>
      <c r="D24" s="9">
        <v>0</v>
      </c>
      <c r="E24" s="11">
        <v>6140</v>
      </c>
      <c r="F24" s="11">
        <v>4</v>
      </c>
      <c r="G24" s="11">
        <v>6140</v>
      </c>
      <c r="H24" s="11">
        <v>3</v>
      </c>
      <c r="I24" s="5">
        <v>10</v>
      </c>
    </row>
    <row r="25" spans="1:9" x14ac:dyDescent="0.3">
      <c r="A25" s="9" t="s">
        <v>27</v>
      </c>
      <c r="B25" s="9">
        <v>0</v>
      </c>
      <c r="C25" s="9">
        <v>0</v>
      </c>
      <c r="D25" s="9">
        <v>0</v>
      </c>
      <c r="E25" s="11">
        <v>6145</v>
      </c>
      <c r="F25" s="11">
        <v>4</v>
      </c>
      <c r="G25" s="11">
        <v>6145</v>
      </c>
      <c r="H25" s="11">
        <v>3</v>
      </c>
      <c r="I25" s="5">
        <v>10</v>
      </c>
    </row>
    <row r="26" spans="1:9" x14ac:dyDescent="0.3">
      <c r="A26" s="9" t="s">
        <v>28</v>
      </c>
      <c r="B26" s="9">
        <v>0</v>
      </c>
      <c r="C26" s="9">
        <v>0</v>
      </c>
      <c r="D26" s="9">
        <v>0</v>
      </c>
      <c r="E26" s="11">
        <v>6150</v>
      </c>
      <c r="F26" s="11">
        <v>4</v>
      </c>
      <c r="G26" s="11">
        <v>6150</v>
      </c>
      <c r="H26" s="11">
        <v>3</v>
      </c>
      <c r="I26" s="5">
        <v>10</v>
      </c>
    </row>
    <row r="27" spans="1:9" x14ac:dyDescent="0.3">
      <c r="A27" s="9" t="s">
        <v>29</v>
      </c>
      <c r="B27" s="9">
        <v>0</v>
      </c>
      <c r="C27" s="9">
        <v>0</v>
      </c>
      <c r="D27" s="9">
        <v>0</v>
      </c>
      <c r="E27" s="11">
        <v>6155</v>
      </c>
      <c r="F27" s="11">
        <v>4</v>
      </c>
      <c r="G27" s="11">
        <v>6155</v>
      </c>
      <c r="H27" s="11">
        <v>3</v>
      </c>
      <c r="I27" s="5">
        <v>10</v>
      </c>
    </row>
    <row r="28" spans="1:9" x14ac:dyDescent="0.3">
      <c r="A28" s="9" t="s">
        <v>30</v>
      </c>
      <c r="B28" s="9">
        <v>0</v>
      </c>
      <c r="C28" s="9">
        <v>0</v>
      </c>
      <c r="D28" s="9">
        <v>0</v>
      </c>
      <c r="E28" s="11">
        <v>6160</v>
      </c>
      <c r="F28" s="11">
        <v>4</v>
      </c>
      <c r="G28" s="11">
        <v>6160</v>
      </c>
      <c r="H28" s="11">
        <v>3</v>
      </c>
      <c r="I28" s="5">
        <v>10</v>
      </c>
    </row>
    <row r="29" spans="1:9" x14ac:dyDescent="0.3">
      <c r="A29" s="9" t="s">
        <v>31</v>
      </c>
      <c r="B29" s="9">
        <v>0</v>
      </c>
      <c r="C29" s="9">
        <v>0</v>
      </c>
      <c r="D29" s="9">
        <v>0</v>
      </c>
      <c r="E29" s="11">
        <v>6165</v>
      </c>
      <c r="F29" s="11">
        <v>4</v>
      </c>
      <c r="G29" s="11">
        <v>6165</v>
      </c>
      <c r="H29" s="11">
        <v>3</v>
      </c>
      <c r="I29" s="5">
        <v>10</v>
      </c>
    </row>
    <row r="30" spans="1:9" x14ac:dyDescent="0.3">
      <c r="A30" s="9" t="s">
        <v>32</v>
      </c>
      <c r="B30" s="9">
        <v>0</v>
      </c>
      <c r="C30" s="9">
        <v>0</v>
      </c>
      <c r="D30" s="9">
        <v>0</v>
      </c>
      <c r="E30" s="11">
        <v>6170</v>
      </c>
      <c r="F30" s="11">
        <v>4</v>
      </c>
      <c r="G30" s="11">
        <v>6170</v>
      </c>
      <c r="H30" s="11">
        <v>3</v>
      </c>
      <c r="I30" s="5">
        <v>10</v>
      </c>
    </row>
    <row r="31" spans="1:9" x14ac:dyDescent="0.3">
      <c r="A31" s="9" t="s">
        <v>33</v>
      </c>
      <c r="B31" s="9">
        <v>0</v>
      </c>
      <c r="C31" s="9">
        <v>0</v>
      </c>
      <c r="D31" s="9">
        <v>0</v>
      </c>
      <c r="E31" s="11">
        <v>6175</v>
      </c>
      <c r="F31" s="11">
        <v>4</v>
      </c>
      <c r="G31" s="11">
        <v>6175</v>
      </c>
      <c r="H31" s="11">
        <v>3</v>
      </c>
      <c r="I31" s="5">
        <v>10</v>
      </c>
    </row>
    <row r="32" spans="1:9" x14ac:dyDescent="0.3">
      <c r="A32" s="9" t="s">
        <v>34</v>
      </c>
      <c r="B32" s="9">
        <v>0</v>
      </c>
      <c r="C32" s="9">
        <v>0</v>
      </c>
      <c r="D32" s="9">
        <v>0</v>
      </c>
      <c r="E32" s="11">
        <v>6180</v>
      </c>
      <c r="F32" s="11">
        <v>4</v>
      </c>
      <c r="G32" s="11">
        <v>6180</v>
      </c>
      <c r="H32" s="11">
        <v>3</v>
      </c>
      <c r="I32" s="5">
        <v>10</v>
      </c>
    </row>
    <row r="33" spans="1:9" x14ac:dyDescent="0.3">
      <c r="A33" s="9" t="s">
        <v>35</v>
      </c>
      <c r="B33" s="9">
        <v>0</v>
      </c>
      <c r="C33" s="9">
        <v>0</v>
      </c>
      <c r="D33" s="9">
        <v>0</v>
      </c>
      <c r="E33" s="11">
        <v>6185</v>
      </c>
      <c r="F33" s="11">
        <v>4</v>
      </c>
      <c r="G33" s="11">
        <v>6185</v>
      </c>
      <c r="H33" s="11">
        <v>3</v>
      </c>
      <c r="I33" s="5">
        <v>10</v>
      </c>
    </row>
    <row r="34" spans="1:9" x14ac:dyDescent="0.3">
      <c r="A34" s="9" t="s">
        <v>36</v>
      </c>
      <c r="B34" s="9">
        <v>0</v>
      </c>
      <c r="C34" s="9">
        <v>0</v>
      </c>
      <c r="D34" s="9">
        <v>0</v>
      </c>
      <c r="E34" s="11">
        <v>6190</v>
      </c>
      <c r="F34" s="11">
        <v>4</v>
      </c>
      <c r="G34" s="11">
        <v>6190</v>
      </c>
      <c r="H34" s="11">
        <v>3</v>
      </c>
      <c r="I34" s="5">
        <v>10</v>
      </c>
    </row>
    <row r="35" spans="1:9" x14ac:dyDescent="0.3">
      <c r="A35" s="9" t="s">
        <v>37</v>
      </c>
      <c r="B35" s="9">
        <v>0</v>
      </c>
      <c r="C35" s="9">
        <v>0</v>
      </c>
      <c r="D35" s="9">
        <v>0</v>
      </c>
      <c r="E35" s="11">
        <v>6195</v>
      </c>
      <c r="F35" s="11">
        <v>4</v>
      </c>
      <c r="G35" s="11">
        <v>6195</v>
      </c>
      <c r="H35" s="11">
        <v>3</v>
      </c>
      <c r="I35" s="5">
        <v>10</v>
      </c>
    </row>
    <row r="36" spans="1:9" x14ac:dyDescent="0.3">
      <c r="A36" s="9" t="s">
        <v>38</v>
      </c>
      <c r="B36" s="9">
        <v>0</v>
      </c>
      <c r="C36" s="9">
        <v>0</v>
      </c>
      <c r="D36" s="9">
        <v>0</v>
      </c>
      <c r="E36" s="11">
        <v>6200</v>
      </c>
      <c r="F36" s="11">
        <v>4</v>
      </c>
      <c r="G36" s="11">
        <v>6200</v>
      </c>
      <c r="H36" s="11">
        <v>3</v>
      </c>
      <c r="I36" s="5">
        <v>10</v>
      </c>
    </row>
    <row r="37" spans="1:9" x14ac:dyDescent="0.3">
      <c r="A37" s="9" t="s">
        <v>39</v>
      </c>
      <c r="B37" s="9">
        <v>0</v>
      </c>
      <c r="C37" s="9">
        <v>0</v>
      </c>
      <c r="D37" s="9">
        <v>0</v>
      </c>
      <c r="E37" s="11">
        <v>6250</v>
      </c>
      <c r="F37" s="11">
        <v>4</v>
      </c>
      <c r="G37" s="11">
        <v>6250</v>
      </c>
      <c r="H37" s="11">
        <v>3</v>
      </c>
      <c r="I37" s="5">
        <v>10</v>
      </c>
    </row>
    <row r="38" spans="1:9" x14ac:dyDescent="0.3">
      <c r="A38" s="9" t="s">
        <v>40</v>
      </c>
      <c r="B38" s="9">
        <v>0</v>
      </c>
      <c r="C38" s="9">
        <v>0</v>
      </c>
      <c r="D38" s="9">
        <v>0</v>
      </c>
      <c r="E38" s="11">
        <v>6260</v>
      </c>
      <c r="F38" s="11">
        <v>4</v>
      </c>
      <c r="G38" s="11">
        <v>6260</v>
      </c>
      <c r="H38" s="11">
        <v>3</v>
      </c>
      <c r="I38" s="5">
        <v>10</v>
      </c>
    </row>
    <row r="39" spans="1:9" x14ac:dyDescent="0.3">
      <c r="A39" s="2" t="s">
        <v>41</v>
      </c>
      <c r="B39" s="1">
        <v>0</v>
      </c>
      <c r="C39" s="1">
        <v>0</v>
      </c>
      <c r="D39" s="1">
        <v>0</v>
      </c>
      <c r="F39" s="11">
        <v>0</v>
      </c>
      <c r="H39" s="13">
        <v>0</v>
      </c>
      <c r="I39" s="4">
        <v>10.1</v>
      </c>
    </row>
    <row r="40" spans="1:9" x14ac:dyDescent="0.3">
      <c r="A40" s="2" t="s">
        <v>42</v>
      </c>
      <c r="B40" s="1">
        <v>0</v>
      </c>
      <c r="C40" s="1">
        <v>0</v>
      </c>
      <c r="D40" s="1">
        <v>0</v>
      </c>
      <c r="F40" s="11">
        <v>0</v>
      </c>
      <c r="H40" s="13">
        <v>0</v>
      </c>
      <c r="I40" s="4">
        <v>11</v>
      </c>
    </row>
    <row r="41" spans="1:9" x14ac:dyDescent="0.3">
      <c r="A41" s="2" t="s">
        <v>43</v>
      </c>
      <c r="B41" s="1">
        <v>0</v>
      </c>
      <c r="C41" s="1">
        <v>0</v>
      </c>
      <c r="D41" s="1">
        <v>0</v>
      </c>
      <c r="F41" s="11">
        <v>0</v>
      </c>
      <c r="H41" s="13">
        <v>0</v>
      </c>
      <c r="I41" s="4">
        <v>12</v>
      </c>
    </row>
    <row r="42" spans="1:9" x14ac:dyDescent="0.3">
      <c r="A42" s="9" t="s">
        <v>44</v>
      </c>
      <c r="B42" s="9">
        <v>0</v>
      </c>
      <c r="C42" s="9">
        <v>0</v>
      </c>
      <c r="D42" s="9">
        <v>0</v>
      </c>
      <c r="E42" s="11">
        <v>7110</v>
      </c>
      <c r="F42" s="11">
        <v>4</v>
      </c>
      <c r="G42" s="11">
        <v>7110</v>
      </c>
      <c r="H42" s="11">
        <v>3</v>
      </c>
      <c r="I42" s="5">
        <v>13</v>
      </c>
    </row>
    <row r="43" spans="1:9" x14ac:dyDescent="0.3">
      <c r="A43" s="9" t="s">
        <v>45</v>
      </c>
      <c r="B43" s="9">
        <v>0</v>
      </c>
      <c r="C43" s="9">
        <v>0</v>
      </c>
      <c r="D43" s="9">
        <v>0</v>
      </c>
      <c r="E43" s="11">
        <v>7115</v>
      </c>
      <c r="F43" s="11">
        <v>4</v>
      </c>
      <c r="G43" s="11">
        <v>7115</v>
      </c>
      <c r="H43" s="11">
        <v>3</v>
      </c>
      <c r="I43" s="5">
        <v>13</v>
      </c>
    </row>
    <row r="44" spans="1:9" x14ac:dyDescent="0.3">
      <c r="A44" s="9" t="s">
        <v>46</v>
      </c>
      <c r="B44" s="9">
        <v>0</v>
      </c>
      <c r="C44" s="9">
        <v>0</v>
      </c>
      <c r="D44" s="9">
        <v>0</v>
      </c>
      <c r="E44" s="11">
        <v>7120</v>
      </c>
      <c r="F44" s="11">
        <v>4</v>
      </c>
      <c r="G44" s="11">
        <v>7120</v>
      </c>
      <c r="H44" s="11">
        <v>3</v>
      </c>
      <c r="I44" s="5">
        <v>13</v>
      </c>
    </row>
    <row r="45" spans="1:9" x14ac:dyDescent="0.3">
      <c r="A45" s="9" t="s">
        <v>47</v>
      </c>
      <c r="B45" s="9">
        <v>0</v>
      </c>
      <c r="C45" s="9">
        <v>0</v>
      </c>
      <c r="D45" s="9">
        <v>0</v>
      </c>
      <c r="E45" s="11">
        <v>7125</v>
      </c>
      <c r="F45" s="11">
        <v>4</v>
      </c>
      <c r="G45" s="11">
        <v>7125</v>
      </c>
      <c r="H45" s="11">
        <v>3</v>
      </c>
      <c r="I45" s="5">
        <v>13</v>
      </c>
    </row>
    <row r="46" spans="1:9" x14ac:dyDescent="0.3">
      <c r="A46" s="9" t="s">
        <v>48</v>
      </c>
      <c r="B46" s="9">
        <v>0</v>
      </c>
      <c r="C46" s="9">
        <v>0</v>
      </c>
      <c r="D46" s="9">
        <v>0</v>
      </c>
      <c r="E46" s="11">
        <v>7130</v>
      </c>
      <c r="F46" s="11">
        <v>4</v>
      </c>
      <c r="G46" s="11">
        <v>7130</v>
      </c>
      <c r="H46" s="11">
        <v>3</v>
      </c>
      <c r="I46" s="5">
        <v>13</v>
      </c>
    </row>
    <row r="47" spans="1:9" x14ac:dyDescent="0.3">
      <c r="A47" s="9" t="s">
        <v>49</v>
      </c>
      <c r="B47" s="9">
        <v>0</v>
      </c>
      <c r="C47" s="9">
        <v>0</v>
      </c>
      <c r="D47" s="9">
        <v>0</v>
      </c>
      <c r="E47" s="11">
        <v>7140</v>
      </c>
      <c r="F47" s="11">
        <v>4</v>
      </c>
      <c r="G47" s="11">
        <v>7140</v>
      </c>
      <c r="H47" s="11">
        <v>3</v>
      </c>
      <c r="I47" s="5">
        <v>14</v>
      </c>
    </row>
    <row r="48" spans="1:9" x14ac:dyDescent="0.3">
      <c r="A48" s="9" t="s">
        <v>50</v>
      </c>
      <c r="B48" s="9">
        <v>0</v>
      </c>
      <c r="C48" s="9">
        <v>0</v>
      </c>
      <c r="D48" s="9">
        <v>0</v>
      </c>
      <c r="E48" s="11">
        <v>7145</v>
      </c>
      <c r="F48" s="11">
        <v>4</v>
      </c>
      <c r="G48" s="11">
        <v>7145</v>
      </c>
      <c r="H48" s="11">
        <v>3</v>
      </c>
      <c r="I48" s="5">
        <v>14</v>
      </c>
    </row>
    <row r="49" spans="1:9" x14ac:dyDescent="0.3">
      <c r="A49" s="9" t="s">
        <v>51</v>
      </c>
      <c r="B49" s="9">
        <v>0</v>
      </c>
      <c r="C49" s="9">
        <v>0</v>
      </c>
      <c r="D49" s="9">
        <v>0</v>
      </c>
      <c r="E49" s="11">
        <v>7150</v>
      </c>
      <c r="F49" s="11">
        <v>4</v>
      </c>
      <c r="G49" s="11">
        <v>7150</v>
      </c>
      <c r="H49" s="11">
        <v>3</v>
      </c>
      <c r="I49" s="5">
        <v>14</v>
      </c>
    </row>
    <row r="50" spans="1:9" x14ac:dyDescent="0.3">
      <c r="A50" s="9" t="s">
        <v>52</v>
      </c>
      <c r="B50" s="9">
        <v>0</v>
      </c>
      <c r="C50" s="9">
        <v>0</v>
      </c>
      <c r="D50" s="9">
        <v>0</v>
      </c>
      <c r="E50" s="11">
        <v>7155</v>
      </c>
      <c r="F50" s="11">
        <v>4</v>
      </c>
      <c r="G50" s="11">
        <v>7155</v>
      </c>
      <c r="H50" s="11">
        <v>3</v>
      </c>
      <c r="I50" s="5">
        <v>14</v>
      </c>
    </row>
    <row r="51" spans="1:9" x14ac:dyDescent="0.3">
      <c r="A51" s="9" t="s">
        <v>53</v>
      </c>
      <c r="B51" s="9">
        <v>0</v>
      </c>
      <c r="C51" s="9">
        <v>0</v>
      </c>
      <c r="D51" s="9">
        <v>0</v>
      </c>
      <c r="E51" s="11">
        <v>7160</v>
      </c>
      <c r="F51" s="11">
        <v>4</v>
      </c>
      <c r="G51" s="11">
        <v>7160</v>
      </c>
      <c r="H51" s="11">
        <v>3</v>
      </c>
      <c r="I51" s="5">
        <v>14</v>
      </c>
    </row>
    <row r="52" spans="1:9" x14ac:dyDescent="0.3">
      <c r="A52" s="9" t="s">
        <v>54</v>
      </c>
      <c r="B52" s="9">
        <v>0</v>
      </c>
      <c r="C52" s="9">
        <v>0</v>
      </c>
      <c r="D52" s="9">
        <v>0</v>
      </c>
      <c r="E52" s="11">
        <v>7170</v>
      </c>
      <c r="F52" s="11">
        <v>4</v>
      </c>
      <c r="G52" s="11">
        <v>7170</v>
      </c>
      <c r="H52" s="11">
        <v>3</v>
      </c>
      <c r="I52" s="5">
        <v>15</v>
      </c>
    </row>
    <row r="53" spans="1:9" x14ac:dyDescent="0.3">
      <c r="A53" s="9" t="s">
        <v>55</v>
      </c>
      <c r="B53" s="9">
        <v>0</v>
      </c>
      <c r="C53" s="9">
        <v>0</v>
      </c>
      <c r="D53" s="9">
        <v>0</v>
      </c>
      <c r="E53" s="11">
        <v>7175</v>
      </c>
      <c r="F53" s="11">
        <v>4</v>
      </c>
      <c r="G53" s="11">
        <v>7175</v>
      </c>
      <c r="H53" s="11">
        <v>3</v>
      </c>
      <c r="I53" s="5">
        <v>16</v>
      </c>
    </row>
    <row r="54" spans="1:9" x14ac:dyDescent="0.3">
      <c r="A54" s="9" t="s">
        <v>56</v>
      </c>
      <c r="B54" s="9">
        <v>0</v>
      </c>
      <c r="C54" s="9">
        <v>0</v>
      </c>
      <c r="D54" s="9">
        <v>0</v>
      </c>
      <c r="E54" s="11">
        <v>7180</v>
      </c>
      <c r="F54" s="11">
        <v>4</v>
      </c>
      <c r="G54" s="11">
        <v>7180</v>
      </c>
      <c r="H54" s="11">
        <v>3</v>
      </c>
      <c r="I54" s="5">
        <v>17</v>
      </c>
    </row>
    <row r="55" spans="1:9" x14ac:dyDescent="0.3">
      <c r="A55" s="9" t="s">
        <v>57</v>
      </c>
      <c r="B55" s="9">
        <v>0</v>
      </c>
      <c r="C55" s="9">
        <v>0</v>
      </c>
      <c r="D55" s="9">
        <v>0</v>
      </c>
      <c r="E55" s="11">
        <v>7185</v>
      </c>
      <c r="F55" s="11">
        <v>4</v>
      </c>
      <c r="G55" s="11">
        <v>7185</v>
      </c>
      <c r="H55" s="11">
        <v>3</v>
      </c>
      <c r="I55" s="5">
        <v>17</v>
      </c>
    </row>
    <row r="56" spans="1:9" s="2" customFormat="1" x14ac:dyDescent="0.3">
      <c r="A56" s="2" t="s">
        <v>58</v>
      </c>
      <c r="B56" s="1">
        <v>0</v>
      </c>
      <c r="C56" s="1">
        <v>0</v>
      </c>
      <c r="D56" s="1">
        <v>0</v>
      </c>
      <c r="F56" s="2">
        <v>0</v>
      </c>
      <c r="H56" s="2">
        <v>0</v>
      </c>
      <c r="I56" s="6">
        <v>17.100000000000001</v>
      </c>
    </row>
    <row r="57" spans="1:9" s="2" customFormat="1" x14ac:dyDescent="0.3">
      <c r="A57" s="2" t="s">
        <v>59</v>
      </c>
      <c r="B57" s="1">
        <v>0</v>
      </c>
      <c r="C57" s="1">
        <v>0</v>
      </c>
      <c r="D57" s="1">
        <v>0</v>
      </c>
      <c r="F57" s="2">
        <v>0</v>
      </c>
      <c r="H57" s="2">
        <v>0</v>
      </c>
      <c r="I57" s="6">
        <v>18</v>
      </c>
    </row>
    <row r="58" spans="1:9" x14ac:dyDescent="0.3">
      <c r="A58" s="9" t="s">
        <v>60</v>
      </c>
      <c r="B58" s="9">
        <v>0</v>
      </c>
      <c r="C58" s="9">
        <v>0</v>
      </c>
      <c r="D58" s="9">
        <v>0</v>
      </c>
      <c r="E58" s="11">
        <v>7210</v>
      </c>
      <c r="F58" s="11">
        <v>5</v>
      </c>
      <c r="H58" s="8">
        <v>0</v>
      </c>
      <c r="I58" s="5">
        <v>19</v>
      </c>
    </row>
    <row r="59" spans="1:9" x14ac:dyDescent="0.3">
      <c r="A59" s="9" t="s">
        <v>61</v>
      </c>
      <c r="B59" s="9">
        <v>0</v>
      </c>
      <c r="C59" s="9">
        <v>0</v>
      </c>
      <c r="D59" s="9">
        <v>0</v>
      </c>
      <c r="E59" s="11">
        <v>7215</v>
      </c>
      <c r="F59" s="11">
        <v>5</v>
      </c>
      <c r="H59" s="8">
        <v>0</v>
      </c>
      <c r="I59" s="5">
        <v>19</v>
      </c>
    </row>
    <row r="60" spans="1:9" s="2" customFormat="1" x14ac:dyDescent="0.3">
      <c r="A60" s="2" t="s">
        <v>62</v>
      </c>
      <c r="B60" s="1">
        <v>0</v>
      </c>
      <c r="C60" s="1">
        <v>0</v>
      </c>
      <c r="D60" s="1">
        <v>0</v>
      </c>
      <c r="F60" s="2">
        <v>0</v>
      </c>
      <c r="H60" s="2">
        <v>0</v>
      </c>
      <c r="I60" s="6">
        <v>19.100000000000001</v>
      </c>
    </row>
    <row r="61" spans="1:9" x14ac:dyDescent="0.3">
      <c r="A61" s="9" t="s">
        <v>63</v>
      </c>
      <c r="B61" s="9">
        <v>0</v>
      </c>
      <c r="C61" s="9">
        <v>0</v>
      </c>
      <c r="D61" s="9">
        <v>0</v>
      </c>
      <c r="E61" s="11">
        <v>7220</v>
      </c>
      <c r="F61" s="11">
        <v>5</v>
      </c>
      <c r="H61" s="8">
        <v>0</v>
      </c>
      <c r="I61" s="7">
        <v>20</v>
      </c>
    </row>
    <row r="62" spans="1:9" x14ac:dyDescent="0.3">
      <c r="A62" s="9" t="s">
        <v>64</v>
      </c>
      <c r="B62" s="9">
        <v>0</v>
      </c>
      <c r="C62" s="9">
        <v>0</v>
      </c>
      <c r="D62" s="9">
        <v>0</v>
      </c>
      <c r="E62" s="11">
        <v>7225</v>
      </c>
      <c r="F62" s="11">
        <v>5</v>
      </c>
      <c r="H62" s="8">
        <v>0</v>
      </c>
      <c r="I62" s="7">
        <v>20</v>
      </c>
    </row>
    <row r="63" spans="1:9" s="2" customFormat="1" x14ac:dyDescent="0.3">
      <c r="A63" s="2" t="s">
        <v>65</v>
      </c>
      <c r="B63" s="1">
        <v>0</v>
      </c>
      <c r="C63" s="1">
        <v>0</v>
      </c>
      <c r="D63" s="1">
        <v>0</v>
      </c>
      <c r="F63" s="2">
        <v>0</v>
      </c>
      <c r="H63" s="2">
        <v>0</v>
      </c>
      <c r="I63" s="2">
        <v>20.100000000000001</v>
      </c>
    </row>
    <row r="64" spans="1:9" x14ac:dyDescent="0.3">
      <c r="A64" s="9" t="s">
        <v>66</v>
      </c>
      <c r="B64" s="9">
        <v>0</v>
      </c>
      <c r="C64" s="9">
        <v>0</v>
      </c>
      <c r="D64" s="9">
        <v>0</v>
      </c>
      <c r="E64" s="11">
        <v>7310</v>
      </c>
      <c r="F64" s="11">
        <v>5</v>
      </c>
      <c r="H64" s="8">
        <v>0</v>
      </c>
      <c r="I64" s="8">
        <v>21</v>
      </c>
    </row>
    <row r="65" spans="1:9" x14ac:dyDescent="0.3">
      <c r="A65" s="9" t="s">
        <v>67</v>
      </c>
      <c r="B65" s="9">
        <v>0</v>
      </c>
      <c r="C65" s="9">
        <v>0</v>
      </c>
      <c r="D65" s="9">
        <v>0</v>
      </c>
      <c r="E65" s="11">
        <v>7320</v>
      </c>
      <c r="F65" s="11">
        <v>5</v>
      </c>
      <c r="H65" s="8">
        <v>0</v>
      </c>
      <c r="I65" s="8">
        <v>22</v>
      </c>
    </row>
    <row r="66" spans="1:9" s="2" customFormat="1" x14ac:dyDescent="0.3">
      <c r="A66" s="2" t="s">
        <v>68</v>
      </c>
      <c r="B66" s="1">
        <v>0</v>
      </c>
      <c r="C66" s="1">
        <v>0</v>
      </c>
      <c r="D66" s="1">
        <v>0</v>
      </c>
      <c r="F66" s="2">
        <v>0</v>
      </c>
      <c r="H66" s="2">
        <v>0</v>
      </c>
      <c r="I66" s="2">
        <v>23</v>
      </c>
    </row>
    <row r="67" spans="1:9" s="2" customFormat="1" x14ac:dyDescent="0.3">
      <c r="A67" s="2" t="s">
        <v>69</v>
      </c>
      <c r="B67" s="1">
        <v>0</v>
      </c>
      <c r="C67" s="1">
        <v>0</v>
      </c>
      <c r="D67" s="1">
        <v>0</v>
      </c>
      <c r="F67" s="2">
        <v>0</v>
      </c>
      <c r="H67" s="2">
        <v>0</v>
      </c>
      <c r="I67" s="2">
        <v>24</v>
      </c>
    </row>
    <row r="68" spans="1:9" x14ac:dyDescent="0.3">
      <c r="A68" s="9" t="s">
        <v>70</v>
      </c>
      <c r="B68" s="9">
        <v>0</v>
      </c>
      <c r="C68" s="9">
        <v>0</v>
      </c>
      <c r="D68" s="9">
        <v>0</v>
      </c>
      <c r="E68" s="11">
        <v>8110</v>
      </c>
      <c r="F68" s="11">
        <v>5</v>
      </c>
      <c r="H68" s="8">
        <v>0</v>
      </c>
      <c r="I68" s="8">
        <v>25</v>
      </c>
    </row>
    <row r="69" spans="1:9" x14ac:dyDescent="0.3">
      <c r="A69" s="9" t="s">
        <v>71</v>
      </c>
      <c r="B69" s="9">
        <v>0</v>
      </c>
      <c r="C69" s="9">
        <v>0</v>
      </c>
      <c r="D69" s="9">
        <v>0</v>
      </c>
      <c r="E69" s="11">
        <v>8120</v>
      </c>
      <c r="F69" s="11">
        <v>5</v>
      </c>
      <c r="H69" s="8">
        <v>0</v>
      </c>
      <c r="I69" s="8">
        <v>25</v>
      </c>
    </row>
    <row r="70" spans="1:9" x14ac:dyDescent="0.3">
      <c r="A70" s="9" t="s">
        <v>72</v>
      </c>
      <c r="B70" s="9">
        <v>0</v>
      </c>
      <c r="C70" s="9">
        <v>0</v>
      </c>
      <c r="D70" s="9">
        <v>0</v>
      </c>
      <c r="E70" s="11">
        <v>8130</v>
      </c>
      <c r="F70" s="11">
        <v>5</v>
      </c>
      <c r="H70" s="8">
        <v>0</v>
      </c>
      <c r="I70" s="8">
        <v>25</v>
      </c>
    </row>
    <row r="71" spans="1:9" x14ac:dyDescent="0.3">
      <c r="A71" s="9" t="s">
        <v>73</v>
      </c>
      <c r="B71" s="9">
        <v>0</v>
      </c>
      <c r="C71" s="9">
        <v>0</v>
      </c>
      <c r="D71" s="9">
        <v>0</v>
      </c>
      <c r="E71" s="11">
        <v>8140</v>
      </c>
      <c r="F71" s="11">
        <v>5</v>
      </c>
      <c r="H71" s="8">
        <v>0</v>
      </c>
      <c r="I71" s="8">
        <v>25</v>
      </c>
    </row>
    <row r="72" spans="1:9" x14ac:dyDescent="0.3">
      <c r="A72" s="9" t="s">
        <v>74</v>
      </c>
      <c r="B72" s="9">
        <v>0</v>
      </c>
      <c r="C72" s="9">
        <v>0</v>
      </c>
      <c r="D72" s="9">
        <v>0</v>
      </c>
      <c r="E72" s="11">
        <v>7510</v>
      </c>
      <c r="F72" s="11">
        <v>5</v>
      </c>
      <c r="H72" s="8">
        <v>0</v>
      </c>
      <c r="I72" s="8">
        <v>25</v>
      </c>
    </row>
    <row r="73" spans="1:9" x14ac:dyDescent="0.3">
      <c r="A73" s="9" t="s">
        <v>75</v>
      </c>
      <c r="B73" s="9">
        <v>0</v>
      </c>
      <c r="C73" s="9">
        <v>0</v>
      </c>
      <c r="D73" s="9">
        <v>0</v>
      </c>
      <c r="E73" s="11">
        <v>7520</v>
      </c>
      <c r="F73" s="11">
        <v>5</v>
      </c>
      <c r="H73" s="8">
        <v>0</v>
      </c>
      <c r="I73" s="8">
        <v>25</v>
      </c>
    </row>
    <row r="74" spans="1:9" x14ac:dyDescent="0.3">
      <c r="A74" s="9" t="s">
        <v>76</v>
      </c>
      <c r="B74" s="9">
        <v>0</v>
      </c>
      <c r="C74" s="9">
        <v>0</v>
      </c>
      <c r="D74" s="9">
        <v>0</v>
      </c>
      <c r="E74" s="11">
        <v>7610</v>
      </c>
      <c r="F74" s="11">
        <v>5</v>
      </c>
      <c r="H74" s="8">
        <v>0</v>
      </c>
      <c r="I74" s="8">
        <v>25</v>
      </c>
    </row>
    <row r="75" spans="1:9" x14ac:dyDescent="0.3">
      <c r="A75" s="9" t="s">
        <v>77</v>
      </c>
      <c r="B75" s="9">
        <v>0</v>
      </c>
      <c r="C75" s="9">
        <v>0</v>
      </c>
      <c r="D75" s="9">
        <v>0</v>
      </c>
      <c r="E75" s="11">
        <v>7620</v>
      </c>
      <c r="F75" s="11">
        <v>5</v>
      </c>
      <c r="H75" s="8">
        <v>0</v>
      </c>
      <c r="I75" s="8">
        <v>25</v>
      </c>
    </row>
    <row r="76" spans="1:9" s="2" customFormat="1" x14ac:dyDescent="0.3">
      <c r="A76" s="2" t="s">
        <v>78</v>
      </c>
      <c r="B76" s="1">
        <v>0</v>
      </c>
      <c r="C76" s="1">
        <v>0</v>
      </c>
      <c r="D76" s="1">
        <v>0</v>
      </c>
      <c r="F76" s="2">
        <v>0</v>
      </c>
      <c r="H76" s="2">
        <v>0</v>
      </c>
      <c r="I76" s="2">
        <v>26</v>
      </c>
    </row>
    <row r="77" spans="1:9" s="2" customFormat="1" x14ac:dyDescent="0.3">
      <c r="A77" s="2" t="s">
        <v>79</v>
      </c>
      <c r="B77" s="1">
        <v>0</v>
      </c>
      <c r="C77" s="1">
        <v>0</v>
      </c>
      <c r="D77" s="1">
        <v>0</v>
      </c>
      <c r="F77" s="2">
        <v>0</v>
      </c>
      <c r="H77" s="2">
        <v>0</v>
      </c>
      <c r="I77" s="2">
        <v>27</v>
      </c>
    </row>
  </sheetData>
  <pageMargins left="0.7" right="0.7" top="0.75" bottom="0.75" header="0.3" footer="0.3"/>
  <pageSetup scale="1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25" sqref="G25"/>
    </sheetView>
  </sheetViews>
  <sheetFormatPr baseColWidth="10" defaultRowHeight="14.4" x14ac:dyDescent="0.3"/>
  <cols>
    <col min="1" max="1" width="44.33203125" customWidth="1"/>
  </cols>
  <sheetData>
    <row r="1" spans="1:4" x14ac:dyDescent="0.3">
      <c r="A1" s="53" t="s">
        <v>0</v>
      </c>
      <c r="B1" s="2" t="s">
        <v>340</v>
      </c>
      <c r="C1" s="2" t="s">
        <v>159</v>
      </c>
      <c r="D1" s="2" t="s">
        <v>142</v>
      </c>
    </row>
    <row r="2" spans="1:4" x14ac:dyDescent="0.3">
      <c r="A2" s="54" t="s">
        <v>21</v>
      </c>
      <c r="B2" s="8">
        <v>1</v>
      </c>
      <c r="C2" s="11">
        <v>6115</v>
      </c>
      <c r="D2" s="11">
        <v>1</v>
      </c>
    </row>
    <row r="3" spans="1:4" x14ac:dyDescent="0.3">
      <c r="A3" s="54" t="s">
        <v>22</v>
      </c>
      <c r="B3" s="8">
        <v>1</v>
      </c>
      <c r="C3" s="11">
        <v>6120</v>
      </c>
      <c r="D3" s="11">
        <v>2</v>
      </c>
    </row>
    <row r="4" spans="1:4" x14ac:dyDescent="0.3">
      <c r="A4" s="54" t="s">
        <v>23</v>
      </c>
      <c r="B4" s="8">
        <v>1</v>
      </c>
      <c r="C4" s="11">
        <v>6125</v>
      </c>
      <c r="D4" s="11">
        <v>3</v>
      </c>
    </row>
    <row r="5" spans="1:4" x14ac:dyDescent="0.3">
      <c r="A5" s="54" t="s">
        <v>24</v>
      </c>
      <c r="B5" s="8">
        <v>1</v>
      </c>
      <c r="C5" s="11">
        <v>6130</v>
      </c>
      <c r="D5" s="11">
        <v>4</v>
      </c>
    </row>
    <row r="6" spans="1:4" ht="28.8" x14ac:dyDescent="0.3">
      <c r="A6" s="54" t="s">
        <v>25</v>
      </c>
      <c r="B6" s="8">
        <v>1</v>
      </c>
      <c r="C6" s="11">
        <v>6135</v>
      </c>
      <c r="D6" s="11">
        <v>5</v>
      </c>
    </row>
    <row r="7" spans="1:4" x14ac:dyDescent="0.3">
      <c r="A7" s="54" t="s">
        <v>26</v>
      </c>
      <c r="B7" s="8">
        <v>1</v>
      </c>
      <c r="C7" s="11">
        <v>6140</v>
      </c>
      <c r="D7" s="11">
        <v>6</v>
      </c>
    </row>
    <row r="8" spans="1:4" ht="28.8" x14ac:dyDescent="0.3">
      <c r="A8" s="54" t="s">
        <v>27</v>
      </c>
      <c r="B8" s="8">
        <v>1</v>
      </c>
      <c r="C8" s="11">
        <v>6145</v>
      </c>
      <c r="D8" s="11">
        <v>7</v>
      </c>
    </row>
    <row r="9" spans="1:4" x14ac:dyDescent="0.3">
      <c r="A9" s="54" t="s">
        <v>28</v>
      </c>
      <c r="B9" s="8">
        <v>1</v>
      </c>
      <c r="C9" s="11">
        <v>6150</v>
      </c>
      <c r="D9" s="11">
        <v>8</v>
      </c>
    </row>
    <row r="10" spans="1:4" x14ac:dyDescent="0.3">
      <c r="A10" s="54" t="s">
        <v>29</v>
      </c>
      <c r="B10" s="8">
        <v>1</v>
      </c>
      <c r="C10" s="11">
        <v>6155</v>
      </c>
      <c r="D10" s="11">
        <v>9</v>
      </c>
    </row>
    <row r="11" spans="1:4" x14ac:dyDescent="0.3">
      <c r="A11" s="54" t="s">
        <v>30</v>
      </c>
      <c r="B11" s="8">
        <v>1</v>
      </c>
      <c r="C11" s="11">
        <v>6160</v>
      </c>
      <c r="D11" s="11">
        <v>10</v>
      </c>
    </row>
    <row r="12" spans="1:4" x14ac:dyDescent="0.3">
      <c r="A12" s="54" t="s">
        <v>31</v>
      </c>
      <c r="B12" s="8">
        <v>1</v>
      </c>
      <c r="C12" s="11">
        <v>6165</v>
      </c>
      <c r="D12" s="11">
        <v>11</v>
      </c>
    </row>
    <row r="13" spans="1:4" ht="28.8" x14ac:dyDescent="0.3">
      <c r="A13" s="54" t="s">
        <v>32</v>
      </c>
      <c r="B13" s="8">
        <v>2</v>
      </c>
      <c r="C13" s="11">
        <v>6170</v>
      </c>
      <c r="D13" s="11">
        <v>12</v>
      </c>
    </row>
    <row r="14" spans="1:4" ht="28.8" x14ac:dyDescent="0.3">
      <c r="A14" s="54" t="s">
        <v>345</v>
      </c>
      <c r="B14" s="8">
        <v>2</v>
      </c>
      <c r="C14" s="11">
        <v>6180</v>
      </c>
      <c r="D14" s="11">
        <v>13</v>
      </c>
    </row>
    <row r="15" spans="1:4" ht="28.8" x14ac:dyDescent="0.3">
      <c r="A15" s="54" t="s">
        <v>346</v>
      </c>
      <c r="B15" s="8">
        <v>2</v>
      </c>
      <c r="C15" s="11">
        <v>6185</v>
      </c>
      <c r="D15" s="11">
        <v>14</v>
      </c>
    </row>
    <row r="16" spans="1:4" x14ac:dyDescent="0.3">
      <c r="A16" s="54" t="s">
        <v>36</v>
      </c>
      <c r="B16" s="8">
        <v>2</v>
      </c>
      <c r="C16" s="11">
        <v>6190</v>
      </c>
      <c r="D16" s="11">
        <v>15</v>
      </c>
    </row>
    <row r="17" spans="1:4" x14ac:dyDescent="0.3">
      <c r="A17" s="54" t="s">
        <v>37</v>
      </c>
      <c r="B17" s="8">
        <v>2</v>
      </c>
      <c r="C17" s="11">
        <v>6195</v>
      </c>
      <c r="D17" s="11">
        <v>16</v>
      </c>
    </row>
    <row r="18" spans="1:4" ht="28.8" x14ac:dyDescent="0.3">
      <c r="A18" s="54" t="s">
        <v>40</v>
      </c>
      <c r="B18" s="8">
        <v>2</v>
      </c>
      <c r="C18" s="11">
        <v>6260</v>
      </c>
      <c r="D18" s="11">
        <v>17</v>
      </c>
    </row>
    <row r="19" spans="1:4" ht="28.8" x14ac:dyDescent="0.3">
      <c r="A19" s="54" t="s">
        <v>347</v>
      </c>
      <c r="B19" s="8">
        <v>2</v>
      </c>
      <c r="C19" s="11">
        <v>6270</v>
      </c>
      <c r="D19" s="11">
        <v>18</v>
      </c>
    </row>
    <row r="20" spans="1:4" ht="28.8" x14ac:dyDescent="0.3">
      <c r="A20" s="54" t="s">
        <v>348</v>
      </c>
      <c r="B20" s="8">
        <v>2</v>
      </c>
      <c r="C20" s="8"/>
      <c r="D20" s="11">
        <v>19</v>
      </c>
    </row>
    <row r="21" spans="1:4" ht="28.8" x14ac:dyDescent="0.3">
      <c r="A21" s="54" t="s">
        <v>349</v>
      </c>
      <c r="B21" s="8">
        <v>2</v>
      </c>
      <c r="C21" s="8"/>
      <c r="D21" s="11">
        <v>20</v>
      </c>
    </row>
    <row r="22" spans="1:4" ht="28.8" x14ac:dyDescent="0.3">
      <c r="A22" s="54" t="s">
        <v>350</v>
      </c>
      <c r="B22" s="8">
        <v>2</v>
      </c>
      <c r="C22" s="8"/>
      <c r="D22" s="11">
        <v>21</v>
      </c>
    </row>
    <row r="23" spans="1:4" ht="72" x14ac:dyDescent="0.3">
      <c r="A23" s="54" t="s">
        <v>351</v>
      </c>
      <c r="B23" s="8">
        <v>2</v>
      </c>
      <c r="C23" s="8"/>
      <c r="D23" s="11">
        <v>22</v>
      </c>
    </row>
    <row r="24" spans="1:4" x14ac:dyDescent="0.3">
      <c r="A24" s="54" t="s">
        <v>352</v>
      </c>
      <c r="B24" s="8">
        <v>2</v>
      </c>
      <c r="C24" s="8">
        <v>6100</v>
      </c>
      <c r="D24" s="11">
        <v>23</v>
      </c>
    </row>
    <row r="25" spans="1:4" ht="16.2" customHeight="1" x14ac:dyDescent="0.3">
      <c r="A25" s="54" t="s">
        <v>353</v>
      </c>
      <c r="B25" s="8">
        <v>2</v>
      </c>
      <c r="C25" s="8"/>
      <c r="D25" s="11">
        <v>24</v>
      </c>
    </row>
    <row r="26" spans="1:4" x14ac:dyDescent="0.3">
      <c r="A26" s="54" t="s">
        <v>354</v>
      </c>
      <c r="B26" s="8">
        <v>2</v>
      </c>
      <c r="C26" s="8"/>
      <c r="D26" s="11">
        <v>25</v>
      </c>
    </row>
    <row r="27" spans="1:4" x14ac:dyDescent="0.3">
      <c r="A27" s="53" t="s">
        <v>301</v>
      </c>
      <c r="B27" s="8">
        <v>2</v>
      </c>
      <c r="C27" s="8"/>
      <c r="D27" s="11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5" sqref="E15"/>
    </sheetView>
  </sheetViews>
  <sheetFormatPr baseColWidth="10" defaultRowHeight="14.4" x14ac:dyDescent="0.3"/>
  <cols>
    <col min="1" max="1" width="50.44140625" style="56" customWidth="1"/>
  </cols>
  <sheetData>
    <row r="1" spans="1:3" x14ac:dyDescent="0.3">
      <c r="A1" s="57" t="s">
        <v>0</v>
      </c>
      <c r="B1" s="2" t="s">
        <v>340</v>
      </c>
      <c r="C1" s="2" t="s">
        <v>142</v>
      </c>
    </row>
    <row r="2" spans="1:3" ht="28.8" x14ac:dyDescent="0.3">
      <c r="A2" s="56" t="s">
        <v>355</v>
      </c>
      <c r="B2">
        <v>1</v>
      </c>
      <c r="C2">
        <v>1</v>
      </c>
    </row>
    <row r="3" spans="1:3" x14ac:dyDescent="0.3">
      <c r="A3" s="56" t="s">
        <v>357</v>
      </c>
      <c r="B3">
        <v>1</v>
      </c>
      <c r="C3">
        <v>2</v>
      </c>
    </row>
    <row r="4" spans="1:3" x14ac:dyDescent="0.3">
      <c r="A4" s="56" t="s">
        <v>358</v>
      </c>
      <c r="B4">
        <v>1</v>
      </c>
      <c r="C4">
        <v>3</v>
      </c>
    </row>
    <row r="5" spans="1:3" ht="28.8" x14ac:dyDescent="0.3">
      <c r="A5" s="56" t="s">
        <v>359</v>
      </c>
      <c r="B5">
        <v>1</v>
      </c>
      <c r="C5">
        <v>4</v>
      </c>
    </row>
    <row r="6" spans="1:3" x14ac:dyDescent="0.3">
      <c r="A6" s="56" t="s">
        <v>360</v>
      </c>
      <c r="B6">
        <v>1</v>
      </c>
      <c r="C6">
        <v>5</v>
      </c>
    </row>
    <row r="7" spans="1:3" ht="28.8" x14ac:dyDescent="0.3">
      <c r="A7" s="56" t="s">
        <v>361</v>
      </c>
      <c r="B7">
        <v>1</v>
      </c>
      <c r="C7">
        <v>6</v>
      </c>
    </row>
    <row r="8" spans="1:3" ht="28.8" x14ac:dyDescent="0.3">
      <c r="A8" s="56" t="s">
        <v>362</v>
      </c>
      <c r="B8">
        <v>1</v>
      </c>
      <c r="C8">
        <v>7</v>
      </c>
    </row>
    <row r="9" spans="1:3" ht="28.8" x14ac:dyDescent="0.3">
      <c r="A9" s="56" t="s">
        <v>363</v>
      </c>
      <c r="B9">
        <v>1</v>
      </c>
      <c r="C9">
        <v>8</v>
      </c>
    </row>
    <row r="10" spans="1:3" ht="28.8" x14ac:dyDescent="0.3">
      <c r="A10" s="56" t="s">
        <v>364</v>
      </c>
      <c r="B10">
        <v>1</v>
      </c>
      <c r="C10">
        <v>9</v>
      </c>
    </row>
    <row r="11" spans="1:3" ht="28.8" x14ac:dyDescent="0.3">
      <c r="A11" s="56" t="s">
        <v>356</v>
      </c>
      <c r="B11">
        <v>2</v>
      </c>
      <c r="C11">
        <v>10</v>
      </c>
    </row>
    <row r="12" spans="1:3" ht="28.8" x14ac:dyDescent="0.3">
      <c r="A12" s="56" t="s">
        <v>365</v>
      </c>
      <c r="B12">
        <v>2</v>
      </c>
      <c r="C12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4" sqref="D14"/>
    </sheetView>
  </sheetViews>
  <sheetFormatPr baseColWidth="10" defaultRowHeight="14.4" x14ac:dyDescent="0.3"/>
  <cols>
    <col min="1" max="1" width="33.77734375" style="56" customWidth="1"/>
  </cols>
  <sheetData>
    <row r="1" spans="1:3" x14ac:dyDescent="0.3">
      <c r="A1" s="57" t="s">
        <v>0</v>
      </c>
      <c r="B1" s="2" t="s">
        <v>340</v>
      </c>
      <c r="C1" s="2" t="s">
        <v>142</v>
      </c>
    </row>
    <row r="2" spans="1:3" ht="20.399999999999999" x14ac:dyDescent="0.3">
      <c r="A2" s="55" t="s">
        <v>366</v>
      </c>
      <c r="B2">
        <v>1</v>
      </c>
      <c r="C2">
        <v>1</v>
      </c>
    </row>
    <row r="3" spans="1:3" ht="20.399999999999999" x14ac:dyDescent="0.3">
      <c r="A3" s="55" t="s">
        <v>157</v>
      </c>
      <c r="B3">
        <v>2</v>
      </c>
      <c r="C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A1:C1"/>
    </sheetView>
  </sheetViews>
  <sheetFormatPr baseColWidth="10" defaultRowHeight="14.4" x14ac:dyDescent="0.3"/>
  <cols>
    <col min="1" max="1" width="70.44140625" style="56" customWidth="1"/>
  </cols>
  <sheetData>
    <row r="1" spans="1:3" x14ac:dyDescent="0.3">
      <c r="A1" s="57" t="s">
        <v>0</v>
      </c>
      <c r="B1" s="2" t="s">
        <v>340</v>
      </c>
      <c r="C1" s="2" t="s">
        <v>142</v>
      </c>
    </row>
    <row r="2" spans="1:3" x14ac:dyDescent="0.3">
      <c r="A2" s="58" t="s">
        <v>367</v>
      </c>
      <c r="B2" s="43">
        <v>1</v>
      </c>
      <c r="C2" s="43">
        <v>1</v>
      </c>
    </row>
    <row r="3" spans="1:3" ht="27.6" x14ac:dyDescent="0.3">
      <c r="A3" s="58" t="s">
        <v>368</v>
      </c>
      <c r="B3" s="43">
        <v>1</v>
      </c>
      <c r="C3" s="43">
        <v>2</v>
      </c>
    </row>
    <row r="4" spans="1:3" x14ac:dyDescent="0.3">
      <c r="A4" s="58" t="s">
        <v>369</v>
      </c>
      <c r="B4" s="43">
        <v>1</v>
      </c>
      <c r="C4" s="43">
        <v>3</v>
      </c>
    </row>
    <row r="5" spans="1:3" x14ac:dyDescent="0.3">
      <c r="A5" s="58" t="s">
        <v>370</v>
      </c>
      <c r="B5" s="43">
        <v>1</v>
      </c>
      <c r="C5" s="43">
        <v>4</v>
      </c>
    </row>
    <row r="6" spans="1:3" x14ac:dyDescent="0.3">
      <c r="A6" s="58" t="s">
        <v>371</v>
      </c>
      <c r="B6" s="43">
        <v>1</v>
      </c>
      <c r="C6" s="43">
        <v>5</v>
      </c>
    </row>
    <row r="7" spans="1:3" x14ac:dyDescent="0.3">
      <c r="A7" s="58" t="s">
        <v>372</v>
      </c>
      <c r="B7" s="43">
        <v>1</v>
      </c>
      <c r="C7" s="43">
        <v>6</v>
      </c>
    </row>
    <row r="8" spans="1:3" x14ac:dyDescent="0.3">
      <c r="A8" s="16" t="s">
        <v>373</v>
      </c>
      <c r="B8" s="43">
        <v>2</v>
      </c>
      <c r="C8" s="43">
        <v>7</v>
      </c>
    </row>
    <row r="9" spans="1:3" ht="27.6" x14ac:dyDescent="0.3">
      <c r="A9" s="16" t="s">
        <v>374</v>
      </c>
      <c r="B9" s="43">
        <v>2</v>
      </c>
      <c r="C9" s="4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" sqref="A1:C1"/>
    </sheetView>
  </sheetViews>
  <sheetFormatPr baseColWidth="10" defaultRowHeight="14.4" x14ac:dyDescent="0.3"/>
  <cols>
    <col min="1" max="1" width="39.77734375" style="69" customWidth="1"/>
  </cols>
  <sheetData>
    <row r="1" spans="1:4" x14ac:dyDescent="0.3">
      <c r="A1" s="53" t="s">
        <v>0</v>
      </c>
      <c r="B1" s="2" t="s">
        <v>340</v>
      </c>
      <c r="C1" s="2" t="s">
        <v>142</v>
      </c>
      <c r="D1" s="1" t="s">
        <v>159</v>
      </c>
    </row>
    <row r="2" spans="1:4" x14ac:dyDescent="0.3">
      <c r="A2" s="69" t="s">
        <v>375</v>
      </c>
      <c r="B2">
        <v>1</v>
      </c>
      <c r="C2">
        <v>1</v>
      </c>
    </row>
    <row r="3" spans="1:4" ht="28.8" x14ac:dyDescent="0.3">
      <c r="A3" s="69" t="s">
        <v>377</v>
      </c>
      <c r="B3">
        <v>1</v>
      </c>
      <c r="C3">
        <v>2</v>
      </c>
    </row>
    <row r="4" spans="1:4" ht="43.2" x14ac:dyDescent="0.3">
      <c r="A4" s="69" t="s">
        <v>379</v>
      </c>
      <c r="B4">
        <v>1</v>
      </c>
      <c r="C4">
        <v>3</v>
      </c>
    </row>
    <row r="5" spans="1:4" x14ac:dyDescent="0.3">
      <c r="A5" s="69" t="s">
        <v>299</v>
      </c>
      <c r="B5">
        <v>1</v>
      </c>
      <c r="C5">
        <v>4</v>
      </c>
    </row>
    <row r="6" spans="1:4" x14ac:dyDescent="0.3">
      <c r="A6" s="69" t="s">
        <v>382</v>
      </c>
      <c r="B6">
        <v>1</v>
      </c>
      <c r="C6">
        <v>5</v>
      </c>
      <c r="D6" t="s">
        <v>407</v>
      </c>
    </row>
    <row r="7" spans="1:4" x14ac:dyDescent="0.3">
      <c r="A7" s="69" t="s">
        <v>384</v>
      </c>
      <c r="B7">
        <v>1</v>
      </c>
      <c r="C7">
        <v>6</v>
      </c>
    </row>
    <row r="8" spans="1:4" x14ac:dyDescent="0.3">
      <c r="A8" s="69" t="s">
        <v>386</v>
      </c>
      <c r="B8">
        <v>1</v>
      </c>
      <c r="C8">
        <v>7</v>
      </c>
    </row>
    <row r="9" spans="1:4" ht="43.2" x14ac:dyDescent="0.3">
      <c r="A9" s="69" t="s">
        <v>388</v>
      </c>
      <c r="B9">
        <v>1</v>
      </c>
      <c r="C9">
        <v>8</v>
      </c>
    </row>
    <row r="10" spans="1:4" ht="28.8" x14ac:dyDescent="0.3">
      <c r="A10" s="69" t="s">
        <v>389</v>
      </c>
      <c r="B10">
        <v>1</v>
      </c>
      <c r="C10">
        <v>9</v>
      </c>
    </row>
    <row r="11" spans="1:4" x14ac:dyDescent="0.3">
      <c r="A11" s="69" t="s">
        <v>391</v>
      </c>
      <c r="B11">
        <v>1</v>
      </c>
      <c r="C11">
        <v>10</v>
      </c>
    </row>
    <row r="12" spans="1:4" x14ac:dyDescent="0.3">
      <c r="A12" s="69" t="s">
        <v>392</v>
      </c>
      <c r="B12">
        <v>1</v>
      </c>
      <c r="C12">
        <v>11</v>
      </c>
    </row>
    <row r="13" spans="1:4" x14ac:dyDescent="0.3">
      <c r="A13" s="69" t="s">
        <v>393</v>
      </c>
      <c r="B13">
        <v>1</v>
      </c>
      <c r="C13">
        <v>12</v>
      </c>
    </row>
    <row r="14" spans="1:4" ht="43.2" x14ac:dyDescent="0.3">
      <c r="A14" s="69" t="s">
        <v>394</v>
      </c>
      <c r="B14">
        <v>1</v>
      </c>
      <c r="C14">
        <v>13</v>
      </c>
    </row>
    <row r="15" spans="1:4" ht="28.8" x14ac:dyDescent="0.3">
      <c r="A15" s="69" t="s">
        <v>395</v>
      </c>
      <c r="B15">
        <v>1</v>
      </c>
      <c r="C15">
        <v>14</v>
      </c>
    </row>
    <row r="16" spans="1:4" ht="28.8" x14ac:dyDescent="0.3">
      <c r="A16" s="69" t="s">
        <v>396</v>
      </c>
      <c r="B16">
        <v>1</v>
      </c>
      <c r="C16">
        <v>15</v>
      </c>
    </row>
    <row r="17" spans="1:4" x14ac:dyDescent="0.3">
      <c r="A17" s="69" t="s">
        <v>397</v>
      </c>
      <c r="B17">
        <v>1</v>
      </c>
      <c r="C17">
        <v>16</v>
      </c>
    </row>
    <row r="18" spans="1:4" x14ac:dyDescent="0.3">
      <c r="A18" s="69" t="s">
        <v>398</v>
      </c>
      <c r="B18">
        <v>1</v>
      </c>
      <c r="C18">
        <v>17</v>
      </c>
    </row>
    <row r="19" spans="1:4" ht="28.8" x14ac:dyDescent="0.3">
      <c r="A19" s="69" t="s">
        <v>399</v>
      </c>
      <c r="B19">
        <v>1</v>
      </c>
      <c r="C19">
        <v>18</v>
      </c>
      <c r="D19" s="70" t="s">
        <v>406</v>
      </c>
    </row>
    <row r="20" spans="1:4" x14ac:dyDescent="0.3">
      <c r="A20" s="69" t="s">
        <v>400</v>
      </c>
      <c r="B20">
        <v>1</v>
      </c>
      <c r="C20">
        <v>19</v>
      </c>
    </row>
    <row r="21" spans="1:4" ht="28.8" x14ac:dyDescent="0.3">
      <c r="A21" s="69" t="s">
        <v>401</v>
      </c>
      <c r="B21">
        <v>1</v>
      </c>
      <c r="C21">
        <v>20</v>
      </c>
    </row>
    <row r="22" spans="1:4" ht="28.8" x14ac:dyDescent="0.3">
      <c r="A22" s="69" t="s">
        <v>402</v>
      </c>
      <c r="B22">
        <v>1</v>
      </c>
      <c r="C22">
        <v>21</v>
      </c>
    </row>
    <row r="23" spans="1:4" ht="28.8" x14ac:dyDescent="0.3">
      <c r="A23" s="69" t="s">
        <v>403</v>
      </c>
      <c r="B23">
        <v>1</v>
      </c>
      <c r="C23">
        <v>22</v>
      </c>
    </row>
    <row r="24" spans="1:4" ht="28.8" x14ac:dyDescent="0.3">
      <c r="A24" s="69" t="s">
        <v>404</v>
      </c>
      <c r="B24">
        <v>1</v>
      </c>
      <c r="C24">
        <v>23</v>
      </c>
    </row>
    <row r="25" spans="1:4" ht="43.2" x14ac:dyDescent="0.3">
      <c r="A25" s="69" t="s">
        <v>405</v>
      </c>
      <c r="B25">
        <v>1</v>
      </c>
      <c r="C25">
        <v>24</v>
      </c>
    </row>
    <row r="26" spans="1:4" x14ac:dyDescent="0.3">
      <c r="A26" s="69" t="s">
        <v>376</v>
      </c>
      <c r="B26">
        <v>2</v>
      </c>
      <c r="C26">
        <v>25</v>
      </c>
    </row>
    <row r="27" spans="1:4" x14ac:dyDescent="0.3">
      <c r="A27" s="69" t="s">
        <v>378</v>
      </c>
      <c r="B27">
        <v>2</v>
      </c>
      <c r="C27">
        <v>26</v>
      </c>
    </row>
    <row r="28" spans="1:4" x14ac:dyDescent="0.3">
      <c r="A28" s="69" t="s">
        <v>380</v>
      </c>
      <c r="B28">
        <v>2</v>
      </c>
      <c r="C28">
        <v>27</v>
      </c>
    </row>
    <row r="29" spans="1:4" x14ac:dyDescent="0.3">
      <c r="A29" s="69" t="s">
        <v>381</v>
      </c>
      <c r="B29">
        <v>2</v>
      </c>
      <c r="C29">
        <v>28</v>
      </c>
    </row>
    <row r="30" spans="1:4" x14ac:dyDescent="0.3">
      <c r="A30" s="69" t="s">
        <v>383</v>
      </c>
      <c r="B30">
        <v>2</v>
      </c>
      <c r="C30">
        <v>29</v>
      </c>
    </row>
    <row r="31" spans="1:4" x14ac:dyDescent="0.3">
      <c r="A31" s="69" t="s">
        <v>385</v>
      </c>
      <c r="B31">
        <v>2</v>
      </c>
      <c r="C31">
        <v>30</v>
      </c>
    </row>
    <row r="32" spans="1:4" x14ac:dyDescent="0.3">
      <c r="A32" s="69" t="s">
        <v>387</v>
      </c>
      <c r="B32">
        <v>2</v>
      </c>
      <c r="C32">
        <v>31</v>
      </c>
    </row>
    <row r="33" spans="1:3" ht="28.8" x14ac:dyDescent="0.3">
      <c r="A33" s="53" t="s">
        <v>390</v>
      </c>
      <c r="B33">
        <v>2</v>
      </c>
      <c r="C33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A1:C1"/>
    </sheetView>
  </sheetViews>
  <sheetFormatPr baseColWidth="10" defaultRowHeight="14.4" x14ac:dyDescent="0.3"/>
  <cols>
    <col min="1" max="1" width="38.33203125" style="69" customWidth="1"/>
  </cols>
  <sheetData>
    <row r="1" spans="1:3" x14ac:dyDescent="0.3">
      <c r="A1" s="53" t="s">
        <v>0</v>
      </c>
      <c r="B1" s="2" t="s">
        <v>340</v>
      </c>
      <c r="C1" s="2" t="s">
        <v>142</v>
      </c>
    </row>
    <row r="2" spans="1:3" ht="57.6" x14ac:dyDescent="0.3">
      <c r="A2" s="69" t="s">
        <v>408</v>
      </c>
      <c r="B2">
        <v>1</v>
      </c>
      <c r="C2">
        <v>1</v>
      </c>
    </row>
    <row r="3" spans="1:3" ht="57.6" x14ac:dyDescent="0.3">
      <c r="A3" s="69" t="s">
        <v>410</v>
      </c>
      <c r="B3">
        <v>1</v>
      </c>
      <c r="C3">
        <v>2</v>
      </c>
    </row>
    <row r="4" spans="1:3" ht="57.6" x14ac:dyDescent="0.3">
      <c r="A4" s="69" t="s">
        <v>412</v>
      </c>
      <c r="B4">
        <v>1</v>
      </c>
      <c r="C4">
        <v>3</v>
      </c>
    </row>
    <row r="5" spans="1:3" ht="28.8" x14ac:dyDescent="0.3">
      <c r="A5" s="69" t="s">
        <v>413</v>
      </c>
      <c r="B5">
        <v>1</v>
      </c>
      <c r="C5">
        <v>4</v>
      </c>
    </row>
    <row r="6" spans="1:3" ht="28.8" x14ac:dyDescent="0.3">
      <c r="A6" s="69" t="s">
        <v>414</v>
      </c>
      <c r="B6">
        <v>1</v>
      </c>
      <c r="C6">
        <v>5</v>
      </c>
    </row>
    <row r="7" spans="1:3" ht="43.2" x14ac:dyDescent="0.3">
      <c r="A7" s="69" t="s">
        <v>409</v>
      </c>
      <c r="B7">
        <v>2</v>
      </c>
      <c r="C7">
        <v>6</v>
      </c>
    </row>
    <row r="8" spans="1:3" ht="28.8" x14ac:dyDescent="0.3">
      <c r="A8" s="69" t="s">
        <v>411</v>
      </c>
      <c r="B8">
        <v>2</v>
      </c>
      <c r="C8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9" sqref="H9"/>
    </sheetView>
  </sheetViews>
  <sheetFormatPr baseColWidth="10" defaultRowHeight="14.4" x14ac:dyDescent="0.3"/>
  <cols>
    <col min="1" max="1" width="30" style="56" customWidth="1"/>
  </cols>
  <sheetData>
    <row r="1" spans="1:3" x14ac:dyDescent="0.3">
      <c r="A1" s="53" t="s">
        <v>0</v>
      </c>
      <c r="B1" s="2" t="s">
        <v>340</v>
      </c>
      <c r="C1" s="2" t="s">
        <v>142</v>
      </c>
    </row>
    <row r="2" spans="1:3" ht="57.6" x14ac:dyDescent="0.3">
      <c r="A2" s="69" t="s">
        <v>415</v>
      </c>
      <c r="B2">
        <v>1</v>
      </c>
      <c r="C2">
        <v>1</v>
      </c>
    </row>
    <row r="3" spans="1:3" ht="43.2" x14ac:dyDescent="0.3">
      <c r="A3" s="69" t="s">
        <v>416</v>
      </c>
      <c r="B3">
        <v>1</v>
      </c>
      <c r="C3">
        <v>2</v>
      </c>
    </row>
    <row r="4" spans="1:3" ht="86.4" x14ac:dyDescent="0.3">
      <c r="A4" s="69" t="s">
        <v>417</v>
      </c>
      <c r="B4">
        <v>1</v>
      </c>
      <c r="C4">
        <v>3</v>
      </c>
    </row>
    <row r="5" spans="1:3" ht="43.2" x14ac:dyDescent="0.3">
      <c r="A5" s="56" t="s">
        <v>418</v>
      </c>
      <c r="B5">
        <v>2</v>
      </c>
      <c r="C5">
        <v>4</v>
      </c>
    </row>
    <row r="6" spans="1:3" ht="43.2" x14ac:dyDescent="0.3">
      <c r="A6" s="56" t="s">
        <v>419</v>
      </c>
      <c r="B6">
        <v>2</v>
      </c>
      <c r="C6">
        <v>5</v>
      </c>
    </row>
    <row r="7" spans="1:3" ht="86.4" x14ac:dyDescent="0.3">
      <c r="A7" s="56" t="s">
        <v>420</v>
      </c>
      <c r="B7">
        <v>2</v>
      </c>
      <c r="C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5" sqref="A5"/>
    </sheetView>
  </sheetViews>
  <sheetFormatPr baseColWidth="10" defaultRowHeight="13.8" x14ac:dyDescent="0.3"/>
  <cols>
    <col min="1" max="1" width="69.6640625" style="14" bestFit="1" customWidth="1"/>
    <col min="2" max="2" width="5.44140625" style="14" bestFit="1" customWidth="1"/>
    <col min="3" max="3" width="8.44140625" style="14" customWidth="1"/>
    <col min="4" max="4" width="4.88671875" style="14" customWidth="1"/>
    <col min="5" max="5" width="17.33203125" style="14" bestFit="1" customWidth="1"/>
    <col min="6" max="16384" width="11.5546875" style="14"/>
  </cols>
  <sheetData>
    <row r="1" spans="1:6" x14ac:dyDescent="0.3">
      <c r="A1" s="20" t="s">
        <v>141</v>
      </c>
      <c r="B1" s="15" t="s">
        <v>3</v>
      </c>
      <c r="C1" s="15" t="s">
        <v>142</v>
      </c>
      <c r="D1" s="15" t="s">
        <v>84</v>
      </c>
      <c r="E1" s="15" t="s">
        <v>147</v>
      </c>
      <c r="F1" s="15" t="s">
        <v>148</v>
      </c>
    </row>
    <row r="2" spans="1:6" x14ac:dyDescent="0.3">
      <c r="A2" s="15" t="s">
        <v>85</v>
      </c>
      <c r="B2" s="19">
        <v>0</v>
      </c>
      <c r="C2" s="19" t="s">
        <v>143</v>
      </c>
      <c r="D2" s="19">
        <v>0</v>
      </c>
      <c r="E2" s="19"/>
      <c r="F2" s="19">
        <v>0</v>
      </c>
    </row>
    <row r="3" spans="1:6" x14ac:dyDescent="0.3">
      <c r="A3" s="14" t="s">
        <v>87</v>
      </c>
      <c r="B3" s="19">
        <v>0</v>
      </c>
      <c r="C3" s="19" t="s">
        <v>143</v>
      </c>
      <c r="D3" s="19">
        <v>1</v>
      </c>
      <c r="E3" s="18">
        <v>1110</v>
      </c>
      <c r="F3" s="18">
        <v>5</v>
      </c>
    </row>
    <row r="4" spans="1:6" x14ac:dyDescent="0.3">
      <c r="A4" s="16" t="s">
        <v>89</v>
      </c>
      <c r="B4" s="19">
        <v>0</v>
      </c>
      <c r="C4" s="19" t="s">
        <v>143</v>
      </c>
      <c r="D4" s="19">
        <v>2</v>
      </c>
      <c r="E4" s="18">
        <v>1115</v>
      </c>
      <c r="F4" s="18">
        <v>5</v>
      </c>
    </row>
    <row r="5" spans="1:6" x14ac:dyDescent="0.3">
      <c r="A5" s="16" t="s">
        <v>91</v>
      </c>
      <c r="B5" s="19">
        <v>0</v>
      </c>
      <c r="C5" s="19" t="s">
        <v>143</v>
      </c>
      <c r="D5" s="19">
        <v>3</v>
      </c>
      <c r="E5" s="18">
        <v>1120</v>
      </c>
      <c r="F5" s="18">
        <v>5</v>
      </c>
    </row>
    <row r="6" spans="1:6" x14ac:dyDescent="0.3">
      <c r="A6" s="16" t="s">
        <v>93</v>
      </c>
      <c r="B6" s="19">
        <v>0</v>
      </c>
      <c r="C6" s="19" t="s">
        <v>143</v>
      </c>
      <c r="D6" s="19">
        <v>4</v>
      </c>
      <c r="E6" s="18">
        <v>1125</v>
      </c>
      <c r="F6" s="18">
        <v>5</v>
      </c>
    </row>
    <row r="7" spans="1:6" x14ac:dyDescent="0.3">
      <c r="A7" s="16" t="s">
        <v>95</v>
      </c>
      <c r="B7" s="19">
        <v>0</v>
      </c>
      <c r="C7" s="19" t="s">
        <v>143</v>
      </c>
      <c r="D7" s="19">
        <v>5</v>
      </c>
      <c r="E7" s="18">
        <v>1130</v>
      </c>
      <c r="F7" s="18">
        <v>4</v>
      </c>
    </row>
    <row r="8" spans="1:6" x14ac:dyDescent="0.3">
      <c r="A8" s="16" t="s">
        <v>97</v>
      </c>
      <c r="B8" s="19">
        <v>0</v>
      </c>
      <c r="C8" s="19" t="s">
        <v>143</v>
      </c>
      <c r="D8" s="19">
        <v>5</v>
      </c>
      <c r="E8" s="18">
        <v>1130</v>
      </c>
      <c r="F8" s="18">
        <v>3</v>
      </c>
    </row>
    <row r="9" spans="1:6" x14ac:dyDescent="0.3">
      <c r="A9" s="16" t="s">
        <v>99</v>
      </c>
      <c r="B9" s="19">
        <v>0</v>
      </c>
      <c r="C9" s="19" t="s">
        <v>143</v>
      </c>
      <c r="D9" s="19">
        <v>5.0999999999999996</v>
      </c>
      <c r="E9" s="18"/>
      <c r="F9" s="18">
        <v>0</v>
      </c>
    </row>
    <row r="10" spans="1:6" x14ac:dyDescent="0.3">
      <c r="A10" s="16" t="s">
        <v>101</v>
      </c>
      <c r="B10" s="19">
        <v>0</v>
      </c>
      <c r="C10" s="19" t="s">
        <v>143</v>
      </c>
      <c r="D10" s="19">
        <v>6</v>
      </c>
      <c r="E10" s="18">
        <v>1135</v>
      </c>
      <c r="F10" s="18">
        <v>4</v>
      </c>
    </row>
    <row r="11" spans="1:6" x14ac:dyDescent="0.3">
      <c r="A11" s="16" t="s">
        <v>103</v>
      </c>
      <c r="B11" s="19">
        <v>0</v>
      </c>
      <c r="C11" s="19" t="s">
        <v>143</v>
      </c>
      <c r="D11" s="19">
        <v>6</v>
      </c>
      <c r="E11" s="18">
        <v>1135</v>
      </c>
      <c r="F11" s="18">
        <v>3</v>
      </c>
    </row>
    <row r="12" spans="1:6" x14ac:dyDescent="0.3">
      <c r="A12" s="16" t="s">
        <v>105</v>
      </c>
      <c r="B12" s="19">
        <v>0</v>
      </c>
      <c r="C12" s="19" t="s">
        <v>143</v>
      </c>
      <c r="D12" s="19">
        <v>6.1</v>
      </c>
      <c r="E12" s="18"/>
      <c r="F12" s="18"/>
    </row>
    <row r="13" spans="1:6" x14ac:dyDescent="0.3">
      <c r="A13" s="16" t="s">
        <v>107</v>
      </c>
      <c r="B13" s="19">
        <v>0</v>
      </c>
      <c r="C13" s="19" t="s">
        <v>143</v>
      </c>
      <c r="D13" s="19">
        <v>7</v>
      </c>
      <c r="E13" s="18">
        <v>1140</v>
      </c>
      <c r="F13" s="18">
        <v>5</v>
      </c>
    </row>
    <row r="14" spans="1:6" x14ac:dyDescent="0.3">
      <c r="A14" s="16" t="s">
        <v>109</v>
      </c>
      <c r="B14" s="19">
        <v>0</v>
      </c>
      <c r="C14" s="19" t="s">
        <v>143</v>
      </c>
      <c r="D14" s="19">
        <v>8</v>
      </c>
      <c r="E14" s="18">
        <v>1150</v>
      </c>
      <c r="F14" s="18">
        <v>5</v>
      </c>
    </row>
    <row r="15" spans="1:6" x14ac:dyDescent="0.3">
      <c r="A15" s="16" t="s">
        <v>111</v>
      </c>
      <c r="B15" s="19">
        <v>0</v>
      </c>
      <c r="C15" s="19" t="s">
        <v>143</v>
      </c>
      <c r="D15" s="19">
        <v>9</v>
      </c>
      <c r="E15" s="18">
        <v>1160</v>
      </c>
      <c r="F15" s="18">
        <v>5</v>
      </c>
    </row>
    <row r="16" spans="1:6" x14ac:dyDescent="0.3">
      <c r="A16" s="16" t="s">
        <v>113</v>
      </c>
      <c r="B16" s="19">
        <v>0</v>
      </c>
      <c r="C16" s="19" t="s">
        <v>143</v>
      </c>
      <c r="D16" s="19">
        <v>10</v>
      </c>
      <c r="E16" s="18">
        <v>1170</v>
      </c>
      <c r="F16" s="18">
        <v>5</v>
      </c>
    </row>
    <row r="17" spans="1:6" x14ac:dyDescent="0.3">
      <c r="A17" s="16" t="s">
        <v>114</v>
      </c>
      <c r="B17" s="19">
        <v>0</v>
      </c>
      <c r="C17" s="19" t="s">
        <v>143</v>
      </c>
      <c r="D17" s="19">
        <v>10</v>
      </c>
      <c r="E17" s="18">
        <v>1175</v>
      </c>
      <c r="F17" s="18">
        <v>5</v>
      </c>
    </row>
    <row r="18" spans="1:6" x14ac:dyDescent="0.3">
      <c r="A18" s="16" t="s">
        <v>115</v>
      </c>
      <c r="B18" s="19">
        <v>0</v>
      </c>
      <c r="C18" s="19" t="s">
        <v>143</v>
      </c>
      <c r="D18" s="19">
        <v>10.1</v>
      </c>
      <c r="E18" s="18"/>
      <c r="F18" s="18">
        <v>0</v>
      </c>
    </row>
    <row r="19" spans="1:6" x14ac:dyDescent="0.3">
      <c r="A19" s="16" t="s">
        <v>117</v>
      </c>
      <c r="B19" s="19">
        <v>0</v>
      </c>
      <c r="C19" s="19" t="s">
        <v>143</v>
      </c>
      <c r="D19" s="19">
        <v>11</v>
      </c>
      <c r="E19" s="18">
        <v>1210</v>
      </c>
      <c r="F19" s="18">
        <v>5</v>
      </c>
    </row>
    <row r="20" spans="1:6" x14ac:dyDescent="0.3">
      <c r="A20" s="16" t="s">
        <v>119</v>
      </c>
      <c r="B20" s="19">
        <v>0</v>
      </c>
      <c r="C20" s="19" t="s">
        <v>143</v>
      </c>
      <c r="D20" s="19">
        <v>11</v>
      </c>
      <c r="E20" s="18">
        <v>1220</v>
      </c>
      <c r="F20" s="18">
        <v>5</v>
      </c>
    </row>
    <row r="21" spans="1:6" x14ac:dyDescent="0.3">
      <c r="A21" s="16" t="s">
        <v>121</v>
      </c>
      <c r="B21" s="19">
        <v>0</v>
      </c>
      <c r="C21" s="19" t="s">
        <v>143</v>
      </c>
      <c r="D21" s="19">
        <v>11</v>
      </c>
      <c r="E21" s="18">
        <v>1225</v>
      </c>
      <c r="F21" s="18">
        <v>5</v>
      </c>
    </row>
    <row r="22" spans="1:6" x14ac:dyDescent="0.3">
      <c r="A22" s="16" t="s">
        <v>123</v>
      </c>
      <c r="B22" s="19">
        <v>0</v>
      </c>
      <c r="C22" s="19" t="s">
        <v>143</v>
      </c>
      <c r="D22" s="19">
        <v>11</v>
      </c>
      <c r="E22" s="18">
        <v>1230</v>
      </c>
      <c r="F22" s="18">
        <v>5</v>
      </c>
    </row>
    <row r="23" spans="1:6" x14ac:dyDescent="0.3">
      <c r="A23" s="16" t="s">
        <v>124</v>
      </c>
      <c r="B23" s="19">
        <v>0</v>
      </c>
      <c r="C23" s="19" t="s">
        <v>143</v>
      </c>
      <c r="D23" s="19">
        <v>11</v>
      </c>
      <c r="E23" s="18">
        <v>1240</v>
      </c>
      <c r="F23" s="18">
        <v>5</v>
      </c>
    </row>
    <row r="24" spans="1:6" x14ac:dyDescent="0.3">
      <c r="A24" s="16" t="s">
        <v>126</v>
      </c>
      <c r="B24" s="19">
        <v>0</v>
      </c>
      <c r="C24" s="19" t="s">
        <v>143</v>
      </c>
      <c r="D24" s="19">
        <v>11</v>
      </c>
      <c r="E24" s="18">
        <v>1250</v>
      </c>
      <c r="F24" s="18">
        <v>5</v>
      </c>
    </row>
    <row r="25" spans="1:6" x14ac:dyDescent="0.3">
      <c r="A25" s="16" t="s">
        <v>128</v>
      </c>
      <c r="B25" s="19">
        <v>0</v>
      </c>
      <c r="C25" s="19" t="s">
        <v>143</v>
      </c>
      <c r="D25" s="19">
        <v>11</v>
      </c>
      <c r="E25" s="18">
        <v>1260</v>
      </c>
      <c r="F25" s="18">
        <v>5</v>
      </c>
    </row>
    <row r="26" spans="1:6" x14ac:dyDescent="0.3">
      <c r="A26" s="16" t="s">
        <v>130</v>
      </c>
      <c r="B26" s="19">
        <v>0</v>
      </c>
      <c r="C26" s="19" t="s">
        <v>143</v>
      </c>
      <c r="D26" s="19">
        <v>11</v>
      </c>
      <c r="E26" s="18">
        <v>1270</v>
      </c>
      <c r="F26" s="18">
        <v>5</v>
      </c>
    </row>
    <row r="27" spans="1:6" x14ac:dyDescent="0.3">
      <c r="A27" s="16" t="s">
        <v>132</v>
      </c>
      <c r="B27" s="19">
        <v>0</v>
      </c>
      <c r="C27" s="19" t="s">
        <v>143</v>
      </c>
      <c r="D27" s="19">
        <v>11</v>
      </c>
      <c r="E27" s="18">
        <v>1290</v>
      </c>
      <c r="F27" s="18">
        <v>5</v>
      </c>
    </row>
    <row r="28" spans="1:6" x14ac:dyDescent="0.3">
      <c r="A28" s="16" t="s">
        <v>134</v>
      </c>
      <c r="B28" s="19">
        <v>0</v>
      </c>
      <c r="C28" s="19" t="s">
        <v>143</v>
      </c>
      <c r="D28" s="19">
        <v>11</v>
      </c>
      <c r="E28" s="18">
        <v>1310</v>
      </c>
      <c r="F28" s="18">
        <v>5</v>
      </c>
    </row>
    <row r="29" spans="1:6" x14ac:dyDescent="0.3">
      <c r="A29" s="16" t="s">
        <v>136</v>
      </c>
      <c r="B29" s="19">
        <v>0</v>
      </c>
      <c r="C29" s="19" t="s">
        <v>143</v>
      </c>
      <c r="D29" s="19">
        <v>11</v>
      </c>
      <c r="E29" s="18">
        <v>1320</v>
      </c>
      <c r="F29" s="18">
        <v>5</v>
      </c>
    </row>
    <row r="30" spans="1:6" x14ac:dyDescent="0.3">
      <c r="A30" s="17" t="s">
        <v>138</v>
      </c>
      <c r="B30" s="19">
        <v>0</v>
      </c>
      <c r="C30" s="19" t="s">
        <v>143</v>
      </c>
      <c r="D30" s="19">
        <v>12</v>
      </c>
      <c r="E30" s="19"/>
      <c r="F30" s="18">
        <v>0</v>
      </c>
    </row>
    <row r="31" spans="1:6" x14ac:dyDescent="0.3">
      <c r="A31" s="17" t="s">
        <v>86</v>
      </c>
      <c r="B31" s="19">
        <v>0</v>
      </c>
      <c r="C31" s="19" t="s">
        <v>144</v>
      </c>
      <c r="D31" s="19">
        <v>0</v>
      </c>
      <c r="E31" s="19"/>
      <c r="F31" s="18">
        <v>0</v>
      </c>
    </row>
    <row r="32" spans="1:6" x14ac:dyDescent="0.3">
      <c r="A32" s="16" t="s">
        <v>88</v>
      </c>
      <c r="B32" s="19">
        <v>0</v>
      </c>
      <c r="C32" s="19" t="s">
        <v>144</v>
      </c>
      <c r="D32" s="19">
        <v>13</v>
      </c>
      <c r="E32" s="18">
        <v>2110</v>
      </c>
      <c r="F32" s="18">
        <v>4</v>
      </c>
    </row>
    <row r="33" spans="1:6" x14ac:dyDescent="0.3">
      <c r="A33" s="16" t="s">
        <v>90</v>
      </c>
      <c r="B33" s="19">
        <v>0</v>
      </c>
      <c r="C33" s="19" t="s">
        <v>144</v>
      </c>
      <c r="D33" s="19">
        <v>13</v>
      </c>
      <c r="E33" s="18">
        <v>2110</v>
      </c>
      <c r="F33" s="18">
        <v>3</v>
      </c>
    </row>
    <row r="34" spans="1:6" x14ac:dyDescent="0.3">
      <c r="A34" s="16" t="s">
        <v>92</v>
      </c>
      <c r="B34" s="19">
        <v>0</v>
      </c>
      <c r="C34" s="19" t="s">
        <v>144</v>
      </c>
      <c r="D34" s="19">
        <v>13.1</v>
      </c>
      <c r="E34" s="18"/>
      <c r="F34" s="18">
        <v>0</v>
      </c>
    </row>
    <row r="35" spans="1:6" x14ac:dyDescent="0.3">
      <c r="A35" s="16" t="s">
        <v>94</v>
      </c>
      <c r="B35" s="19">
        <v>0</v>
      </c>
      <c r="C35" s="19" t="s">
        <v>144</v>
      </c>
      <c r="D35" s="19">
        <v>14</v>
      </c>
      <c r="E35" s="18">
        <v>2115</v>
      </c>
      <c r="F35" s="18">
        <v>4</v>
      </c>
    </row>
    <row r="36" spans="1:6" x14ac:dyDescent="0.3">
      <c r="A36" s="16" t="s">
        <v>96</v>
      </c>
      <c r="B36" s="19">
        <v>0</v>
      </c>
      <c r="C36" s="19" t="s">
        <v>144</v>
      </c>
      <c r="D36" s="19">
        <v>14</v>
      </c>
      <c r="E36" s="18">
        <v>2115</v>
      </c>
      <c r="F36" s="18">
        <v>3</v>
      </c>
    </row>
    <row r="37" spans="1:6" x14ac:dyDescent="0.3">
      <c r="A37" s="16" t="s">
        <v>98</v>
      </c>
      <c r="B37" s="19">
        <v>0</v>
      </c>
      <c r="C37" s="19" t="s">
        <v>144</v>
      </c>
      <c r="D37" s="19">
        <v>14.1</v>
      </c>
      <c r="E37" s="18"/>
      <c r="F37" s="18">
        <v>0</v>
      </c>
    </row>
    <row r="38" spans="1:6" x14ac:dyDescent="0.3">
      <c r="A38" s="16" t="s">
        <v>100</v>
      </c>
      <c r="B38" s="19">
        <v>0</v>
      </c>
      <c r="C38" s="19" t="s">
        <v>144</v>
      </c>
      <c r="D38" s="19">
        <v>15</v>
      </c>
      <c r="E38" s="18">
        <v>2120</v>
      </c>
      <c r="F38" s="18">
        <v>5</v>
      </c>
    </row>
    <row r="39" spans="1:6" x14ac:dyDescent="0.3">
      <c r="A39" s="16" t="s">
        <v>102</v>
      </c>
      <c r="B39" s="19">
        <v>0</v>
      </c>
      <c r="C39" s="19" t="s">
        <v>144</v>
      </c>
      <c r="D39" s="19">
        <v>16</v>
      </c>
      <c r="E39" s="18">
        <v>2130</v>
      </c>
      <c r="F39" s="18">
        <v>4</v>
      </c>
    </row>
    <row r="40" spans="1:6" x14ac:dyDescent="0.3">
      <c r="A40" s="16" t="s">
        <v>104</v>
      </c>
      <c r="B40" s="19">
        <v>0</v>
      </c>
      <c r="C40" s="19" t="s">
        <v>144</v>
      </c>
      <c r="D40" s="19">
        <v>16</v>
      </c>
      <c r="E40" s="18">
        <v>2130</v>
      </c>
      <c r="F40" s="18">
        <v>3</v>
      </c>
    </row>
    <row r="41" spans="1:6" x14ac:dyDescent="0.3">
      <c r="A41" s="16" t="s">
        <v>106</v>
      </c>
      <c r="B41" s="19">
        <v>0</v>
      </c>
      <c r="C41" s="19" t="s">
        <v>144</v>
      </c>
      <c r="D41" s="19">
        <v>16.100000000000001</v>
      </c>
      <c r="E41" s="18">
        <v>2140</v>
      </c>
      <c r="F41" s="18">
        <v>5</v>
      </c>
    </row>
    <row r="42" spans="1:6" x14ac:dyDescent="0.3">
      <c r="A42" s="16" t="s">
        <v>108</v>
      </c>
      <c r="B42" s="19">
        <v>0</v>
      </c>
      <c r="C42" s="19" t="s">
        <v>144</v>
      </c>
      <c r="D42" s="19">
        <v>17</v>
      </c>
      <c r="E42" s="18">
        <v>2150</v>
      </c>
      <c r="F42" s="18">
        <v>5</v>
      </c>
    </row>
    <row r="43" spans="1:6" x14ac:dyDescent="0.3">
      <c r="A43" s="16" t="s">
        <v>110</v>
      </c>
      <c r="B43" s="19">
        <v>0</v>
      </c>
      <c r="C43" s="19" t="s">
        <v>144</v>
      </c>
      <c r="D43" s="19">
        <v>18</v>
      </c>
      <c r="E43" s="18"/>
      <c r="F43" s="18">
        <v>0</v>
      </c>
    </row>
    <row r="44" spans="1:6" x14ac:dyDescent="0.3">
      <c r="A44" s="17" t="s">
        <v>112</v>
      </c>
      <c r="B44" s="19">
        <v>0</v>
      </c>
      <c r="C44" s="19" t="s">
        <v>144</v>
      </c>
      <c r="D44" s="19">
        <v>19</v>
      </c>
      <c r="E44" s="19"/>
      <c r="F44" s="18">
        <v>0</v>
      </c>
    </row>
    <row r="45" spans="1:6" x14ac:dyDescent="0.3">
      <c r="A45" s="17" t="s">
        <v>146</v>
      </c>
      <c r="B45" s="19">
        <v>0</v>
      </c>
      <c r="C45" s="19" t="s">
        <v>145</v>
      </c>
      <c r="D45" s="19">
        <v>0</v>
      </c>
      <c r="E45" s="19"/>
      <c r="F45" s="18">
        <v>0</v>
      </c>
    </row>
    <row r="46" spans="1:6" x14ac:dyDescent="0.3">
      <c r="A46" s="16" t="s">
        <v>116</v>
      </c>
      <c r="B46" s="19">
        <v>0</v>
      </c>
      <c r="C46" s="19" t="s">
        <v>145</v>
      </c>
      <c r="D46" s="19">
        <v>20</v>
      </c>
      <c r="E46" s="18">
        <v>3110</v>
      </c>
      <c r="F46" s="18">
        <v>5</v>
      </c>
    </row>
    <row r="47" spans="1:6" x14ac:dyDescent="0.3">
      <c r="A47" s="16" t="s">
        <v>118</v>
      </c>
      <c r="B47" s="19">
        <v>0</v>
      </c>
      <c r="C47" s="19" t="s">
        <v>145</v>
      </c>
      <c r="D47" s="19">
        <v>20</v>
      </c>
      <c r="E47" s="18">
        <v>3120</v>
      </c>
      <c r="F47" s="18">
        <v>5</v>
      </c>
    </row>
    <row r="48" spans="1:6" x14ac:dyDescent="0.3">
      <c r="A48" s="16" t="s">
        <v>120</v>
      </c>
      <c r="B48" s="19">
        <v>0</v>
      </c>
      <c r="C48" s="19" t="s">
        <v>145</v>
      </c>
      <c r="D48" s="19">
        <v>20</v>
      </c>
      <c r="E48" s="18">
        <v>3130</v>
      </c>
      <c r="F48" s="18">
        <v>5</v>
      </c>
    </row>
    <row r="49" spans="1:6" x14ac:dyDescent="0.3">
      <c r="A49" s="16" t="s">
        <v>122</v>
      </c>
      <c r="B49" s="19">
        <v>0</v>
      </c>
      <c r="C49" s="19" t="s">
        <v>145</v>
      </c>
      <c r="D49" s="19">
        <v>20</v>
      </c>
      <c r="E49" s="18">
        <v>3140</v>
      </c>
      <c r="F49" s="18">
        <v>5</v>
      </c>
    </row>
    <row r="50" spans="1:6" x14ac:dyDescent="0.3">
      <c r="A50" s="16" t="s">
        <v>108</v>
      </c>
      <c r="B50" s="19">
        <v>0</v>
      </c>
      <c r="C50" s="19" t="s">
        <v>145</v>
      </c>
      <c r="D50" s="19">
        <v>20</v>
      </c>
      <c r="E50" s="18">
        <v>3150</v>
      </c>
      <c r="F50" s="18">
        <v>5</v>
      </c>
    </row>
    <row r="51" spans="1:6" x14ac:dyDescent="0.3">
      <c r="A51" s="16" t="s">
        <v>125</v>
      </c>
      <c r="B51" s="19">
        <v>0</v>
      </c>
      <c r="C51" s="19" t="s">
        <v>145</v>
      </c>
      <c r="D51" s="19">
        <v>20</v>
      </c>
      <c r="E51" s="18">
        <v>3160</v>
      </c>
      <c r="F51" s="18">
        <v>5</v>
      </c>
    </row>
    <row r="52" spans="1:6" x14ac:dyDescent="0.3">
      <c r="A52" s="16" t="s">
        <v>127</v>
      </c>
      <c r="B52" s="19">
        <v>0</v>
      </c>
      <c r="C52" s="19" t="s">
        <v>145</v>
      </c>
      <c r="D52" s="19">
        <v>20</v>
      </c>
      <c r="E52" s="18">
        <v>3165</v>
      </c>
      <c r="F52" s="18">
        <v>5</v>
      </c>
    </row>
    <row r="53" spans="1:6" x14ac:dyDescent="0.3">
      <c r="A53" s="16" t="s">
        <v>129</v>
      </c>
      <c r="B53" s="19">
        <v>0</v>
      </c>
      <c r="C53" s="19" t="s">
        <v>145</v>
      </c>
      <c r="D53" s="19">
        <v>20</v>
      </c>
      <c r="E53" s="18">
        <v>3170</v>
      </c>
      <c r="F53" s="18">
        <v>5</v>
      </c>
    </row>
    <row r="54" spans="1:6" x14ac:dyDescent="0.3">
      <c r="A54" s="16" t="s">
        <v>131</v>
      </c>
      <c r="B54" s="19">
        <v>0</v>
      </c>
      <c r="C54" s="19" t="s">
        <v>145</v>
      </c>
      <c r="D54" s="19">
        <v>20</v>
      </c>
      <c r="E54" s="18">
        <v>3175</v>
      </c>
      <c r="F54" s="18">
        <v>5</v>
      </c>
    </row>
    <row r="55" spans="1:6" x14ac:dyDescent="0.3">
      <c r="A55" s="16" t="s">
        <v>133</v>
      </c>
      <c r="B55" s="19">
        <v>0</v>
      </c>
      <c r="C55" s="19" t="s">
        <v>145</v>
      </c>
      <c r="D55" s="19">
        <v>20</v>
      </c>
      <c r="E55" s="18">
        <v>3180</v>
      </c>
      <c r="F55" s="18">
        <v>5</v>
      </c>
    </row>
    <row r="56" spans="1:6" x14ac:dyDescent="0.3">
      <c r="A56" s="16" t="s">
        <v>135</v>
      </c>
      <c r="B56" s="19">
        <v>0</v>
      </c>
      <c r="C56" s="19" t="s">
        <v>145</v>
      </c>
      <c r="D56" s="19">
        <v>20</v>
      </c>
      <c r="E56" s="18">
        <v>3185</v>
      </c>
      <c r="F56" s="18">
        <v>5</v>
      </c>
    </row>
    <row r="57" spans="1:6" x14ac:dyDescent="0.3">
      <c r="A57" s="16" t="s">
        <v>137</v>
      </c>
      <c r="B57" s="19">
        <v>0</v>
      </c>
      <c r="C57" s="19" t="s">
        <v>145</v>
      </c>
      <c r="D57" s="19">
        <v>20</v>
      </c>
      <c r="E57" s="18">
        <v>3190</v>
      </c>
      <c r="F57" s="18">
        <v>5</v>
      </c>
    </row>
    <row r="58" spans="1:6" x14ac:dyDescent="0.3">
      <c r="A58" s="17" t="s">
        <v>139</v>
      </c>
      <c r="B58" s="19">
        <v>0</v>
      </c>
      <c r="C58" s="19" t="s">
        <v>145</v>
      </c>
      <c r="D58" s="19">
        <v>20.100000000000001</v>
      </c>
      <c r="E58" s="19"/>
      <c r="F58" s="18">
        <v>0</v>
      </c>
    </row>
    <row r="59" spans="1:6" x14ac:dyDescent="0.3">
      <c r="A59" s="17" t="s">
        <v>140</v>
      </c>
      <c r="B59" s="19">
        <v>0</v>
      </c>
      <c r="C59" s="19" t="s">
        <v>145</v>
      </c>
      <c r="D59" s="19">
        <v>21</v>
      </c>
      <c r="E59" s="19"/>
      <c r="F59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22" sqref="H22"/>
    </sheetView>
  </sheetViews>
  <sheetFormatPr baseColWidth="10" defaultRowHeight="14.4" x14ac:dyDescent="0.3"/>
  <cols>
    <col min="1" max="1" width="11.5546875" style="35"/>
    <col min="2" max="2" width="14.33203125" bestFit="1" customWidth="1"/>
    <col min="3" max="3" width="12.6640625" bestFit="1" customWidth="1"/>
    <col min="5" max="5" width="11.5546875" style="38"/>
    <col min="6" max="6" width="17.6640625" bestFit="1" customWidth="1"/>
    <col min="7" max="7" width="18.33203125" bestFit="1" customWidth="1"/>
    <col min="9" max="9" width="18.6640625" bestFit="1" customWidth="1"/>
  </cols>
  <sheetData>
    <row r="1" spans="1:11" x14ac:dyDescent="0.3">
      <c r="A1" s="67" t="s">
        <v>197</v>
      </c>
      <c r="B1" s="1" t="s">
        <v>198</v>
      </c>
      <c r="C1" s="1" t="s">
        <v>228</v>
      </c>
      <c r="D1" s="1" t="s">
        <v>229</v>
      </c>
      <c r="E1" s="68" t="s">
        <v>164</v>
      </c>
      <c r="F1" s="1" t="s">
        <v>199</v>
      </c>
      <c r="G1" s="1" t="s">
        <v>166</v>
      </c>
      <c r="H1" s="1" t="s">
        <v>167</v>
      </c>
      <c r="I1" s="1" t="s">
        <v>200</v>
      </c>
      <c r="J1" s="1" t="s">
        <v>196</v>
      </c>
      <c r="K1" s="1" t="s">
        <v>142</v>
      </c>
    </row>
    <row r="2" spans="1:11" x14ac:dyDescent="0.3">
      <c r="A2" s="35">
        <v>33799</v>
      </c>
      <c r="B2">
        <v>0</v>
      </c>
      <c r="C2">
        <v>12.260272000000001</v>
      </c>
      <c r="D2">
        <v>12.260272000000001</v>
      </c>
      <c r="E2" s="38">
        <v>1</v>
      </c>
      <c r="F2">
        <v>0</v>
      </c>
      <c r="G2" t="s">
        <v>227</v>
      </c>
      <c r="H2">
        <v>0</v>
      </c>
      <c r="I2">
        <v>0</v>
      </c>
      <c r="J2" t="s">
        <v>202</v>
      </c>
      <c r="K2">
        <v>1</v>
      </c>
    </row>
    <row r="3" spans="1:11" x14ac:dyDescent="0.3">
      <c r="A3" s="35">
        <v>33969</v>
      </c>
      <c r="B3">
        <v>0</v>
      </c>
      <c r="C3">
        <v>12.260272000000001</v>
      </c>
      <c r="D3">
        <v>12.816553000000001</v>
      </c>
      <c r="E3" s="38">
        <v>1.0452999999999999</v>
      </c>
      <c r="F3">
        <v>0</v>
      </c>
      <c r="G3" t="s">
        <v>201</v>
      </c>
      <c r="H3">
        <v>0</v>
      </c>
      <c r="I3">
        <v>0</v>
      </c>
      <c r="J3" t="s">
        <v>202</v>
      </c>
      <c r="K3">
        <v>1</v>
      </c>
    </row>
    <row r="4" spans="1:11" x14ac:dyDescent="0.3">
      <c r="A4" s="35">
        <v>34334</v>
      </c>
      <c r="B4">
        <v>0</v>
      </c>
      <c r="C4">
        <v>12.816553000000001</v>
      </c>
      <c r="D4">
        <v>13.843055</v>
      </c>
      <c r="E4" s="38">
        <v>1.08</v>
      </c>
      <c r="F4">
        <v>0</v>
      </c>
      <c r="G4" t="s">
        <v>201</v>
      </c>
      <c r="H4">
        <v>0</v>
      </c>
      <c r="I4">
        <v>0</v>
      </c>
      <c r="J4" t="s">
        <v>203</v>
      </c>
      <c r="K4">
        <v>1</v>
      </c>
    </row>
    <row r="5" spans="1:11" x14ac:dyDescent="0.3">
      <c r="A5" s="35">
        <v>34699</v>
      </c>
      <c r="B5">
        <v>0</v>
      </c>
      <c r="C5">
        <v>13.843055</v>
      </c>
      <c r="D5">
        <v>14.819203999999999</v>
      </c>
      <c r="E5" s="38">
        <v>1.0705</v>
      </c>
      <c r="F5">
        <v>0</v>
      </c>
      <c r="G5" t="s">
        <v>201</v>
      </c>
      <c r="H5">
        <v>0</v>
      </c>
      <c r="I5">
        <v>0</v>
      </c>
      <c r="J5" t="s">
        <v>204</v>
      </c>
      <c r="K5">
        <v>1</v>
      </c>
    </row>
    <row r="6" spans="1:11" x14ac:dyDescent="0.3">
      <c r="A6" s="35">
        <v>35064</v>
      </c>
      <c r="B6">
        <v>0</v>
      </c>
      <c r="C6">
        <v>14.819203999999999</v>
      </c>
      <c r="D6">
        <v>22.520167000000001</v>
      </c>
      <c r="E6" s="38">
        <v>1.5196000000000001</v>
      </c>
      <c r="F6">
        <v>0</v>
      </c>
      <c r="G6" t="s">
        <v>201</v>
      </c>
      <c r="H6">
        <v>0</v>
      </c>
      <c r="I6">
        <v>0</v>
      </c>
      <c r="J6" t="s">
        <v>205</v>
      </c>
      <c r="K6">
        <v>1</v>
      </c>
    </row>
    <row r="7" spans="1:11" x14ac:dyDescent="0.3">
      <c r="A7" s="35">
        <v>35430</v>
      </c>
      <c r="B7">
        <v>0</v>
      </c>
      <c r="C7">
        <v>22.520167000000001</v>
      </c>
      <c r="D7">
        <v>28.759336000000001</v>
      </c>
      <c r="E7" s="38">
        <v>1.2769999999999999</v>
      </c>
      <c r="F7">
        <v>0</v>
      </c>
      <c r="G7" t="s">
        <v>201</v>
      </c>
      <c r="H7">
        <v>0</v>
      </c>
      <c r="I7">
        <v>0</v>
      </c>
      <c r="J7" t="s">
        <v>206</v>
      </c>
      <c r="K7">
        <v>1</v>
      </c>
    </row>
    <row r="8" spans="1:11" x14ac:dyDescent="0.3">
      <c r="A8" s="35">
        <v>35795</v>
      </c>
      <c r="B8">
        <v>0</v>
      </c>
      <c r="C8">
        <v>28.759336000000001</v>
      </c>
      <c r="D8">
        <v>33.279874999999997</v>
      </c>
      <c r="E8" s="38">
        <v>1.1571</v>
      </c>
      <c r="F8">
        <v>0</v>
      </c>
      <c r="G8" t="s">
        <v>201</v>
      </c>
      <c r="H8">
        <v>0</v>
      </c>
      <c r="I8">
        <v>0</v>
      </c>
      <c r="J8" t="s">
        <v>207</v>
      </c>
      <c r="K8">
        <v>1</v>
      </c>
    </row>
    <row r="9" spans="1:11" x14ac:dyDescent="0.3">
      <c r="A9" s="35">
        <v>36160</v>
      </c>
      <c r="B9">
        <v>0</v>
      </c>
      <c r="C9">
        <v>33.279874999999997</v>
      </c>
      <c r="D9">
        <v>39.472974000000001</v>
      </c>
      <c r="E9" s="38">
        <v>1.1859999999999999</v>
      </c>
      <c r="F9">
        <v>0</v>
      </c>
      <c r="G9" t="s">
        <v>201</v>
      </c>
      <c r="H9">
        <v>0</v>
      </c>
      <c r="I9">
        <v>0</v>
      </c>
      <c r="J9" t="s">
        <v>208</v>
      </c>
      <c r="K9">
        <v>1</v>
      </c>
    </row>
    <row r="10" spans="1:11" x14ac:dyDescent="0.3">
      <c r="A10" s="35">
        <v>36525</v>
      </c>
      <c r="B10">
        <v>0</v>
      </c>
      <c r="C10">
        <v>39.472974000000001</v>
      </c>
      <c r="D10">
        <v>44.335515999999998</v>
      </c>
      <c r="E10" s="38">
        <v>1.1231</v>
      </c>
      <c r="F10">
        <v>0</v>
      </c>
      <c r="G10" t="s">
        <v>201</v>
      </c>
      <c r="H10">
        <v>0</v>
      </c>
      <c r="I10">
        <v>0</v>
      </c>
      <c r="J10" t="s">
        <v>209</v>
      </c>
      <c r="K10">
        <v>1</v>
      </c>
    </row>
    <row r="11" spans="1:11" x14ac:dyDescent="0.3">
      <c r="A11" s="35">
        <v>36891</v>
      </c>
      <c r="B11">
        <v>0</v>
      </c>
      <c r="C11">
        <v>44.335515999999998</v>
      </c>
      <c r="D11">
        <v>48.307670999999999</v>
      </c>
      <c r="E11" s="38">
        <v>1.0894999999999999</v>
      </c>
      <c r="F11">
        <v>0</v>
      </c>
      <c r="G11" t="s">
        <v>201</v>
      </c>
      <c r="H11">
        <v>0</v>
      </c>
      <c r="I11">
        <v>0</v>
      </c>
      <c r="J11" t="s">
        <v>210</v>
      </c>
      <c r="K11">
        <v>1</v>
      </c>
    </row>
    <row r="12" spans="1:11" x14ac:dyDescent="0.3">
      <c r="A12" s="35">
        <v>37256</v>
      </c>
      <c r="B12">
        <v>0</v>
      </c>
      <c r="C12">
        <v>48.307670999999999</v>
      </c>
      <c r="D12">
        <v>50.434899000000001</v>
      </c>
      <c r="E12" s="38">
        <v>1.044</v>
      </c>
      <c r="F12">
        <v>0</v>
      </c>
      <c r="G12" t="s">
        <v>201</v>
      </c>
      <c r="H12">
        <v>0</v>
      </c>
      <c r="I12">
        <v>0</v>
      </c>
      <c r="J12" t="s">
        <v>211</v>
      </c>
      <c r="K12">
        <v>1</v>
      </c>
    </row>
    <row r="13" spans="1:11" x14ac:dyDescent="0.3">
      <c r="A13" s="35">
        <v>37621</v>
      </c>
      <c r="B13">
        <v>0</v>
      </c>
      <c r="C13">
        <v>50.434899000000001</v>
      </c>
      <c r="D13">
        <v>53.309930000000001</v>
      </c>
      <c r="E13" s="38">
        <v>1.0569999999999999</v>
      </c>
      <c r="F13">
        <v>0</v>
      </c>
      <c r="G13" t="s">
        <v>201</v>
      </c>
      <c r="H13">
        <v>0</v>
      </c>
      <c r="I13">
        <v>0</v>
      </c>
      <c r="J13" t="s">
        <v>212</v>
      </c>
      <c r="K13">
        <v>1</v>
      </c>
    </row>
    <row r="14" spans="1:11" x14ac:dyDescent="0.3">
      <c r="A14" s="35">
        <v>37986</v>
      </c>
      <c r="B14">
        <v>0</v>
      </c>
      <c r="C14">
        <v>53.309930000000001</v>
      </c>
      <c r="D14">
        <v>55.429811000000001</v>
      </c>
      <c r="E14" s="38">
        <v>1.0397000000000001</v>
      </c>
      <c r="F14">
        <v>0</v>
      </c>
      <c r="G14" t="s">
        <v>201</v>
      </c>
      <c r="H14">
        <v>0</v>
      </c>
      <c r="I14">
        <v>0</v>
      </c>
      <c r="J14" t="s">
        <v>213</v>
      </c>
      <c r="K14">
        <v>1</v>
      </c>
    </row>
    <row r="15" spans="1:11" x14ac:dyDescent="0.3">
      <c r="A15" s="35">
        <v>38352</v>
      </c>
      <c r="B15">
        <v>0</v>
      </c>
      <c r="C15">
        <v>55.429811000000001</v>
      </c>
      <c r="D15">
        <v>58.307088</v>
      </c>
      <c r="E15" s="38">
        <v>1.0519000000000001</v>
      </c>
      <c r="F15">
        <v>0</v>
      </c>
      <c r="G15" t="s">
        <v>201</v>
      </c>
      <c r="H15">
        <v>0</v>
      </c>
      <c r="I15">
        <v>0</v>
      </c>
      <c r="J15" t="s">
        <v>214</v>
      </c>
      <c r="K15">
        <v>1</v>
      </c>
    </row>
    <row r="16" spans="1:11" x14ac:dyDescent="0.3">
      <c r="A16" s="35">
        <v>38717</v>
      </c>
      <c r="B16">
        <v>0</v>
      </c>
      <c r="C16">
        <v>58.307088</v>
      </c>
      <c r="D16">
        <v>60.250312000000001</v>
      </c>
      <c r="E16" s="38">
        <v>1.0333000000000001</v>
      </c>
      <c r="F16">
        <v>0</v>
      </c>
      <c r="G16" t="s">
        <v>201</v>
      </c>
      <c r="H16">
        <v>0</v>
      </c>
      <c r="I16">
        <v>0</v>
      </c>
      <c r="J16" t="s">
        <v>215</v>
      </c>
      <c r="K16">
        <v>1</v>
      </c>
    </row>
    <row r="17" spans="1:11" x14ac:dyDescent="0.3">
      <c r="A17" s="35">
        <v>39082</v>
      </c>
      <c r="B17">
        <v>0</v>
      </c>
      <c r="C17">
        <v>60.250312000000001</v>
      </c>
      <c r="D17">
        <v>62.692424000000003</v>
      </c>
      <c r="E17" s="38">
        <v>1.0405</v>
      </c>
      <c r="F17">
        <v>0</v>
      </c>
      <c r="G17" t="s">
        <v>201</v>
      </c>
      <c r="H17">
        <v>0</v>
      </c>
      <c r="I17">
        <v>0</v>
      </c>
      <c r="J17" t="s">
        <v>216</v>
      </c>
      <c r="K17">
        <v>1</v>
      </c>
    </row>
    <row r="18" spans="1:11" x14ac:dyDescent="0.3">
      <c r="A18" s="35">
        <v>39447</v>
      </c>
      <c r="B18">
        <v>0</v>
      </c>
      <c r="C18">
        <v>62.692424000000003</v>
      </c>
      <c r="D18">
        <v>65.049055999999993</v>
      </c>
      <c r="E18" s="38">
        <v>1.0375000000000001</v>
      </c>
      <c r="F18">
        <v>0</v>
      </c>
      <c r="G18" t="s">
        <v>201</v>
      </c>
      <c r="H18">
        <v>0</v>
      </c>
      <c r="I18">
        <v>0</v>
      </c>
      <c r="J18" t="s">
        <v>217</v>
      </c>
      <c r="K18">
        <v>1</v>
      </c>
    </row>
    <row r="19" spans="1:11" x14ac:dyDescent="0.3">
      <c r="A19" s="35">
        <v>39813</v>
      </c>
      <c r="B19">
        <v>0</v>
      </c>
      <c r="C19">
        <v>65.049055999999993</v>
      </c>
      <c r="D19">
        <v>69.295552000000001</v>
      </c>
      <c r="E19" s="38">
        <v>1.0651999999999999</v>
      </c>
      <c r="F19">
        <v>0</v>
      </c>
      <c r="G19" t="s">
        <v>201</v>
      </c>
      <c r="H19">
        <v>0</v>
      </c>
      <c r="I19">
        <v>0</v>
      </c>
      <c r="J19" t="s">
        <v>218</v>
      </c>
      <c r="K19">
        <v>1</v>
      </c>
    </row>
    <row r="20" spans="1:11" x14ac:dyDescent="0.3">
      <c r="A20" s="35">
        <v>40178</v>
      </c>
      <c r="B20">
        <v>0</v>
      </c>
      <c r="C20">
        <v>69.295552000000001</v>
      </c>
      <c r="D20">
        <v>71.771855000000002</v>
      </c>
      <c r="E20" s="38">
        <v>1.0357000000000001</v>
      </c>
      <c r="F20">
        <v>0</v>
      </c>
      <c r="G20" t="s">
        <v>201</v>
      </c>
      <c r="H20">
        <v>0</v>
      </c>
      <c r="I20">
        <v>0</v>
      </c>
      <c r="J20" t="s">
        <v>219</v>
      </c>
      <c r="K20">
        <v>1</v>
      </c>
    </row>
    <row r="21" spans="1:11" x14ac:dyDescent="0.3">
      <c r="A21" s="35">
        <v>40543</v>
      </c>
      <c r="B21">
        <v>0</v>
      </c>
      <c r="C21">
        <v>71.771855000000002</v>
      </c>
      <c r="D21">
        <v>74.930954</v>
      </c>
      <c r="E21" s="38">
        <v>1.044</v>
      </c>
      <c r="F21">
        <v>0</v>
      </c>
      <c r="G21" t="s">
        <v>201</v>
      </c>
      <c r="H21">
        <v>0</v>
      </c>
      <c r="I21">
        <v>0</v>
      </c>
      <c r="J21" t="s">
        <v>220</v>
      </c>
      <c r="K21">
        <v>1</v>
      </c>
    </row>
    <row r="22" spans="1:11" x14ac:dyDescent="0.3">
      <c r="A22" s="35">
        <v>40908</v>
      </c>
      <c r="B22">
        <v>0</v>
      </c>
      <c r="C22">
        <v>74.930954</v>
      </c>
      <c r="D22">
        <v>77.792384999999996</v>
      </c>
      <c r="E22" s="38">
        <v>1.0381</v>
      </c>
      <c r="F22">
        <v>0</v>
      </c>
      <c r="G22" t="s">
        <v>201</v>
      </c>
      <c r="H22">
        <v>0</v>
      </c>
      <c r="I22">
        <v>0</v>
      </c>
      <c r="J22" t="s">
        <v>221</v>
      </c>
      <c r="K22">
        <v>1</v>
      </c>
    </row>
    <row r="23" spans="1:11" x14ac:dyDescent="0.3">
      <c r="A23" s="35">
        <v>41274</v>
      </c>
      <c r="B23">
        <v>0</v>
      </c>
      <c r="C23">
        <v>77.792384999999996</v>
      </c>
      <c r="D23">
        <v>80.568242999999995</v>
      </c>
      <c r="E23" s="38">
        <v>1.0356000000000001</v>
      </c>
      <c r="F23">
        <v>0</v>
      </c>
      <c r="G23" t="s">
        <v>201</v>
      </c>
      <c r="H23">
        <v>0</v>
      </c>
      <c r="I23">
        <v>0</v>
      </c>
      <c r="J23" t="s">
        <v>222</v>
      </c>
      <c r="K23">
        <v>1</v>
      </c>
    </row>
    <row r="24" spans="1:11" x14ac:dyDescent="0.3">
      <c r="A24" s="35">
        <v>41639</v>
      </c>
      <c r="B24">
        <v>0</v>
      </c>
      <c r="C24">
        <v>80.568242999999995</v>
      </c>
      <c r="D24">
        <v>83.770058000000006</v>
      </c>
      <c r="E24" s="38">
        <v>1.0397000000000001</v>
      </c>
      <c r="F24">
        <v>0</v>
      </c>
      <c r="G24" t="s">
        <v>201</v>
      </c>
      <c r="H24">
        <v>0</v>
      </c>
      <c r="I24">
        <v>0</v>
      </c>
      <c r="J24" t="s">
        <v>223</v>
      </c>
      <c r="K24">
        <v>1</v>
      </c>
    </row>
    <row r="25" spans="1:11" x14ac:dyDescent="0.3">
      <c r="A25" s="35">
        <v>42004</v>
      </c>
      <c r="B25">
        <v>0</v>
      </c>
      <c r="C25">
        <v>83.770058000000006</v>
      </c>
      <c r="D25">
        <v>87.188984000000005</v>
      </c>
      <c r="E25" s="38">
        <v>1.0407999999999999</v>
      </c>
      <c r="F25">
        <v>0</v>
      </c>
      <c r="G25" t="s">
        <v>201</v>
      </c>
      <c r="H25">
        <v>0</v>
      </c>
      <c r="I25">
        <v>0</v>
      </c>
      <c r="J25" t="s">
        <v>224</v>
      </c>
      <c r="K25">
        <v>1</v>
      </c>
    </row>
    <row r="26" spans="1:11" x14ac:dyDescent="0.3">
      <c r="A26" s="35">
        <v>42369</v>
      </c>
      <c r="B26">
        <v>0</v>
      </c>
      <c r="C26">
        <v>87.188984000000005</v>
      </c>
      <c r="D26">
        <v>89.046818000000002</v>
      </c>
      <c r="E26" s="38">
        <v>1.0213000000000001</v>
      </c>
      <c r="F26">
        <v>0</v>
      </c>
      <c r="G26" t="s">
        <v>201</v>
      </c>
      <c r="H26">
        <v>0</v>
      </c>
      <c r="I26">
        <v>0</v>
      </c>
      <c r="J26" t="s">
        <v>225</v>
      </c>
      <c r="K26">
        <v>1</v>
      </c>
    </row>
    <row r="27" spans="1:11" x14ac:dyDescent="0.3">
      <c r="A27" s="35">
        <v>42735</v>
      </c>
      <c r="B27">
        <v>0</v>
      </c>
      <c r="C27">
        <v>89.046818000000002</v>
      </c>
      <c r="D27">
        <v>92.039034999999998</v>
      </c>
      <c r="E27" s="38">
        <v>1.0336000000000001</v>
      </c>
      <c r="F27">
        <v>0</v>
      </c>
      <c r="G27" t="s">
        <v>201</v>
      </c>
      <c r="H27">
        <v>0</v>
      </c>
      <c r="I27">
        <v>0</v>
      </c>
      <c r="J27" t="s">
        <v>226</v>
      </c>
      <c r="K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4" sqref="D14"/>
    </sheetView>
  </sheetViews>
  <sheetFormatPr baseColWidth="10" defaultRowHeight="14.4" x14ac:dyDescent="0.3"/>
  <cols>
    <col min="1" max="1" width="40.44140625" customWidth="1"/>
    <col min="2" max="2" width="8.5546875" style="21" bestFit="1" customWidth="1"/>
    <col min="3" max="3" width="10.44140625" bestFit="1" customWidth="1"/>
    <col min="4" max="4" width="7.6640625" bestFit="1" customWidth="1"/>
  </cols>
  <sheetData>
    <row r="1" spans="1:4" x14ac:dyDescent="0.3">
      <c r="A1" s="62" t="s">
        <v>149</v>
      </c>
      <c r="B1" s="59" t="s">
        <v>150</v>
      </c>
      <c r="C1" s="1" t="s">
        <v>159</v>
      </c>
      <c r="D1" s="1" t="s">
        <v>142</v>
      </c>
    </row>
    <row r="2" spans="1:4" x14ac:dyDescent="0.3">
      <c r="A2" s="60" t="s">
        <v>151</v>
      </c>
      <c r="B2" s="64">
        <v>0</v>
      </c>
      <c r="C2" s="8"/>
      <c r="D2" s="8">
        <v>1</v>
      </c>
    </row>
    <row r="3" spans="1:4" x14ac:dyDescent="0.3">
      <c r="A3" s="60" t="s">
        <v>152</v>
      </c>
      <c r="B3" s="64">
        <v>0</v>
      </c>
      <c r="C3" s="8"/>
      <c r="D3" s="8">
        <v>1</v>
      </c>
    </row>
    <row r="4" spans="1:4" ht="43.2" x14ac:dyDescent="0.3">
      <c r="A4" s="60" t="s">
        <v>153</v>
      </c>
      <c r="B4" s="64">
        <v>0</v>
      </c>
      <c r="C4" s="8"/>
      <c r="D4" s="8">
        <v>1</v>
      </c>
    </row>
    <row r="5" spans="1:4" x14ac:dyDescent="0.3">
      <c r="A5" s="63" t="s">
        <v>154</v>
      </c>
      <c r="B5" s="65">
        <v>0</v>
      </c>
      <c r="C5" s="8"/>
      <c r="D5" s="8">
        <v>1.1000000000000001</v>
      </c>
    </row>
    <row r="6" spans="1:4" x14ac:dyDescent="0.3">
      <c r="A6" s="60" t="s">
        <v>155</v>
      </c>
      <c r="B6" s="66">
        <v>0</v>
      </c>
      <c r="C6" s="8"/>
      <c r="D6" s="8">
        <v>2</v>
      </c>
    </row>
    <row r="7" spans="1:4" x14ac:dyDescent="0.3">
      <c r="A7" s="63" t="s">
        <v>156</v>
      </c>
      <c r="B7" s="65">
        <v>0</v>
      </c>
      <c r="C7" s="8"/>
      <c r="D7" s="8">
        <v>3</v>
      </c>
    </row>
    <row r="8" spans="1:4" x14ac:dyDescent="0.3">
      <c r="A8" s="61" t="s">
        <v>157</v>
      </c>
      <c r="B8" s="65">
        <v>0</v>
      </c>
      <c r="C8" s="8">
        <v>2150</v>
      </c>
      <c r="D8" s="8">
        <v>4</v>
      </c>
    </row>
    <row r="9" spans="1:4" x14ac:dyDescent="0.3">
      <c r="A9" s="61" t="s">
        <v>158</v>
      </c>
      <c r="B9" s="65">
        <v>0</v>
      </c>
      <c r="C9" s="8"/>
      <c r="D9" s="8">
        <v>5</v>
      </c>
    </row>
    <row r="10" spans="1:4" x14ac:dyDescent="0.3">
      <c r="A10" s="56"/>
    </row>
  </sheetData>
  <conditionalFormatting sqref="B8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workbookViewId="0">
      <selection activeCell="L2" sqref="L2"/>
    </sheetView>
  </sheetViews>
  <sheetFormatPr baseColWidth="10" defaultRowHeight="14.4" x14ac:dyDescent="0.3"/>
  <cols>
    <col min="1" max="1" width="11.5546875" style="35"/>
    <col min="7" max="7" width="16.88671875" bestFit="1" customWidth="1"/>
    <col min="11" max="11" width="11.5546875" style="36"/>
  </cols>
  <sheetData>
    <row r="1" spans="1:11" ht="27.6" x14ac:dyDescent="0.3">
      <c r="A1" s="33" t="s">
        <v>160</v>
      </c>
      <c r="B1" s="29" t="s">
        <v>161</v>
      </c>
      <c r="C1" s="30" t="s">
        <v>162</v>
      </c>
      <c r="D1" s="30" t="s">
        <v>163</v>
      </c>
      <c r="E1" s="31" t="s">
        <v>164</v>
      </c>
      <c r="F1" s="29" t="s">
        <v>165</v>
      </c>
      <c r="G1" s="32" t="s">
        <v>166</v>
      </c>
      <c r="H1" s="32" t="s">
        <v>167</v>
      </c>
      <c r="I1" s="29" t="s">
        <v>168</v>
      </c>
      <c r="J1" s="28" t="s">
        <v>193</v>
      </c>
      <c r="K1" s="37" t="s">
        <v>196</v>
      </c>
    </row>
    <row r="2" spans="1:11" x14ac:dyDescent="0.3">
      <c r="A2" s="34">
        <v>34699</v>
      </c>
      <c r="B2" s="23"/>
      <c r="C2" s="23"/>
      <c r="D2" s="24">
        <v>14.819203999999999</v>
      </c>
      <c r="E2" s="23"/>
      <c r="F2" s="23"/>
      <c r="G2" s="25" t="s">
        <v>169</v>
      </c>
      <c r="H2" s="26">
        <v>0</v>
      </c>
      <c r="I2" s="27">
        <v>0</v>
      </c>
      <c r="J2" s="22">
        <v>0</v>
      </c>
      <c r="K2" s="36" t="str">
        <f>TEXT(A2,"aaaa")</f>
        <v>1994</v>
      </c>
    </row>
    <row r="3" spans="1:11" x14ac:dyDescent="0.3">
      <c r="A3" s="34">
        <v>35064</v>
      </c>
      <c r="B3" s="26">
        <v>0</v>
      </c>
      <c r="C3" s="24">
        <v>14.819203999999999</v>
      </c>
      <c r="D3" s="24">
        <v>22.520167000000001</v>
      </c>
      <c r="E3" s="24">
        <v>1.5196000000000001</v>
      </c>
      <c r="F3" s="26">
        <v>0</v>
      </c>
      <c r="G3" s="25" t="s">
        <v>170</v>
      </c>
      <c r="H3" s="26">
        <v>0</v>
      </c>
      <c r="I3" s="27">
        <v>0</v>
      </c>
      <c r="J3" s="22">
        <v>0</v>
      </c>
      <c r="K3" s="36" t="str">
        <f t="shared" ref="K3:K42" si="0">TEXT(A3,"aaaa")</f>
        <v>1995</v>
      </c>
    </row>
    <row r="4" spans="1:11" x14ac:dyDescent="0.3">
      <c r="A4" s="34">
        <v>35430</v>
      </c>
      <c r="B4" s="26">
        <v>0</v>
      </c>
      <c r="C4" s="24">
        <v>22.520167000000001</v>
      </c>
      <c r="D4" s="24">
        <v>28.759336000000001</v>
      </c>
      <c r="E4" s="24">
        <v>1.2769999999999999</v>
      </c>
      <c r="F4" s="26">
        <v>0</v>
      </c>
      <c r="G4" s="25" t="s">
        <v>171</v>
      </c>
      <c r="H4" s="26">
        <v>0</v>
      </c>
      <c r="I4" s="27">
        <v>0</v>
      </c>
      <c r="J4" s="22">
        <v>0</v>
      </c>
      <c r="K4" s="36" t="str">
        <f t="shared" si="0"/>
        <v>1996</v>
      </c>
    </row>
    <row r="5" spans="1:11" x14ac:dyDescent="0.3">
      <c r="A5" s="34">
        <v>35795</v>
      </c>
      <c r="B5" s="26">
        <v>0</v>
      </c>
      <c r="C5" s="24">
        <v>28.759336000000001</v>
      </c>
      <c r="D5" s="24">
        <v>33.279874999999997</v>
      </c>
      <c r="E5" s="24">
        <v>1.1571</v>
      </c>
      <c r="F5" s="26">
        <v>0</v>
      </c>
      <c r="G5" s="25" t="s">
        <v>172</v>
      </c>
      <c r="H5" s="26">
        <v>0</v>
      </c>
      <c r="I5" s="27">
        <v>0</v>
      </c>
      <c r="J5" s="22">
        <v>0</v>
      </c>
      <c r="K5" s="36" t="str">
        <f t="shared" si="0"/>
        <v>1997</v>
      </c>
    </row>
    <row r="6" spans="1:11" x14ac:dyDescent="0.3">
      <c r="A6" s="34">
        <v>36160</v>
      </c>
      <c r="B6" s="26">
        <v>0</v>
      </c>
      <c r="C6" s="24">
        <v>33.279874999999997</v>
      </c>
      <c r="D6" s="24">
        <v>39.472974000000001</v>
      </c>
      <c r="E6" s="24">
        <v>1.1859999999999999</v>
      </c>
      <c r="F6" s="26">
        <v>0</v>
      </c>
      <c r="G6" s="25" t="s">
        <v>173</v>
      </c>
      <c r="H6" s="26">
        <v>0</v>
      </c>
      <c r="I6" s="27">
        <v>0</v>
      </c>
      <c r="J6" s="22">
        <v>0</v>
      </c>
      <c r="K6" s="36" t="str">
        <f t="shared" si="0"/>
        <v>1998</v>
      </c>
    </row>
    <row r="7" spans="1:11" x14ac:dyDescent="0.3">
      <c r="A7" s="34">
        <v>36525</v>
      </c>
      <c r="B7" s="26">
        <v>0</v>
      </c>
      <c r="C7" s="24">
        <v>39.472974000000001</v>
      </c>
      <c r="D7" s="24">
        <v>44.335515999999998</v>
      </c>
      <c r="E7" s="24">
        <v>1.1231</v>
      </c>
      <c r="F7" s="26">
        <v>0</v>
      </c>
      <c r="G7" s="25" t="s">
        <v>174</v>
      </c>
      <c r="H7" s="26">
        <v>0</v>
      </c>
      <c r="I7" s="27">
        <v>0</v>
      </c>
      <c r="J7" s="22">
        <v>0</v>
      </c>
      <c r="K7" s="36" t="str">
        <f t="shared" si="0"/>
        <v>1999</v>
      </c>
    </row>
    <row r="8" spans="1:11" x14ac:dyDescent="0.3">
      <c r="A8" s="34">
        <v>36891</v>
      </c>
      <c r="B8" s="26">
        <v>0</v>
      </c>
      <c r="C8" s="24">
        <v>44.335515999999998</v>
      </c>
      <c r="D8" s="24">
        <v>48.307670999999999</v>
      </c>
      <c r="E8" s="24">
        <v>1.0894999999999999</v>
      </c>
      <c r="F8" s="26">
        <v>0</v>
      </c>
      <c r="G8" s="25" t="s">
        <v>175</v>
      </c>
      <c r="H8" s="26">
        <v>0</v>
      </c>
      <c r="I8" s="27">
        <v>0</v>
      </c>
      <c r="J8" s="22">
        <v>0</v>
      </c>
      <c r="K8" s="36" t="str">
        <f t="shared" si="0"/>
        <v>2000</v>
      </c>
    </row>
    <row r="9" spans="1:11" x14ac:dyDescent="0.3">
      <c r="A9" s="34">
        <v>37256</v>
      </c>
      <c r="B9" s="26">
        <v>0</v>
      </c>
      <c r="C9" s="24">
        <v>48.307670999999999</v>
      </c>
      <c r="D9" s="24">
        <v>50.434899000000001</v>
      </c>
      <c r="E9" s="24">
        <v>1.044</v>
      </c>
      <c r="F9" s="26">
        <v>0</v>
      </c>
      <c r="G9" s="25" t="s">
        <v>176</v>
      </c>
      <c r="H9" s="26">
        <v>0</v>
      </c>
      <c r="I9" s="27">
        <v>0</v>
      </c>
      <c r="J9" s="22">
        <v>0</v>
      </c>
      <c r="K9" s="36" t="str">
        <f t="shared" si="0"/>
        <v>2001</v>
      </c>
    </row>
    <row r="10" spans="1:11" x14ac:dyDescent="0.3">
      <c r="A10" s="34">
        <v>37621</v>
      </c>
      <c r="B10" s="26">
        <v>0</v>
      </c>
      <c r="C10" s="24">
        <v>50.434899000000001</v>
      </c>
      <c r="D10" s="24">
        <v>53.309930000000001</v>
      </c>
      <c r="E10" s="24">
        <v>1.0569999999999999</v>
      </c>
      <c r="F10" s="26">
        <v>0</v>
      </c>
      <c r="G10" s="25" t="s">
        <v>177</v>
      </c>
      <c r="H10" s="26">
        <v>0</v>
      </c>
      <c r="I10" s="27">
        <v>0</v>
      </c>
      <c r="J10" s="22">
        <v>0</v>
      </c>
      <c r="K10" s="36" t="str">
        <f t="shared" si="0"/>
        <v>2002</v>
      </c>
    </row>
    <row r="11" spans="1:11" x14ac:dyDescent="0.3">
      <c r="A11" s="34">
        <v>37986</v>
      </c>
      <c r="B11" s="26">
        <v>0</v>
      </c>
      <c r="C11" s="24">
        <v>53.309930000000001</v>
      </c>
      <c r="D11" s="24">
        <v>55.429811000000001</v>
      </c>
      <c r="E11" s="24">
        <v>1.0397000000000001</v>
      </c>
      <c r="F11" s="26">
        <v>0</v>
      </c>
      <c r="G11" s="25" t="s">
        <v>178</v>
      </c>
      <c r="H11" s="26">
        <v>0</v>
      </c>
      <c r="I11" s="27">
        <v>0</v>
      </c>
      <c r="J11" s="22">
        <v>0</v>
      </c>
      <c r="K11" s="36" t="str">
        <f t="shared" si="0"/>
        <v>2003</v>
      </c>
    </row>
    <row r="12" spans="1:11" x14ac:dyDescent="0.3">
      <c r="A12" s="34">
        <v>38352</v>
      </c>
      <c r="B12" s="26">
        <v>0</v>
      </c>
      <c r="C12" s="24">
        <v>55.429811000000001</v>
      </c>
      <c r="D12" s="24">
        <v>58.307088</v>
      </c>
      <c r="E12" s="24">
        <v>1.0519000000000001</v>
      </c>
      <c r="F12" s="26">
        <v>0</v>
      </c>
      <c r="G12" s="25" t="s">
        <v>179</v>
      </c>
      <c r="H12" s="26">
        <v>0</v>
      </c>
      <c r="I12" s="27">
        <v>0</v>
      </c>
      <c r="J12" s="22">
        <v>0</v>
      </c>
      <c r="K12" s="36" t="str">
        <f t="shared" si="0"/>
        <v>2004</v>
      </c>
    </row>
    <row r="13" spans="1:11" x14ac:dyDescent="0.3">
      <c r="A13" s="34">
        <v>38717</v>
      </c>
      <c r="B13" s="26">
        <v>0</v>
      </c>
      <c r="C13" s="24">
        <v>58.307088</v>
      </c>
      <c r="D13" s="24">
        <v>60.250312000000001</v>
      </c>
      <c r="E13" s="24">
        <v>1.0333000000000001</v>
      </c>
      <c r="F13" s="26">
        <v>0</v>
      </c>
      <c r="G13" s="25" t="s">
        <v>180</v>
      </c>
      <c r="H13" s="26">
        <v>0</v>
      </c>
      <c r="I13" s="27">
        <v>0</v>
      </c>
      <c r="J13" s="22">
        <v>0</v>
      </c>
      <c r="K13" s="36" t="str">
        <f t="shared" si="0"/>
        <v>2005</v>
      </c>
    </row>
    <row r="14" spans="1:11" x14ac:dyDescent="0.3">
      <c r="A14" s="34">
        <v>39082</v>
      </c>
      <c r="B14" s="26">
        <v>0</v>
      </c>
      <c r="C14" s="24">
        <v>60.250312000000001</v>
      </c>
      <c r="D14" s="24">
        <v>62.692424000000003</v>
      </c>
      <c r="E14" s="24">
        <v>1.0405</v>
      </c>
      <c r="F14" s="26">
        <v>0</v>
      </c>
      <c r="G14" s="25" t="s">
        <v>181</v>
      </c>
      <c r="H14" s="26">
        <v>0</v>
      </c>
      <c r="I14" s="27">
        <v>0</v>
      </c>
      <c r="J14" s="22">
        <v>0</v>
      </c>
      <c r="K14" s="36" t="str">
        <f t="shared" si="0"/>
        <v>2006</v>
      </c>
    </row>
    <row r="15" spans="1:11" x14ac:dyDescent="0.3">
      <c r="A15" s="34">
        <v>39447</v>
      </c>
      <c r="B15" s="26">
        <v>0</v>
      </c>
      <c r="C15" s="24">
        <v>62.692424000000003</v>
      </c>
      <c r="D15" s="24">
        <v>65.049055999999993</v>
      </c>
      <c r="E15" s="24">
        <v>1.0375000000000001</v>
      </c>
      <c r="F15" s="26">
        <v>0</v>
      </c>
      <c r="G15" s="25" t="s">
        <v>182</v>
      </c>
      <c r="H15" s="26">
        <v>0</v>
      </c>
      <c r="I15" s="27">
        <v>0</v>
      </c>
      <c r="J15" s="22">
        <v>0</v>
      </c>
      <c r="K15" s="36" t="str">
        <f t="shared" si="0"/>
        <v>2007</v>
      </c>
    </row>
    <row r="16" spans="1:11" x14ac:dyDescent="0.3">
      <c r="A16" s="34">
        <v>39813</v>
      </c>
      <c r="B16" s="26">
        <v>0</v>
      </c>
      <c r="C16" s="24">
        <v>65.049055999999993</v>
      </c>
      <c r="D16" s="24">
        <v>69.295552000000001</v>
      </c>
      <c r="E16" s="24">
        <v>1.0651999999999999</v>
      </c>
      <c r="F16" s="26">
        <v>0</v>
      </c>
      <c r="G16" s="25" t="s">
        <v>183</v>
      </c>
      <c r="H16" s="26">
        <v>0</v>
      </c>
      <c r="I16" s="27">
        <v>0</v>
      </c>
      <c r="J16" s="22">
        <v>0</v>
      </c>
      <c r="K16" s="36" t="str">
        <f t="shared" si="0"/>
        <v>2008</v>
      </c>
    </row>
    <row r="17" spans="1:11" x14ac:dyDescent="0.3">
      <c r="A17" s="34">
        <v>40178</v>
      </c>
      <c r="B17" s="26">
        <v>0</v>
      </c>
      <c r="C17" s="24">
        <v>69.295552000000001</v>
      </c>
      <c r="D17" s="24">
        <v>71.771855000000002</v>
      </c>
      <c r="E17" s="24">
        <v>1.0357000000000001</v>
      </c>
      <c r="F17" s="26">
        <v>0</v>
      </c>
      <c r="G17" s="25" t="s">
        <v>184</v>
      </c>
      <c r="H17" s="26">
        <v>0</v>
      </c>
      <c r="I17" s="27">
        <v>0</v>
      </c>
      <c r="J17" s="22">
        <v>0</v>
      </c>
      <c r="K17" s="36" t="str">
        <f t="shared" si="0"/>
        <v>2009</v>
      </c>
    </row>
    <row r="18" spans="1:11" x14ac:dyDescent="0.3">
      <c r="A18" s="34">
        <v>40543</v>
      </c>
      <c r="B18" s="26">
        <v>0</v>
      </c>
      <c r="C18" s="24">
        <v>71.771855000000002</v>
      </c>
      <c r="D18" s="24">
        <v>74.930954</v>
      </c>
      <c r="E18" s="24">
        <v>1.044</v>
      </c>
      <c r="F18" s="26">
        <v>0</v>
      </c>
      <c r="G18" s="25" t="s">
        <v>185</v>
      </c>
      <c r="H18" s="26">
        <v>0</v>
      </c>
      <c r="I18" s="27">
        <v>0</v>
      </c>
      <c r="J18" s="22">
        <v>0</v>
      </c>
      <c r="K18" s="36" t="str">
        <f t="shared" si="0"/>
        <v>2010</v>
      </c>
    </row>
    <row r="19" spans="1:11" x14ac:dyDescent="0.3">
      <c r="A19" s="34">
        <v>40908</v>
      </c>
      <c r="B19" s="26">
        <v>0</v>
      </c>
      <c r="C19" s="24">
        <v>74.930954</v>
      </c>
      <c r="D19" s="24">
        <v>77.792384999999996</v>
      </c>
      <c r="E19" s="24">
        <v>1.0381</v>
      </c>
      <c r="F19" s="26">
        <v>0</v>
      </c>
      <c r="G19" s="25" t="s">
        <v>186</v>
      </c>
      <c r="H19" s="26">
        <v>0</v>
      </c>
      <c r="I19" s="27">
        <v>0</v>
      </c>
      <c r="J19" s="22">
        <v>0</v>
      </c>
      <c r="K19" s="36" t="str">
        <f t="shared" si="0"/>
        <v>2011</v>
      </c>
    </row>
    <row r="20" spans="1:11" x14ac:dyDescent="0.3">
      <c r="A20" s="34">
        <v>41274</v>
      </c>
      <c r="B20" s="26">
        <v>0</v>
      </c>
      <c r="C20" s="24">
        <v>77.792384999999996</v>
      </c>
      <c r="D20" s="24">
        <v>80.568242999999995</v>
      </c>
      <c r="E20" s="24">
        <v>1.0356000000000001</v>
      </c>
      <c r="F20" s="26">
        <v>0</v>
      </c>
      <c r="G20" s="25" t="s">
        <v>187</v>
      </c>
      <c r="H20" s="26">
        <v>0</v>
      </c>
      <c r="I20" s="27">
        <v>0</v>
      </c>
      <c r="J20" s="22">
        <v>0</v>
      </c>
      <c r="K20" s="36" t="str">
        <f t="shared" si="0"/>
        <v>2012</v>
      </c>
    </row>
    <row r="21" spans="1:11" x14ac:dyDescent="0.3">
      <c r="A21" s="34">
        <v>41639</v>
      </c>
      <c r="B21" s="26">
        <v>0</v>
      </c>
      <c r="C21" s="24">
        <v>80.568242999999995</v>
      </c>
      <c r="D21" s="24">
        <v>83.770058000000006</v>
      </c>
      <c r="E21" s="24">
        <v>1.0397000000000001</v>
      </c>
      <c r="F21" s="26">
        <v>0</v>
      </c>
      <c r="G21" s="25" t="s">
        <v>188</v>
      </c>
      <c r="H21" s="26">
        <v>0</v>
      </c>
      <c r="I21" s="27">
        <v>0</v>
      </c>
      <c r="J21" s="22">
        <v>0</v>
      </c>
      <c r="K21" s="36" t="str">
        <f t="shared" si="0"/>
        <v>2013</v>
      </c>
    </row>
    <row r="22" spans="1:11" x14ac:dyDescent="0.3">
      <c r="A22" s="34">
        <v>42004</v>
      </c>
      <c r="B22" s="26">
        <v>0</v>
      </c>
      <c r="C22" s="24">
        <v>83.770058000000006</v>
      </c>
      <c r="D22" s="24">
        <v>87.188984000000005</v>
      </c>
      <c r="E22" s="24">
        <v>1.0407999999999999</v>
      </c>
      <c r="F22" s="26">
        <v>0</v>
      </c>
      <c r="G22" s="25" t="s">
        <v>189</v>
      </c>
      <c r="H22" s="26">
        <v>0</v>
      </c>
      <c r="I22" s="27">
        <v>0</v>
      </c>
      <c r="J22" s="22">
        <v>0</v>
      </c>
      <c r="K22" s="36" t="str">
        <f t="shared" si="0"/>
        <v>2014</v>
      </c>
    </row>
    <row r="23" spans="1:11" x14ac:dyDescent="0.3">
      <c r="A23" s="34">
        <v>42004</v>
      </c>
      <c r="B23" s="26">
        <v>0</v>
      </c>
      <c r="C23" s="24">
        <v>83.770058000000006</v>
      </c>
      <c r="D23" s="24">
        <v>87.188984000000005</v>
      </c>
      <c r="E23" s="24">
        <v>1.0407999999999999</v>
      </c>
      <c r="F23" s="26">
        <v>0</v>
      </c>
      <c r="G23" s="25" t="s">
        <v>190</v>
      </c>
      <c r="H23" s="26">
        <v>0</v>
      </c>
      <c r="I23" s="27">
        <v>0</v>
      </c>
      <c r="J23" s="22">
        <v>0</v>
      </c>
      <c r="K23" s="36" t="str">
        <f t="shared" si="0"/>
        <v>2014</v>
      </c>
    </row>
    <row r="24" spans="1:11" x14ac:dyDescent="0.3">
      <c r="A24" s="34">
        <v>42369</v>
      </c>
      <c r="B24" s="26">
        <v>0</v>
      </c>
      <c r="C24" s="24">
        <v>87.188984000000005</v>
      </c>
      <c r="D24" s="24">
        <v>89.046818000000002</v>
      </c>
      <c r="E24" s="24">
        <v>1.0213000000000001</v>
      </c>
      <c r="F24" s="26">
        <v>0</v>
      </c>
      <c r="G24" s="25" t="s">
        <v>191</v>
      </c>
      <c r="H24" s="26">
        <v>0</v>
      </c>
      <c r="I24" s="27">
        <v>0</v>
      </c>
      <c r="J24" s="22">
        <v>0</v>
      </c>
      <c r="K24" s="36" t="str">
        <f t="shared" si="0"/>
        <v>2015</v>
      </c>
    </row>
    <row r="25" spans="1:11" x14ac:dyDescent="0.3">
      <c r="A25" s="34">
        <v>42735</v>
      </c>
      <c r="B25" s="26">
        <v>0</v>
      </c>
      <c r="C25" s="24">
        <v>87.188984000000005</v>
      </c>
      <c r="D25" s="24">
        <v>92.039034999999998</v>
      </c>
      <c r="E25" s="24">
        <v>1.0556000000000001</v>
      </c>
      <c r="F25" s="26">
        <v>0</v>
      </c>
      <c r="G25" s="25" t="s">
        <v>192</v>
      </c>
      <c r="H25" s="26">
        <v>0</v>
      </c>
      <c r="I25" s="27">
        <v>0</v>
      </c>
      <c r="J25" s="22">
        <v>0</v>
      </c>
      <c r="K25" s="36" t="str">
        <f t="shared" si="0"/>
        <v>2016</v>
      </c>
    </row>
    <row r="26" spans="1:11" x14ac:dyDescent="0.3">
      <c r="A26" s="34">
        <v>36891</v>
      </c>
      <c r="B26" s="23">
        <v>0</v>
      </c>
      <c r="C26" s="23">
        <v>0</v>
      </c>
      <c r="D26" s="24">
        <f t="shared" ref="D26:D34" si="1">VLOOKUP(A26,INPC,2)</f>
        <v>48.307670999999999</v>
      </c>
      <c r="E26" s="23">
        <v>0</v>
      </c>
      <c r="F26" s="23">
        <v>0</v>
      </c>
      <c r="G26" s="25" t="s">
        <v>194</v>
      </c>
      <c r="H26" s="26">
        <v>0</v>
      </c>
      <c r="I26" s="27">
        <f t="shared" ref="I26:I42" si="2">F26+H26</f>
        <v>0</v>
      </c>
      <c r="J26" s="22">
        <v>1</v>
      </c>
      <c r="K26" s="36" t="str">
        <f t="shared" si="0"/>
        <v>2000</v>
      </c>
    </row>
    <row r="27" spans="1:11" x14ac:dyDescent="0.3">
      <c r="A27" s="34">
        <v>37256</v>
      </c>
      <c r="B27" s="26">
        <f t="shared" ref="B27:B42" si="3">I26</f>
        <v>0</v>
      </c>
      <c r="C27" s="24">
        <f t="shared" ref="C27:C42" si="4">D26</f>
        <v>48.307670999999999</v>
      </c>
      <c r="D27" s="24">
        <f t="shared" si="1"/>
        <v>50.434899000000001</v>
      </c>
      <c r="E27" s="24">
        <f t="shared" ref="E27:E42" si="5">TRUNC(D27/C27,4)</f>
        <v>1.044</v>
      </c>
      <c r="F27" s="26">
        <f t="shared" ref="F27:F42" si="6">ROUND(B27*E27,2)</f>
        <v>0</v>
      </c>
      <c r="G27" s="25" t="s">
        <v>195</v>
      </c>
      <c r="H27" s="26">
        <v>0</v>
      </c>
      <c r="I27" s="27">
        <f t="shared" si="2"/>
        <v>0</v>
      </c>
      <c r="J27" s="22">
        <v>1</v>
      </c>
      <c r="K27" s="36" t="str">
        <f t="shared" si="0"/>
        <v>2001</v>
      </c>
    </row>
    <row r="28" spans="1:11" x14ac:dyDescent="0.3">
      <c r="A28" s="34">
        <v>37621</v>
      </c>
      <c r="B28" s="26">
        <f t="shared" si="3"/>
        <v>0</v>
      </c>
      <c r="C28" s="24">
        <f t="shared" si="4"/>
        <v>50.434899000000001</v>
      </c>
      <c r="D28" s="24">
        <f t="shared" si="1"/>
        <v>53.309930000000001</v>
      </c>
      <c r="E28" s="24">
        <f t="shared" si="5"/>
        <v>1.0569999999999999</v>
      </c>
      <c r="F28" s="26">
        <f t="shared" si="6"/>
        <v>0</v>
      </c>
      <c r="G28" s="25"/>
      <c r="H28" s="26">
        <v>0</v>
      </c>
      <c r="I28" s="27">
        <f t="shared" si="2"/>
        <v>0</v>
      </c>
      <c r="J28" s="22">
        <v>1</v>
      </c>
      <c r="K28" s="36" t="str">
        <f t="shared" si="0"/>
        <v>2002</v>
      </c>
    </row>
    <row r="29" spans="1:11" x14ac:dyDescent="0.3">
      <c r="A29" s="34">
        <v>37986</v>
      </c>
      <c r="B29" s="26">
        <f t="shared" si="3"/>
        <v>0</v>
      </c>
      <c r="C29" s="24">
        <f t="shared" si="4"/>
        <v>53.309930000000001</v>
      </c>
      <c r="D29" s="24">
        <f t="shared" si="1"/>
        <v>55.429811000000001</v>
      </c>
      <c r="E29" s="24">
        <f t="shared" si="5"/>
        <v>1.0397000000000001</v>
      </c>
      <c r="F29" s="26">
        <f t="shared" si="6"/>
        <v>0</v>
      </c>
      <c r="G29" s="25"/>
      <c r="H29" s="26">
        <v>0</v>
      </c>
      <c r="I29" s="27">
        <f t="shared" si="2"/>
        <v>0</v>
      </c>
      <c r="J29" s="22">
        <v>1</v>
      </c>
      <c r="K29" s="36" t="str">
        <f t="shared" si="0"/>
        <v>2003</v>
      </c>
    </row>
    <row r="30" spans="1:11" x14ac:dyDescent="0.3">
      <c r="A30" s="34">
        <v>38352</v>
      </c>
      <c r="B30" s="26">
        <f t="shared" si="3"/>
        <v>0</v>
      </c>
      <c r="C30" s="24">
        <f t="shared" si="4"/>
        <v>55.429811000000001</v>
      </c>
      <c r="D30" s="24">
        <f t="shared" si="1"/>
        <v>58.307088</v>
      </c>
      <c r="E30" s="24">
        <f t="shared" si="5"/>
        <v>1.0519000000000001</v>
      </c>
      <c r="F30" s="26">
        <f t="shared" si="6"/>
        <v>0</v>
      </c>
      <c r="G30" s="25"/>
      <c r="H30" s="26">
        <v>0</v>
      </c>
      <c r="I30" s="27">
        <f t="shared" si="2"/>
        <v>0</v>
      </c>
      <c r="J30" s="22">
        <v>1</v>
      </c>
      <c r="K30" s="36" t="str">
        <f t="shared" si="0"/>
        <v>2004</v>
      </c>
    </row>
    <row r="31" spans="1:11" x14ac:dyDescent="0.3">
      <c r="A31" s="34">
        <v>38717</v>
      </c>
      <c r="B31" s="26">
        <f t="shared" si="3"/>
        <v>0</v>
      </c>
      <c r="C31" s="24">
        <f t="shared" si="4"/>
        <v>58.307088</v>
      </c>
      <c r="D31" s="24">
        <f t="shared" si="1"/>
        <v>60.250312000000001</v>
      </c>
      <c r="E31" s="24">
        <f t="shared" si="5"/>
        <v>1.0333000000000001</v>
      </c>
      <c r="F31" s="26">
        <f t="shared" si="6"/>
        <v>0</v>
      </c>
      <c r="G31" s="25"/>
      <c r="H31" s="26">
        <v>0</v>
      </c>
      <c r="I31" s="27">
        <f t="shared" si="2"/>
        <v>0</v>
      </c>
      <c r="J31" s="22">
        <v>1</v>
      </c>
      <c r="K31" s="36" t="str">
        <f t="shared" si="0"/>
        <v>2005</v>
      </c>
    </row>
    <row r="32" spans="1:11" x14ac:dyDescent="0.3">
      <c r="A32" s="34">
        <v>39082</v>
      </c>
      <c r="B32" s="26">
        <f t="shared" si="3"/>
        <v>0</v>
      </c>
      <c r="C32" s="24">
        <f t="shared" si="4"/>
        <v>60.250312000000001</v>
      </c>
      <c r="D32" s="24">
        <f t="shared" si="1"/>
        <v>62.692424000000003</v>
      </c>
      <c r="E32" s="24">
        <f t="shared" si="5"/>
        <v>1.0405</v>
      </c>
      <c r="F32" s="26">
        <f t="shared" si="6"/>
        <v>0</v>
      </c>
      <c r="G32" s="25"/>
      <c r="H32" s="26">
        <v>0</v>
      </c>
      <c r="I32" s="27">
        <f t="shared" si="2"/>
        <v>0</v>
      </c>
      <c r="J32" s="22">
        <v>1</v>
      </c>
      <c r="K32" s="36" t="str">
        <f t="shared" si="0"/>
        <v>2006</v>
      </c>
    </row>
    <row r="33" spans="1:11" x14ac:dyDescent="0.3">
      <c r="A33" s="34">
        <v>39447</v>
      </c>
      <c r="B33" s="26">
        <f t="shared" si="3"/>
        <v>0</v>
      </c>
      <c r="C33" s="24">
        <f t="shared" si="4"/>
        <v>62.692424000000003</v>
      </c>
      <c r="D33" s="24">
        <f t="shared" si="1"/>
        <v>65.049055999999993</v>
      </c>
      <c r="E33" s="24">
        <f t="shared" si="5"/>
        <v>1.0375000000000001</v>
      </c>
      <c r="F33" s="26">
        <f t="shared" si="6"/>
        <v>0</v>
      </c>
      <c r="G33" s="25"/>
      <c r="H33" s="26">
        <v>0</v>
      </c>
      <c r="I33" s="27">
        <f t="shared" si="2"/>
        <v>0</v>
      </c>
      <c r="J33" s="22">
        <v>1</v>
      </c>
      <c r="K33" s="36" t="str">
        <f t="shared" si="0"/>
        <v>2007</v>
      </c>
    </row>
    <row r="34" spans="1:11" x14ac:dyDescent="0.3">
      <c r="A34" s="34">
        <v>39813</v>
      </c>
      <c r="B34" s="26">
        <f t="shared" si="3"/>
        <v>0</v>
      </c>
      <c r="C34" s="24">
        <f t="shared" si="4"/>
        <v>65.049055999999993</v>
      </c>
      <c r="D34" s="24">
        <f t="shared" si="1"/>
        <v>69.295552000000001</v>
      </c>
      <c r="E34" s="24">
        <f t="shared" si="5"/>
        <v>1.0651999999999999</v>
      </c>
      <c r="F34" s="26">
        <f t="shared" si="6"/>
        <v>0</v>
      </c>
      <c r="G34" s="25"/>
      <c r="H34" s="26">
        <v>0</v>
      </c>
      <c r="I34" s="27">
        <f t="shared" si="2"/>
        <v>0</v>
      </c>
      <c r="J34" s="22">
        <v>1</v>
      </c>
      <c r="K34" s="36" t="str">
        <f t="shared" si="0"/>
        <v>2008</v>
      </c>
    </row>
    <row r="35" spans="1:11" x14ac:dyDescent="0.3">
      <c r="A35" s="34">
        <v>40178</v>
      </c>
      <c r="B35" s="26">
        <f t="shared" si="3"/>
        <v>0</v>
      </c>
      <c r="C35" s="24">
        <f t="shared" si="4"/>
        <v>69.295552000000001</v>
      </c>
      <c r="D35" s="24">
        <f t="shared" ref="D35" si="7">VLOOKUP(A35,INPC,2)</f>
        <v>71.771855000000002</v>
      </c>
      <c r="E35" s="24">
        <f t="shared" si="5"/>
        <v>1.0357000000000001</v>
      </c>
      <c r="F35" s="26">
        <f t="shared" si="6"/>
        <v>0</v>
      </c>
      <c r="G35" s="25"/>
      <c r="H35" s="26">
        <v>0</v>
      </c>
      <c r="I35" s="27">
        <f t="shared" si="2"/>
        <v>0</v>
      </c>
      <c r="J35" s="22">
        <v>1</v>
      </c>
      <c r="K35" s="36" t="str">
        <f t="shared" si="0"/>
        <v>2009</v>
      </c>
    </row>
    <row r="36" spans="1:11" x14ac:dyDescent="0.3">
      <c r="A36" s="34">
        <v>40543</v>
      </c>
      <c r="B36" s="26">
        <f t="shared" si="3"/>
        <v>0</v>
      </c>
      <c r="C36" s="24">
        <f t="shared" si="4"/>
        <v>71.771855000000002</v>
      </c>
      <c r="D36" s="24">
        <f t="shared" ref="D36" si="8">VLOOKUP(A36,INPC,2)</f>
        <v>74.930954</v>
      </c>
      <c r="E36" s="24">
        <f t="shared" si="5"/>
        <v>1.044</v>
      </c>
      <c r="F36" s="26">
        <f t="shared" si="6"/>
        <v>0</v>
      </c>
      <c r="G36" s="25"/>
      <c r="H36" s="26">
        <v>0</v>
      </c>
      <c r="I36" s="27">
        <f t="shared" si="2"/>
        <v>0</v>
      </c>
      <c r="J36" s="22">
        <v>1</v>
      </c>
      <c r="K36" s="36" t="str">
        <f t="shared" si="0"/>
        <v>2010</v>
      </c>
    </row>
    <row r="37" spans="1:11" x14ac:dyDescent="0.3">
      <c r="A37" s="34">
        <v>40908</v>
      </c>
      <c r="B37" s="26">
        <f t="shared" si="3"/>
        <v>0</v>
      </c>
      <c r="C37" s="24">
        <f t="shared" si="4"/>
        <v>74.930954</v>
      </c>
      <c r="D37" s="24">
        <f t="shared" ref="D37" si="9">VLOOKUP(A37,INPC,2)</f>
        <v>77.792384999999996</v>
      </c>
      <c r="E37" s="24">
        <f t="shared" si="5"/>
        <v>1.0381</v>
      </c>
      <c r="F37" s="26">
        <f t="shared" si="6"/>
        <v>0</v>
      </c>
      <c r="G37" s="25"/>
      <c r="H37" s="26">
        <v>0</v>
      </c>
      <c r="I37" s="27">
        <f t="shared" si="2"/>
        <v>0</v>
      </c>
      <c r="J37" s="22">
        <v>1</v>
      </c>
      <c r="K37" s="36" t="str">
        <f t="shared" si="0"/>
        <v>2011</v>
      </c>
    </row>
    <row r="38" spans="1:11" x14ac:dyDescent="0.3">
      <c r="A38" s="34">
        <v>41274</v>
      </c>
      <c r="B38" s="26">
        <f t="shared" si="3"/>
        <v>0</v>
      </c>
      <c r="C38" s="24">
        <f t="shared" si="4"/>
        <v>77.792384999999996</v>
      </c>
      <c r="D38" s="24">
        <f t="shared" ref="D38" si="10">VLOOKUP(A38,INPC,2)</f>
        <v>80.568242999999995</v>
      </c>
      <c r="E38" s="24">
        <f t="shared" si="5"/>
        <v>1.0356000000000001</v>
      </c>
      <c r="F38" s="26">
        <f t="shared" si="6"/>
        <v>0</v>
      </c>
      <c r="G38" s="25"/>
      <c r="H38" s="26">
        <v>0</v>
      </c>
      <c r="I38" s="27">
        <f t="shared" si="2"/>
        <v>0</v>
      </c>
      <c r="J38" s="22">
        <v>1</v>
      </c>
      <c r="K38" s="36" t="str">
        <f t="shared" si="0"/>
        <v>2012</v>
      </c>
    </row>
    <row r="39" spans="1:11" x14ac:dyDescent="0.3">
      <c r="A39" s="34">
        <v>41639</v>
      </c>
      <c r="B39" s="26">
        <f t="shared" si="3"/>
        <v>0</v>
      </c>
      <c r="C39" s="24">
        <f t="shared" si="4"/>
        <v>80.568242999999995</v>
      </c>
      <c r="D39" s="24">
        <f t="shared" ref="D39" si="11">VLOOKUP(A39,INPC,2)</f>
        <v>83.770058000000006</v>
      </c>
      <c r="E39" s="24">
        <f t="shared" si="5"/>
        <v>1.0397000000000001</v>
      </c>
      <c r="F39" s="26">
        <f t="shared" si="6"/>
        <v>0</v>
      </c>
      <c r="G39" s="25"/>
      <c r="H39" s="26">
        <v>0</v>
      </c>
      <c r="I39" s="27">
        <f t="shared" si="2"/>
        <v>0</v>
      </c>
      <c r="J39" s="22">
        <v>1</v>
      </c>
      <c r="K39" s="36" t="str">
        <f t="shared" si="0"/>
        <v>2013</v>
      </c>
    </row>
    <row r="40" spans="1:11" x14ac:dyDescent="0.3">
      <c r="A40" s="34">
        <v>42004</v>
      </c>
      <c r="B40" s="26">
        <f t="shared" si="3"/>
        <v>0</v>
      </c>
      <c r="C40" s="24">
        <f t="shared" si="4"/>
        <v>83.770058000000006</v>
      </c>
      <c r="D40" s="24">
        <f t="shared" ref="D40:D42" si="12">VLOOKUP(A40,INPC,2)</f>
        <v>87.188984000000005</v>
      </c>
      <c r="E40" s="24">
        <f t="shared" si="5"/>
        <v>1.0407999999999999</v>
      </c>
      <c r="F40" s="26">
        <f t="shared" si="6"/>
        <v>0</v>
      </c>
      <c r="G40" s="25"/>
      <c r="H40" s="26">
        <v>0</v>
      </c>
      <c r="I40" s="27">
        <f t="shared" si="2"/>
        <v>0</v>
      </c>
      <c r="J40" s="22">
        <v>1</v>
      </c>
      <c r="K40" s="36" t="str">
        <f t="shared" si="0"/>
        <v>2014</v>
      </c>
    </row>
    <row r="41" spans="1:11" x14ac:dyDescent="0.3">
      <c r="A41" s="34">
        <v>42369</v>
      </c>
      <c r="B41" s="26">
        <f t="shared" si="3"/>
        <v>0</v>
      </c>
      <c r="C41" s="24">
        <f t="shared" si="4"/>
        <v>87.188984000000005</v>
      </c>
      <c r="D41" s="24">
        <f t="shared" si="12"/>
        <v>89.046818000000002</v>
      </c>
      <c r="E41" s="24">
        <f t="shared" si="5"/>
        <v>1.0213000000000001</v>
      </c>
      <c r="F41" s="26">
        <f t="shared" si="6"/>
        <v>0</v>
      </c>
      <c r="G41" s="25"/>
      <c r="H41" s="26">
        <v>0</v>
      </c>
      <c r="I41" s="27">
        <f t="shared" si="2"/>
        <v>0</v>
      </c>
      <c r="J41" s="22">
        <v>1</v>
      </c>
      <c r="K41" s="36" t="str">
        <f t="shared" si="0"/>
        <v>2015</v>
      </c>
    </row>
    <row r="42" spans="1:11" x14ac:dyDescent="0.3">
      <c r="A42" s="34">
        <v>42735</v>
      </c>
      <c r="B42" s="26">
        <f t="shared" si="3"/>
        <v>0</v>
      </c>
      <c r="C42" s="24">
        <f t="shared" si="4"/>
        <v>89.046818000000002</v>
      </c>
      <c r="D42" s="24">
        <f t="shared" si="12"/>
        <v>92.039034999999998</v>
      </c>
      <c r="E42" s="24">
        <f t="shared" si="5"/>
        <v>1.0336000000000001</v>
      </c>
      <c r="F42" s="26">
        <f t="shared" si="6"/>
        <v>0</v>
      </c>
      <c r="G42" s="25"/>
      <c r="H42" s="26">
        <v>0</v>
      </c>
      <c r="I42" s="27">
        <f t="shared" si="2"/>
        <v>0</v>
      </c>
      <c r="J42" s="22">
        <v>1</v>
      </c>
      <c r="K42" s="36" t="str">
        <f t="shared" si="0"/>
        <v>2016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16" workbookViewId="0">
      <selection activeCell="E7" sqref="E7"/>
    </sheetView>
  </sheetViews>
  <sheetFormatPr baseColWidth="10" defaultRowHeight="14.4" x14ac:dyDescent="0.3"/>
  <cols>
    <col min="1" max="1" width="31.77734375" bestFit="1" customWidth="1"/>
  </cols>
  <sheetData>
    <row r="1" spans="1:2" x14ac:dyDescent="0.3">
      <c r="A1" s="1" t="s">
        <v>230</v>
      </c>
      <c r="B1" s="1" t="s">
        <v>142</v>
      </c>
    </row>
    <row r="2" spans="1:2" x14ac:dyDescent="0.3">
      <c r="A2" t="s">
        <v>231</v>
      </c>
      <c r="B2">
        <v>1</v>
      </c>
    </row>
    <row r="3" spans="1:2" x14ac:dyDescent="0.3">
      <c r="A3" t="s">
        <v>232</v>
      </c>
      <c r="B3">
        <v>2</v>
      </c>
    </row>
    <row r="4" spans="1:2" x14ac:dyDescent="0.3">
      <c r="A4" t="s">
        <v>233</v>
      </c>
      <c r="B4">
        <v>3</v>
      </c>
    </row>
    <row r="5" spans="1:2" x14ac:dyDescent="0.3">
      <c r="A5" t="s">
        <v>234</v>
      </c>
      <c r="B5">
        <v>4</v>
      </c>
    </row>
    <row r="6" spans="1:2" x14ac:dyDescent="0.3">
      <c r="A6" t="s">
        <v>235</v>
      </c>
      <c r="B6">
        <v>5</v>
      </c>
    </row>
    <row r="7" spans="1:2" x14ac:dyDescent="0.3">
      <c r="A7" t="s">
        <v>236</v>
      </c>
      <c r="B7">
        <v>6</v>
      </c>
    </row>
    <row r="8" spans="1:2" x14ac:dyDescent="0.3">
      <c r="A8" t="s">
        <v>237</v>
      </c>
      <c r="B8">
        <v>7</v>
      </c>
    </row>
    <row r="9" spans="1:2" x14ac:dyDescent="0.3">
      <c r="A9" t="s">
        <v>238</v>
      </c>
      <c r="B9">
        <v>8</v>
      </c>
    </row>
    <row r="10" spans="1:2" x14ac:dyDescent="0.3">
      <c r="A10" t="s">
        <v>239</v>
      </c>
      <c r="B10">
        <v>9</v>
      </c>
    </row>
    <row r="11" spans="1:2" x14ac:dyDescent="0.3">
      <c r="A11" t="s">
        <v>236</v>
      </c>
      <c r="B11">
        <v>10</v>
      </c>
    </row>
    <row r="12" spans="1:2" x14ac:dyDescent="0.3">
      <c r="A12" t="s">
        <v>240</v>
      </c>
      <c r="B12">
        <v>11</v>
      </c>
    </row>
    <row r="13" spans="1:2" x14ac:dyDescent="0.3">
      <c r="A13" t="s">
        <v>241</v>
      </c>
      <c r="B13">
        <v>12</v>
      </c>
    </row>
    <row r="14" spans="1:2" x14ac:dyDescent="0.3">
      <c r="A14" t="s">
        <v>242</v>
      </c>
      <c r="B14">
        <v>13</v>
      </c>
    </row>
    <row r="15" spans="1:2" x14ac:dyDescent="0.3">
      <c r="A15" t="s">
        <v>243</v>
      </c>
      <c r="B15">
        <v>14</v>
      </c>
    </row>
    <row r="16" spans="1:2" x14ac:dyDescent="0.3">
      <c r="A16" t="s">
        <v>244</v>
      </c>
      <c r="B16">
        <v>15</v>
      </c>
    </row>
    <row r="17" spans="1:2" x14ac:dyDescent="0.3">
      <c r="A17" t="s">
        <v>245</v>
      </c>
      <c r="B17">
        <v>16</v>
      </c>
    </row>
    <row r="18" spans="1:2" x14ac:dyDescent="0.3">
      <c r="A18" t="s">
        <v>246</v>
      </c>
      <c r="B18">
        <v>17</v>
      </c>
    </row>
    <row r="19" spans="1:2" x14ac:dyDescent="0.3">
      <c r="A19" t="s">
        <v>247</v>
      </c>
      <c r="B19">
        <v>18</v>
      </c>
    </row>
    <row r="20" spans="1:2" x14ac:dyDescent="0.3">
      <c r="A20" t="s">
        <v>248</v>
      </c>
      <c r="B20">
        <v>19</v>
      </c>
    </row>
    <row r="21" spans="1:2" x14ac:dyDescent="0.3">
      <c r="A21" t="s">
        <v>249</v>
      </c>
      <c r="B21">
        <v>20</v>
      </c>
    </row>
    <row r="22" spans="1:2" x14ac:dyDescent="0.3">
      <c r="A22" t="s">
        <v>250</v>
      </c>
      <c r="B22">
        <v>21</v>
      </c>
    </row>
    <row r="23" spans="1:2" x14ac:dyDescent="0.3">
      <c r="A23" t="s">
        <v>251</v>
      </c>
      <c r="B23">
        <v>22</v>
      </c>
    </row>
    <row r="24" spans="1:2" x14ac:dyDescent="0.3">
      <c r="A24" t="s">
        <v>248</v>
      </c>
      <c r="B24">
        <v>23</v>
      </c>
    </row>
    <row r="25" spans="1:2" x14ac:dyDescent="0.3">
      <c r="A25" t="s">
        <v>252</v>
      </c>
      <c r="B25">
        <v>24</v>
      </c>
    </row>
    <row r="26" spans="1:2" x14ac:dyDescent="0.3">
      <c r="A26" t="s">
        <v>253</v>
      </c>
      <c r="B26">
        <v>25</v>
      </c>
    </row>
    <row r="27" spans="1:2" x14ac:dyDescent="0.3">
      <c r="A27" t="s">
        <v>254</v>
      </c>
      <c r="B27">
        <v>26</v>
      </c>
    </row>
    <row r="28" spans="1:2" x14ac:dyDescent="0.3">
      <c r="A28" t="s">
        <v>255</v>
      </c>
      <c r="B28">
        <v>27</v>
      </c>
    </row>
    <row r="29" spans="1:2" x14ac:dyDescent="0.3">
      <c r="A29" t="s">
        <v>256</v>
      </c>
      <c r="B29">
        <v>28</v>
      </c>
    </row>
    <row r="30" spans="1:2" x14ac:dyDescent="0.3">
      <c r="A30" t="s">
        <v>251</v>
      </c>
      <c r="B30">
        <v>29</v>
      </c>
    </row>
    <row r="31" spans="1:2" x14ac:dyDescent="0.3">
      <c r="A31" t="s">
        <v>248</v>
      </c>
      <c r="B31">
        <v>30</v>
      </c>
    </row>
    <row r="32" spans="1:2" x14ac:dyDescent="0.3">
      <c r="A32" t="s">
        <v>252</v>
      </c>
      <c r="B32">
        <v>31</v>
      </c>
    </row>
    <row r="33" spans="1:2" x14ac:dyDescent="0.3">
      <c r="A33" t="s">
        <v>253</v>
      </c>
      <c r="B33">
        <v>32</v>
      </c>
    </row>
    <row r="34" spans="1:2" x14ac:dyDescent="0.3">
      <c r="A34" t="s">
        <v>254</v>
      </c>
      <c r="B34">
        <v>33</v>
      </c>
    </row>
    <row r="35" spans="1:2" x14ac:dyDescent="0.3">
      <c r="A35" t="s">
        <v>255</v>
      </c>
      <c r="B35">
        <v>34</v>
      </c>
    </row>
    <row r="36" spans="1:2" x14ac:dyDescent="0.3">
      <c r="A36" t="s">
        <v>256</v>
      </c>
      <c r="B36">
        <v>35</v>
      </c>
    </row>
    <row r="37" spans="1:2" x14ac:dyDescent="0.3">
      <c r="A37" t="s">
        <v>251</v>
      </c>
      <c r="B37">
        <v>36</v>
      </c>
    </row>
    <row r="38" spans="1:2" x14ac:dyDescent="0.3">
      <c r="A38" t="s">
        <v>248</v>
      </c>
      <c r="B38">
        <v>37</v>
      </c>
    </row>
    <row r="39" spans="1:2" x14ac:dyDescent="0.3">
      <c r="A39" t="s">
        <v>252</v>
      </c>
      <c r="B39">
        <v>38</v>
      </c>
    </row>
    <row r="40" spans="1:2" x14ac:dyDescent="0.3">
      <c r="A40" t="s">
        <v>253</v>
      </c>
      <c r="B40">
        <v>39</v>
      </c>
    </row>
    <row r="41" spans="1:2" x14ac:dyDescent="0.3">
      <c r="A41" t="s">
        <v>254</v>
      </c>
      <c r="B41">
        <v>40</v>
      </c>
    </row>
    <row r="42" spans="1:2" x14ac:dyDescent="0.3">
      <c r="A42" t="s">
        <v>255</v>
      </c>
      <c r="B42">
        <v>41</v>
      </c>
    </row>
    <row r="43" spans="1:2" x14ac:dyDescent="0.3">
      <c r="A43" t="s">
        <v>256</v>
      </c>
      <c r="B43">
        <v>42</v>
      </c>
    </row>
    <row r="44" spans="1:2" x14ac:dyDescent="0.3">
      <c r="A44" t="s">
        <v>251</v>
      </c>
      <c r="B44">
        <v>43</v>
      </c>
    </row>
    <row r="45" spans="1:2" x14ac:dyDescent="0.3">
      <c r="A45" t="s">
        <v>248</v>
      </c>
      <c r="B45">
        <v>44</v>
      </c>
    </row>
    <row r="46" spans="1:2" x14ac:dyDescent="0.3">
      <c r="A46" t="s">
        <v>252</v>
      </c>
      <c r="B46">
        <v>45</v>
      </c>
    </row>
    <row r="47" spans="1:2" x14ac:dyDescent="0.3">
      <c r="A47" t="s">
        <v>253</v>
      </c>
      <c r="B47">
        <v>46</v>
      </c>
    </row>
    <row r="48" spans="1:2" x14ac:dyDescent="0.3">
      <c r="A48" t="s">
        <v>254</v>
      </c>
      <c r="B48">
        <v>47</v>
      </c>
    </row>
    <row r="49" spans="1:2" x14ac:dyDescent="0.3">
      <c r="A49" t="s">
        <v>255</v>
      </c>
      <c r="B49">
        <v>48</v>
      </c>
    </row>
    <row r="50" spans="1:2" x14ac:dyDescent="0.3">
      <c r="A50" t="s">
        <v>256</v>
      </c>
      <c r="B50">
        <v>49</v>
      </c>
    </row>
    <row r="51" spans="1:2" x14ac:dyDescent="0.3">
      <c r="A51" t="s">
        <v>251</v>
      </c>
      <c r="B51">
        <v>50</v>
      </c>
    </row>
    <row r="52" spans="1:2" x14ac:dyDescent="0.3">
      <c r="A52" t="s">
        <v>248</v>
      </c>
      <c r="B52">
        <v>51</v>
      </c>
    </row>
    <row r="53" spans="1:2" x14ac:dyDescent="0.3">
      <c r="A53" t="s">
        <v>252</v>
      </c>
      <c r="B53">
        <v>52</v>
      </c>
    </row>
    <row r="54" spans="1:2" x14ac:dyDescent="0.3">
      <c r="A54" t="s">
        <v>253</v>
      </c>
      <c r="B54">
        <v>53</v>
      </c>
    </row>
    <row r="55" spans="1:2" x14ac:dyDescent="0.3">
      <c r="A55" t="s">
        <v>254</v>
      </c>
      <c r="B55">
        <v>54</v>
      </c>
    </row>
    <row r="56" spans="1:2" x14ac:dyDescent="0.3">
      <c r="A56" t="s">
        <v>255</v>
      </c>
      <c r="B56"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4" sqref="D24"/>
    </sheetView>
  </sheetViews>
  <sheetFormatPr baseColWidth="10" defaultRowHeight="14.4" x14ac:dyDescent="0.3"/>
  <cols>
    <col min="1" max="1" width="62.109375" customWidth="1"/>
    <col min="2" max="2" width="7.88671875" bestFit="1" customWidth="1"/>
    <col min="3" max="3" width="10.77734375" bestFit="1" customWidth="1"/>
  </cols>
  <sheetData>
    <row r="1" spans="1:6" x14ac:dyDescent="0.3">
      <c r="A1" s="2" t="s">
        <v>0</v>
      </c>
      <c r="B1" s="2" t="s">
        <v>142</v>
      </c>
      <c r="C1" s="2" t="s">
        <v>159</v>
      </c>
      <c r="D1" s="2" t="s">
        <v>302</v>
      </c>
      <c r="E1" s="2" t="s">
        <v>339</v>
      </c>
    </row>
    <row r="2" spans="1:6" x14ac:dyDescent="0.3">
      <c r="A2" s="44" t="s">
        <v>257</v>
      </c>
      <c r="B2" s="9">
        <v>1.1000000000000001</v>
      </c>
      <c r="C2" s="9"/>
      <c r="D2" s="9">
        <v>1</v>
      </c>
      <c r="E2">
        <v>0</v>
      </c>
    </row>
    <row r="3" spans="1:6" x14ac:dyDescent="0.3">
      <c r="A3" s="44" t="s">
        <v>258</v>
      </c>
      <c r="B3" s="9">
        <v>2</v>
      </c>
      <c r="C3" s="9"/>
      <c r="D3" s="9">
        <v>1</v>
      </c>
      <c r="E3">
        <v>0</v>
      </c>
    </row>
    <row r="4" spans="1:6" x14ac:dyDescent="0.3">
      <c r="A4" s="44" t="s">
        <v>259</v>
      </c>
      <c r="B4" s="9">
        <v>2</v>
      </c>
      <c r="C4" s="9"/>
      <c r="D4" s="9">
        <v>1</v>
      </c>
      <c r="E4">
        <v>0</v>
      </c>
    </row>
    <row r="5" spans="1:6" s="40" customFormat="1" x14ac:dyDescent="0.3">
      <c r="A5" s="45" t="s">
        <v>260</v>
      </c>
      <c r="B5" s="40">
        <v>2.1</v>
      </c>
      <c r="D5" s="40">
        <v>1</v>
      </c>
      <c r="E5" s="40">
        <v>1</v>
      </c>
      <c r="F5"/>
    </row>
    <row r="6" spans="1:6" s="40" customFormat="1" x14ac:dyDescent="0.3">
      <c r="A6" s="45" t="s">
        <v>261</v>
      </c>
      <c r="B6" s="40">
        <v>2.2000000000000002</v>
      </c>
      <c r="D6" s="40">
        <v>1</v>
      </c>
      <c r="E6" s="40">
        <v>1</v>
      </c>
      <c r="F6"/>
    </row>
    <row r="7" spans="1:6" x14ac:dyDescent="0.3">
      <c r="A7" s="44" t="s">
        <v>262</v>
      </c>
      <c r="B7" s="9">
        <v>3</v>
      </c>
      <c r="C7" s="9"/>
      <c r="D7" s="9">
        <v>1</v>
      </c>
      <c r="E7">
        <v>0</v>
      </c>
    </row>
    <row r="8" spans="1:6" x14ac:dyDescent="0.3">
      <c r="A8" s="44" t="s">
        <v>263</v>
      </c>
      <c r="B8" s="9">
        <v>4</v>
      </c>
      <c r="C8" s="9">
        <v>2060</v>
      </c>
      <c r="D8" s="9">
        <v>1</v>
      </c>
      <c r="E8">
        <v>0</v>
      </c>
    </row>
    <row r="9" spans="1:6" x14ac:dyDescent="0.3">
      <c r="A9" s="44" t="s">
        <v>264</v>
      </c>
      <c r="B9" s="9">
        <v>5</v>
      </c>
      <c r="C9" s="9"/>
      <c r="D9" s="9">
        <v>1</v>
      </c>
      <c r="E9">
        <v>0</v>
      </c>
    </row>
    <row r="10" spans="1:6" ht="37.200000000000003" customHeight="1" x14ac:dyDescent="0.3">
      <c r="A10" s="44" t="s">
        <v>265</v>
      </c>
      <c r="B10" s="9">
        <v>6</v>
      </c>
      <c r="C10" s="9"/>
      <c r="D10" s="9">
        <v>1</v>
      </c>
      <c r="E10">
        <v>0</v>
      </c>
    </row>
    <row r="11" spans="1:6" ht="36" customHeight="1" x14ac:dyDescent="0.3">
      <c r="A11" s="44" t="s">
        <v>266</v>
      </c>
      <c r="B11" s="9">
        <v>7</v>
      </c>
      <c r="C11" s="9"/>
      <c r="D11" s="9">
        <v>1</v>
      </c>
      <c r="E11">
        <v>0</v>
      </c>
    </row>
    <row r="12" spans="1:6" x14ac:dyDescent="0.3">
      <c r="A12" s="44" t="s">
        <v>267</v>
      </c>
      <c r="B12" s="9">
        <v>8</v>
      </c>
      <c r="C12" s="9"/>
      <c r="D12" s="9">
        <v>1</v>
      </c>
      <c r="E12">
        <v>0</v>
      </c>
    </row>
    <row r="13" spans="1:6" x14ac:dyDescent="0.3">
      <c r="A13" s="44" t="s">
        <v>268</v>
      </c>
      <c r="B13" s="9">
        <v>9</v>
      </c>
      <c r="C13" s="9"/>
      <c r="D13" s="9">
        <v>1</v>
      </c>
      <c r="E13">
        <v>0</v>
      </c>
    </row>
    <row r="14" spans="1:6" s="39" customFormat="1" x14ac:dyDescent="0.3">
      <c r="A14" s="45" t="s">
        <v>269</v>
      </c>
      <c r="B14" s="40">
        <v>9.1</v>
      </c>
      <c r="C14" s="41"/>
      <c r="D14" s="9">
        <v>1</v>
      </c>
      <c r="E14" s="39">
        <v>1</v>
      </c>
      <c r="F14"/>
    </row>
    <row r="15" spans="1:6" x14ac:dyDescent="0.3">
      <c r="A15" s="44" t="s">
        <v>270</v>
      </c>
      <c r="B15" s="9">
        <v>11</v>
      </c>
      <c r="C15" s="9"/>
      <c r="D15" s="9">
        <v>1</v>
      </c>
      <c r="E15">
        <v>0</v>
      </c>
    </row>
    <row r="16" spans="1:6" x14ac:dyDescent="0.3">
      <c r="A16" s="44" t="s">
        <v>271</v>
      </c>
      <c r="B16" s="9">
        <v>12</v>
      </c>
      <c r="C16" s="42">
        <v>6250</v>
      </c>
      <c r="D16" s="9">
        <v>1</v>
      </c>
      <c r="E16">
        <v>0</v>
      </c>
    </row>
    <row r="17" spans="1:6" x14ac:dyDescent="0.3">
      <c r="A17" s="44" t="s">
        <v>272</v>
      </c>
      <c r="B17" s="9">
        <v>13</v>
      </c>
      <c r="C17" s="42">
        <v>6200</v>
      </c>
      <c r="D17" s="9">
        <v>1</v>
      </c>
      <c r="E17">
        <v>0</v>
      </c>
    </row>
    <row r="18" spans="1:6" x14ac:dyDescent="0.3">
      <c r="A18" s="44" t="s">
        <v>273</v>
      </c>
      <c r="B18" s="9">
        <v>14</v>
      </c>
      <c r="C18" s="9"/>
      <c r="D18" s="9">
        <v>1</v>
      </c>
      <c r="E18">
        <v>0</v>
      </c>
    </row>
    <row r="19" spans="1:6" x14ac:dyDescent="0.3">
      <c r="A19" s="44" t="s">
        <v>274</v>
      </c>
      <c r="B19" s="9">
        <v>15</v>
      </c>
      <c r="C19" s="9"/>
      <c r="D19" s="9">
        <v>1</v>
      </c>
      <c r="E19">
        <v>0</v>
      </c>
    </row>
    <row r="20" spans="1:6" x14ac:dyDescent="0.3">
      <c r="A20" s="44" t="s">
        <v>275</v>
      </c>
      <c r="B20" s="9">
        <v>16</v>
      </c>
      <c r="C20" s="9"/>
      <c r="D20" s="9">
        <v>1</v>
      </c>
      <c r="E20">
        <v>0</v>
      </c>
    </row>
    <row r="21" spans="1:6" x14ac:dyDescent="0.3">
      <c r="A21" s="44" t="s">
        <v>276</v>
      </c>
      <c r="B21" s="9">
        <v>17</v>
      </c>
      <c r="C21" s="9"/>
      <c r="D21" s="9">
        <v>1</v>
      </c>
      <c r="E21">
        <v>0</v>
      </c>
    </row>
    <row r="22" spans="1:6" ht="28.8" x14ac:dyDescent="0.3">
      <c r="A22" s="44" t="s">
        <v>277</v>
      </c>
      <c r="B22" s="9">
        <v>18</v>
      </c>
      <c r="C22" s="9"/>
      <c r="D22" s="9">
        <v>1</v>
      </c>
      <c r="E22">
        <v>0</v>
      </c>
    </row>
    <row r="23" spans="1:6" x14ac:dyDescent="0.3">
      <c r="A23" s="44" t="s">
        <v>278</v>
      </c>
      <c r="B23" s="9">
        <v>19</v>
      </c>
      <c r="C23" s="9"/>
      <c r="D23" s="9">
        <v>1</v>
      </c>
      <c r="E23">
        <v>0</v>
      </c>
    </row>
    <row r="24" spans="1:6" s="39" customFormat="1" x14ac:dyDescent="0.3">
      <c r="A24" s="45" t="s">
        <v>279</v>
      </c>
      <c r="B24" s="40">
        <v>19.100000000000001</v>
      </c>
      <c r="C24" s="41"/>
      <c r="D24" s="41">
        <v>1</v>
      </c>
      <c r="E24" s="39">
        <v>1</v>
      </c>
      <c r="F24"/>
    </row>
    <row r="25" spans="1:6" x14ac:dyDescent="0.3">
      <c r="A25" s="44" t="s">
        <v>280</v>
      </c>
      <c r="B25" s="9">
        <v>21</v>
      </c>
      <c r="C25" s="9"/>
      <c r="D25" s="9">
        <v>2</v>
      </c>
      <c r="E25">
        <v>0</v>
      </c>
    </row>
    <row r="26" spans="1:6" x14ac:dyDescent="0.3">
      <c r="A26" s="44" t="s">
        <v>281</v>
      </c>
      <c r="B26" s="9">
        <v>22</v>
      </c>
      <c r="C26" s="9"/>
      <c r="D26" s="9">
        <v>2</v>
      </c>
      <c r="E26">
        <v>0</v>
      </c>
    </row>
    <row r="27" spans="1:6" x14ac:dyDescent="0.3">
      <c r="A27" s="44" t="s">
        <v>282</v>
      </c>
      <c r="B27" s="9">
        <v>23</v>
      </c>
      <c r="C27" s="9"/>
      <c r="D27" s="9">
        <v>2</v>
      </c>
      <c r="E27">
        <v>0</v>
      </c>
    </row>
    <row r="28" spans="1:6" x14ac:dyDescent="0.3">
      <c r="A28" s="9" t="s">
        <v>283</v>
      </c>
      <c r="B28" s="9">
        <v>24</v>
      </c>
      <c r="C28" s="9"/>
      <c r="D28" s="9">
        <v>2</v>
      </c>
      <c r="E28">
        <v>0</v>
      </c>
    </row>
    <row r="29" spans="1:6" x14ac:dyDescent="0.3">
      <c r="A29" s="9" t="s">
        <v>284</v>
      </c>
      <c r="B29" s="9">
        <v>25</v>
      </c>
      <c r="C29" s="9"/>
      <c r="D29" s="9">
        <v>2</v>
      </c>
      <c r="E29">
        <v>0</v>
      </c>
    </row>
    <row r="30" spans="1:6" x14ac:dyDescent="0.3">
      <c r="A30" s="9" t="s">
        <v>285</v>
      </c>
      <c r="B30" s="9">
        <v>26</v>
      </c>
      <c r="C30" s="9"/>
      <c r="D30" s="9">
        <v>2</v>
      </c>
      <c r="E30">
        <v>0</v>
      </c>
    </row>
    <row r="31" spans="1:6" x14ac:dyDescent="0.3">
      <c r="A31" s="9" t="s">
        <v>286</v>
      </c>
      <c r="B31" s="9">
        <v>27</v>
      </c>
      <c r="C31" s="9"/>
      <c r="D31" s="9">
        <v>2</v>
      </c>
      <c r="E31">
        <v>0</v>
      </c>
    </row>
    <row r="32" spans="1:6" x14ac:dyDescent="0.3">
      <c r="A32" s="9" t="s">
        <v>287</v>
      </c>
      <c r="B32" s="9">
        <v>28</v>
      </c>
      <c r="C32" s="9"/>
      <c r="D32" s="9">
        <v>2</v>
      </c>
      <c r="E32">
        <v>0</v>
      </c>
    </row>
    <row r="33" spans="1:6" x14ac:dyDescent="0.3">
      <c r="A33" s="9" t="s">
        <v>288</v>
      </c>
      <c r="B33" s="9">
        <v>29</v>
      </c>
      <c r="C33" s="9"/>
      <c r="D33" s="9">
        <v>2</v>
      </c>
      <c r="E33">
        <v>0</v>
      </c>
    </row>
    <row r="34" spans="1:6" x14ac:dyDescent="0.3">
      <c r="A34" s="9" t="s">
        <v>289</v>
      </c>
      <c r="B34" s="9">
        <v>30</v>
      </c>
      <c r="C34" s="42" t="s">
        <v>293</v>
      </c>
      <c r="D34" s="9">
        <v>2</v>
      </c>
      <c r="E34">
        <v>0</v>
      </c>
    </row>
    <row r="35" spans="1:6" x14ac:dyDescent="0.3">
      <c r="A35" s="9" t="s">
        <v>290</v>
      </c>
      <c r="B35" s="9">
        <v>31</v>
      </c>
      <c r="C35" s="9"/>
      <c r="D35" s="9">
        <v>2</v>
      </c>
      <c r="E35">
        <v>0</v>
      </c>
    </row>
    <row r="36" spans="1:6" s="39" customFormat="1" x14ac:dyDescent="0.3">
      <c r="A36" s="40" t="s">
        <v>291</v>
      </c>
      <c r="B36" s="40">
        <v>31.1</v>
      </c>
      <c r="C36" s="41"/>
      <c r="D36" s="9">
        <v>2</v>
      </c>
      <c r="E36" s="39">
        <v>1</v>
      </c>
      <c r="F36"/>
    </row>
    <row r="37" spans="1:6" x14ac:dyDescent="0.3">
      <c r="A37" s="9" t="s">
        <v>292</v>
      </c>
      <c r="B37" s="9">
        <v>33</v>
      </c>
      <c r="C37" s="9"/>
      <c r="D37" s="9">
        <v>2</v>
      </c>
      <c r="E37">
        <v>0</v>
      </c>
    </row>
    <row r="38" spans="1:6" x14ac:dyDescent="0.3">
      <c r="A38" s="9" t="s">
        <v>294</v>
      </c>
      <c r="B38" s="9">
        <v>34</v>
      </c>
      <c r="C38" s="9">
        <v>2060</v>
      </c>
      <c r="D38" s="9">
        <v>2</v>
      </c>
      <c r="E38">
        <v>0</v>
      </c>
    </row>
    <row r="39" spans="1:6" x14ac:dyDescent="0.3">
      <c r="A39" s="9" t="s">
        <v>295</v>
      </c>
      <c r="B39" s="9">
        <v>35</v>
      </c>
      <c r="C39" s="9"/>
      <c r="D39" s="9">
        <v>2</v>
      </c>
      <c r="E39">
        <v>0</v>
      </c>
    </row>
    <row r="40" spans="1:6" x14ac:dyDescent="0.3">
      <c r="A40" s="9" t="s">
        <v>296</v>
      </c>
      <c r="B40" s="9">
        <v>36</v>
      </c>
      <c r="C40" s="9"/>
      <c r="D40" s="9">
        <v>2</v>
      </c>
      <c r="E40">
        <v>0</v>
      </c>
    </row>
    <row r="41" spans="1:6" x14ac:dyDescent="0.3">
      <c r="A41" s="9" t="s">
        <v>297</v>
      </c>
      <c r="B41" s="9">
        <v>37</v>
      </c>
      <c r="C41" s="9"/>
      <c r="D41" s="9">
        <v>2</v>
      </c>
      <c r="E41">
        <v>0</v>
      </c>
    </row>
    <row r="42" spans="1:6" x14ac:dyDescent="0.3">
      <c r="A42" s="9" t="s">
        <v>74</v>
      </c>
      <c r="B42" s="9">
        <v>38</v>
      </c>
      <c r="C42" s="9"/>
      <c r="D42" s="9">
        <v>2</v>
      </c>
      <c r="E42">
        <v>0</v>
      </c>
    </row>
    <row r="43" spans="1:6" x14ac:dyDescent="0.3">
      <c r="A43" s="9" t="s">
        <v>298</v>
      </c>
      <c r="B43" s="9">
        <v>39</v>
      </c>
      <c r="C43" s="9"/>
      <c r="D43" s="9">
        <v>2</v>
      </c>
      <c r="E43">
        <v>0</v>
      </c>
    </row>
    <row r="44" spans="1:6" s="1" customFormat="1" x14ac:dyDescent="0.3">
      <c r="A44" s="1" t="s">
        <v>299</v>
      </c>
      <c r="B44" s="1">
        <v>40</v>
      </c>
      <c r="D44" s="1">
        <v>2</v>
      </c>
      <c r="E44" s="1">
        <v>1</v>
      </c>
      <c r="F44"/>
    </row>
    <row r="45" spans="1:6" s="1" customFormat="1" x14ac:dyDescent="0.3">
      <c r="A45" s="1" t="s">
        <v>300</v>
      </c>
      <c r="B45" s="1">
        <v>41</v>
      </c>
      <c r="D45" s="1">
        <v>2</v>
      </c>
      <c r="E45" s="1">
        <v>1</v>
      </c>
      <c r="F45"/>
    </row>
    <row r="46" spans="1:6" s="1" customFormat="1" x14ac:dyDescent="0.3">
      <c r="A46" s="1" t="s">
        <v>301</v>
      </c>
      <c r="B46" s="1">
        <v>42</v>
      </c>
      <c r="D46" s="1">
        <v>2</v>
      </c>
      <c r="E46" s="1">
        <v>1</v>
      </c>
      <c r="F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B19" sqref="B19:D19"/>
    </sheetView>
  </sheetViews>
  <sheetFormatPr baseColWidth="10" defaultRowHeight="14.4" x14ac:dyDescent="0.3"/>
  <cols>
    <col min="1" max="1" width="65.5546875" bestFit="1" customWidth="1"/>
    <col min="2" max="3" width="11.5546875" style="43"/>
    <col min="4" max="4" width="5.77734375" style="43" bestFit="1" customWidth="1"/>
  </cols>
  <sheetData>
    <row r="1" spans="1:4" x14ac:dyDescent="0.3">
      <c r="A1" s="1" t="s">
        <v>0</v>
      </c>
      <c r="B1" s="2" t="s">
        <v>340</v>
      </c>
      <c r="C1" s="2" t="s">
        <v>339</v>
      </c>
      <c r="D1" s="2" t="s">
        <v>302</v>
      </c>
    </row>
    <row r="2" spans="1:4" x14ac:dyDescent="0.3">
      <c r="A2" s="1" t="s">
        <v>303</v>
      </c>
      <c r="B2" s="2">
        <v>1</v>
      </c>
      <c r="C2" s="2">
        <v>1</v>
      </c>
      <c r="D2" s="2">
        <v>1</v>
      </c>
    </row>
    <row r="3" spans="1:4" x14ac:dyDescent="0.3">
      <c r="A3" t="s">
        <v>304</v>
      </c>
      <c r="B3" s="43">
        <v>1</v>
      </c>
      <c r="C3" s="43">
        <v>0</v>
      </c>
      <c r="D3" s="43">
        <v>1</v>
      </c>
    </row>
    <row r="4" spans="1:4" x14ac:dyDescent="0.3">
      <c r="A4" s="1" t="s">
        <v>305</v>
      </c>
      <c r="B4" s="2">
        <v>1</v>
      </c>
      <c r="C4" s="2">
        <v>1</v>
      </c>
      <c r="D4" s="2">
        <v>2</v>
      </c>
    </row>
    <row r="5" spans="1:4" x14ac:dyDescent="0.3">
      <c r="A5" t="s">
        <v>306</v>
      </c>
      <c r="B5" s="43">
        <v>1</v>
      </c>
      <c r="C5" s="43">
        <v>0</v>
      </c>
      <c r="D5" s="43">
        <v>2</v>
      </c>
    </row>
    <row r="6" spans="1:4" x14ac:dyDescent="0.3">
      <c r="A6" s="9" t="s">
        <v>307</v>
      </c>
      <c r="B6" s="43">
        <v>2</v>
      </c>
      <c r="C6" s="43">
        <v>0</v>
      </c>
      <c r="D6" s="43">
        <v>2</v>
      </c>
    </row>
    <row r="7" spans="1:4" x14ac:dyDescent="0.3">
      <c r="A7" s="1" t="s">
        <v>308</v>
      </c>
      <c r="B7" s="2">
        <v>1</v>
      </c>
      <c r="C7" s="2">
        <v>1</v>
      </c>
      <c r="D7" s="2">
        <v>3</v>
      </c>
    </row>
    <row r="8" spans="1:4" x14ac:dyDescent="0.3">
      <c r="A8" t="s">
        <v>309</v>
      </c>
      <c r="B8" s="43">
        <v>1</v>
      </c>
      <c r="C8" s="43">
        <v>0</v>
      </c>
      <c r="D8" s="43">
        <v>3</v>
      </c>
    </row>
    <row r="9" spans="1:4" x14ac:dyDescent="0.3">
      <c r="A9" t="s">
        <v>310</v>
      </c>
      <c r="B9" s="43">
        <v>2</v>
      </c>
      <c r="C9" s="43">
        <v>0</v>
      </c>
      <c r="D9" s="43">
        <v>3</v>
      </c>
    </row>
    <row r="10" spans="1:4" x14ac:dyDescent="0.3">
      <c r="A10" t="s">
        <v>311</v>
      </c>
      <c r="B10" s="43">
        <v>1</v>
      </c>
      <c r="C10" s="43">
        <v>0</v>
      </c>
      <c r="D10" s="43">
        <v>3</v>
      </c>
    </row>
    <row r="11" spans="1:4" x14ac:dyDescent="0.3">
      <c r="A11" t="s">
        <v>312</v>
      </c>
      <c r="B11" s="43">
        <v>2</v>
      </c>
      <c r="C11" s="43">
        <v>0</v>
      </c>
      <c r="D11" s="43">
        <v>3</v>
      </c>
    </row>
    <row r="12" spans="1:4" x14ac:dyDescent="0.3">
      <c r="A12" t="s">
        <v>313</v>
      </c>
      <c r="B12" s="43">
        <v>1</v>
      </c>
      <c r="C12" s="43">
        <v>0</v>
      </c>
      <c r="D12" s="43">
        <v>3</v>
      </c>
    </row>
    <row r="13" spans="1:4" x14ac:dyDescent="0.3">
      <c r="A13" t="s">
        <v>314</v>
      </c>
      <c r="B13" s="43">
        <v>2</v>
      </c>
      <c r="C13" s="43">
        <v>0</v>
      </c>
      <c r="D13" s="43">
        <v>3</v>
      </c>
    </row>
    <row r="14" spans="1:4" x14ac:dyDescent="0.3">
      <c r="A14" t="s">
        <v>315</v>
      </c>
      <c r="B14" s="43">
        <v>1</v>
      </c>
      <c r="C14" s="43">
        <v>0</v>
      </c>
      <c r="D14" s="43">
        <v>3</v>
      </c>
    </row>
    <row r="15" spans="1:4" x14ac:dyDescent="0.3">
      <c r="A15" t="s">
        <v>267</v>
      </c>
      <c r="B15" s="43">
        <v>2</v>
      </c>
      <c r="C15" s="43">
        <v>0</v>
      </c>
      <c r="D15" s="43">
        <v>3</v>
      </c>
    </row>
    <row r="16" spans="1:4" x14ac:dyDescent="0.3">
      <c r="A16" t="s">
        <v>316</v>
      </c>
      <c r="B16" s="43">
        <v>1</v>
      </c>
      <c r="C16" s="43">
        <v>0</v>
      </c>
      <c r="D16" s="43">
        <v>3</v>
      </c>
    </row>
    <row r="17" spans="1:4" x14ac:dyDescent="0.3">
      <c r="A17" s="9" t="s">
        <v>317</v>
      </c>
      <c r="B17" s="43">
        <v>2</v>
      </c>
      <c r="C17" s="43">
        <v>0</v>
      </c>
      <c r="D17" s="43">
        <v>3</v>
      </c>
    </row>
    <row r="18" spans="1:4" x14ac:dyDescent="0.3">
      <c r="A18" t="s">
        <v>318</v>
      </c>
      <c r="B18" s="43">
        <v>1</v>
      </c>
      <c r="C18" s="43">
        <v>0</v>
      </c>
      <c r="D18" s="43">
        <v>3</v>
      </c>
    </row>
    <row r="19" spans="1:4" x14ac:dyDescent="0.3">
      <c r="A19" s="1" t="s">
        <v>319</v>
      </c>
      <c r="B19" s="2">
        <v>1</v>
      </c>
      <c r="C19" s="2">
        <v>1</v>
      </c>
      <c r="D19" s="2">
        <v>4</v>
      </c>
    </row>
    <row r="20" spans="1:4" x14ac:dyDescent="0.3">
      <c r="A20" t="s">
        <v>320</v>
      </c>
      <c r="B20" s="43">
        <v>1</v>
      </c>
      <c r="C20" s="43">
        <v>0</v>
      </c>
      <c r="D20" s="43">
        <v>4</v>
      </c>
    </row>
    <row r="21" spans="1:4" x14ac:dyDescent="0.3">
      <c r="A21" t="s">
        <v>321</v>
      </c>
      <c r="B21" s="43">
        <v>2</v>
      </c>
      <c r="C21" s="43">
        <v>0</v>
      </c>
      <c r="D21" s="43">
        <v>4</v>
      </c>
    </row>
    <row r="22" spans="1:4" x14ac:dyDescent="0.3">
      <c r="A22" s="1" t="s">
        <v>322</v>
      </c>
      <c r="B22" s="2">
        <v>1</v>
      </c>
      <c r="C22" s="2">
        <v>1</v>
      </c>
      <c r="D22" s="2">
        <v>5</v>
      </c>
    </row>
    <row r="23" spans="1:4" x14ac:dyDescent="0.3">
      <c r="A23" s="9" t="s">
        <v>323</v>
      </c>
      <c r="B23" s="43">
        <v>1</v>
      </c>
      <c r="C23" s="43">
        <v>0</v>
      </c>
      <c r="D23" s="43">
        <v>5</v>
      </c>
    </row>
    <row r="24" spans="1:4" x14ac:dyDescent="0.3">
      <c r="A24" s="1" t="s">
        <v>324</v>
      </c>
      <c r="B24" s="2">
        <v>1</v>
      </c>
      <c r="C24" s="2">
        <v>1</v>
      </c>
      <c r="D24" s="2">
        <v>6</v>
      </c>
    </row>
    <row r="25" spans="1:4" x14ac:dyDescent="0.3">
      <c r="A25" t="s">
        <v>324</v>
      </c>
      <c r="B25" s="43">
        <v>1</v>
      </c>
      <c r="C25" s="43">
        <v>0</v>
      </c>
      <c r="D25" s="43">
        <v>6</v>
      </c>
    </row>
    <row r="26" spans="1:4" x14ac:dyDescent="0.3">
      <c r="A26" t="s">
        <v>325</v>
      </c>
      <c r="B26" s="43">
        <v>2</v>
      </c>
      <c r="C26" s="43">
        <v>0</v>
      </c>
      <c r="D26" s="43">
        <v>6</v>
      </c>
    </row>
    <row r="27" spans="1:4" x14ac:dyDescent="0.3">
      <c r="A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baseColWidth="10" defaultRowHeight="14.4" x14ac:dyDescent="0.3"/>
  <cols>
    <col min="1" max="1" width="73.77734375" style="50" bestFit="1" customWidth="1"/>
    <col min="2" max="2" width="23.6640625" bestFit="1" customWidth="1"/>
    <col min="3" max="3" width="31.33203125" bestFit="1" customWidth="1"/>
    <col min="4" max="4" width="30.88671875" bestFit="1" customWidth="1"/>
    <col min="5" max="5" width="7.6640625" bestFit="1" customWidth="1"/>
  </cols>
  <sheetData>
    <row r="1" spans="1:5" ht="15" thickBot="1" x14ac:dyDescent="0.35">
      <c r="A1" s="49" t="s">
        <v>0</v>
      </c>
      <c r="B1" s="47" t="s">
        <v>326</v>
      </c>
      <c r="C1" s="48" t="s">
        <v>327</v>
      </c>
      <c r="D1" s="48" t="s">
        <v>328</v>
      </c>
      <c r="E1" s="3" t="s">
        <v>142</v>
      </c>
    </row>
    <row r="2" spans="1:5" x14ac:dyDescent="0.3">
      <c r="A2" s="51" t="s">
        <v>119</v>
      </c>
      <c r="B2" s="46">
        <v>0</v>
      </c>
      <c r="C2" s="46">
        <v>0</v>
      </c>
      <c r="D2" s="46">
        <v>0</v>
      </c>
      <c r="E2">
        <v>1</v>
      </c>
    </row>
    <row r="3" spans="1:5" x14ac:dyDescent="0.3">
      <c r="A3" s="51" t="s">
        <v>329</v>
      </c>
      <c r="B3" s="46">
        <v>0</v>
      </c>
      <c r="C3" s="46">
        <v>0</v>
      </c>
      <c r="D3" s="46">
        <v>0</v>
      </c>
      <c r="E3">
        <v>2</v>
      </c>
    </row>
    <row r="4" spans="1:5" x14ac:dyDescent="0.3">
      <c r="A4" s="51" t="s">
        <v>123</v>
      </c>
      <c r="B4" s="46">
        <v>0</v>
      </c>
      <c r="C4" s="46">
        <v>0</v>
      </c>
      <c r="D4" s="46">
        <v>0</v>
      </c>
      <c r="E4">
        <v>3</v>
      </c>
    </row>
    <row r="5" spans="1:5" x14ac:dyDescent="0.3">
      <c r="A5" s="51" t="s">
        <v>124</v>
      </c>
      <c r="B5" s="46">
        <v>0</v>
      </c>
      <c r="C5" s="46">
        <v>0</v>
      </c>
      <c r="D5" s="46">
        <v>0</v>
      </c>
      <c r="E5">
        <v>4</v>
      </c>
    </row>
    <row r="6" spans="1:5" x14ac:dyDescent="0.3">
      <c r="A6" s="51" t="s">
        <v>330</v>
      </c>
      <c r="B6" s="46">
        <v>0</v>
      </c>
      <c r="C6" s="46">
        <v>0</v>
      </c>
      <c r="D6" s="46">
        <v>0</v>
      </c>
      <c r="E6">
        <v>5</v>
      </c>
    </row>
    <row r="7" spans="1:5" x14ac:dyDescent="0.3">
      <c r="A7" s="51" t="s">
        <v>331</v>
      </c>
      <c r="B7" s="46">
        <v>0</v>
      </c>
      <c r="C7" s="46">
        <v>0</v>
      </c>
      <c r="D7" s="46">
        <v>0</v>
      </c>
      <c r="E7">
        <v>6</v>
      </c>
    </row>
    <row r="8" spans="1:5" x14ac:dyDescent="0.3">
      <c r="A8" s="51" t="s">
        <v>341</v>
      </c>
      <c r="B8" s="46">
        <v>0</v>
      </c>
      <c r="C8" s="46">
        <v>0</v>
      </c>
      <c r="D8" s="46">
        <v>0</v>
      </c>
      <c r="E8">
        <v>7</v>
      </c>
    </row>
    <row r="9" spans="1:5" x14ac:dyDescent="0.3">
      <c r="A9" s="51" t="s">
        <v>342</v>
      </c>
      <c r="B9" s="46">
        <v>0</v>
      </c>
      <c r="C9" s="46">
        <v>0</v>
      </c>
      <c r="D9" s="46">
        <v>0</v>
      </c>
      <c r="E9">
        <v>8</v>
      </c>
    </row>
    <row r="10" spans="1:5" x14ac:dyDescent="0.3">
      <c r="A10" s="51" t="s">
        <v>332</v>
      </c>
      <c r="B10" s="46">
        <v>0</v>
      </c>
      <c r="C10" s="46">
        <v>0</v>
      </c>
      <c r="D10" s="46">
        <v>0</v>
      </c>
      <c r="E10">
        <v>9</v>
      </c>
    </row>
    <row r="11" spans="1:5" x14ac:dyDescent="0.3">
      <c r="A11" s="51" t="s">
        <v>343</v>
      </c>
      <c r="B11" s="46">
        <v>0</v>
      </c>
      <c r="C11" s="46">
        <v>0</v>
      </c>
      <c r="D11" s="46">
        <v>0</v>
      </c>
      <c r="E11">
        <v>10</v>
      </c>
    </row>
    <row r="12" spans="1:5" x14ac:dyDescent="0.3">
      <c r="A12" s="51" t="s">
        <v>333</v>
      </c>
      <c r="B12" s="46">
        <v>0</v>
      </c>
      <c r="C12" s="46">
        <v>0</v>
      </c>
      <c r="D12" s="46">
        <v>0</v>
      </c>
      <c r="E12">
        <v>11</v>
      </c>
    </row>
    <row r="13" spans="1:5" x14ac:dyDescent="0.3">
      <c r="A13" s="51" t="s">
        <v>334</v>
      </c>
      <c r="B13" s="46">
        <v>0</v>
      </c>
      <c r="C13" s="46">
        <v>0</v>
      </c>
      <c r="D13" s="46">
        <v>0</v>
      </c>
      <c r="E13">
        <v>12</v>
      </c>
    </row>
    <row r="14" spans="1:5" x14ac:dyDescent="0.3">
      <c r="A14" s="51" t="s">
        <v>335</v>
      </c>
      <c r="B14" s="46">
        <v>0</v>
      </c>
      <c r="C14" s="46">
        <v>0</v>
      </c>
      <c r="D14" s="46">
        <v>0</v>
      </c>
      <c r="E14">
        <v>13</v>
      </c>
    </row>
    <row r="15" spans="1:5" x14ac:dyDescent="0.3">
      <c r="A15" s="51" t="s">
        <v>336</v>
      </c>
      <c r="B15" s="46">
        <v>0</v>
      </c>
      <c r="C15" s="46">
        <v>0</v>
      </c>
      <c r="D15" s="46">
        <v>0</v>
      </c>
      <c r="E15">
        <v>14</v>
      </c>
    </row>
    <row r="16" spans="1:5" x14ac:dyDescent="0.3">
      <c r="A16" s="51" t="s">
        <v>337</v>
      </c>
      <c r="B16" s="46">
        <v>0</v>
      </c>
      <c r="C16" s="46">
        <v>0</v>
      </c>
      <c r="D16" s="46">
        <v>0</v>
      </c>
      <c r="E16">
        <v>15</v>
      </c>
    </row>
    <row r="17" spans="1:5" x14ac:dyDescent="0.3">
      <c r="A17" s="51" t="s">
        <v>344</v>
      </c>
      <c r="B17" s="46">
        <v>0</v>
      </c>
      <c r="C17" s="46">
        <v>0</v>
      </c>
      <c r="D17" s="46">
        <v>0</v>
      </c>
      <c r="E17">
        <v>16</v>
      </c>
    </row>
    <row r="18" spans="1:5" x14ac:dyDescent="0.3">
      <c r="A18" s="52" t="s">
        <v>338</v>
      </c>
      <c r="B18" s="46">
        <v>0</v>
      </c>
      <c r="C18" s="46">
        <v>0</v>
      </c>
      <c r="D18" s="46">
        <v>0</v>
      </c>
      <c r="E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Estado</vt:lpstr>
      <vt:lpstr>Balance</vt:lpstr>
      <vt:lpstr>CUCA</vt:lpstr>
      <vt:lpstr>PTU</vt:lpstr>
      <vt:lpstr>CUFIN</vt:lpstr>
      <vt:lpstr>COEFI</vt:lpstr>
      <vt:lpstr>CCF</vt:lpstr>
      <vt:lpstr>CVF</vt:lpstr>
      <vt:lpstr>INVR</vt:lpstr>
      <vt:lpstr>DDA</vt:lpstr>
      <vt:lpstr>CCE</vt:lpstr>
      <vt:lpstr>PTUAnual</vt:lpstr>
      <vt:lpstr>DUD</vt:lpstr>
      <vt:lpstr>DISR</vt:lpstr>
      <vt:lpstr>DIISR</vt:lpstr>
      <vt:lpstr>DIDEF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lopez</dc:creator>
  <cp:lastModifiedBy>humberto lopez</cp:lastModifiedBy>
  <dcterms:created xsi:type="dcterms:W3CDTF">2019-10-15T14:54:39Z</dcterms:created>
  <dcterms:modified xsi:type="dcterms:W3CDTF">2019-11-07T23:51:15Z</dcterms:modified>
</cp:coreProperties>
</file>