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_work/dev/solve-it-examples-fork/forensic_workflow_example_forensic_imaging/"/>
    </mc:Choice>
  </mc:AlternateContent>
  <xr:revisionPtr revIDLastSave="0" documentId="13_ncr:1_{FD5F5F31-C4A1-8240-94BE-BED3BAB9E356}" xr6:coauthVersionLast="47" xr6:coauthVersionMax="47" xr10:uidLastSave="{00000000-0000-0000-0000-000000000000}"/>
  <bookViews>
    <workbookView xWindow="240" yWindow="500" windowWidth="48120" windowHeight="2430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1" l="1"/>
  <c r="U29" i="1"/>
  <c r="T29" i="1"/>
  <c r="S29" i="1"/>
  <c r="Y29" i="1" s="1"/>
  <c r="V28" i="1"/>
  <c r="U28" i="1"/>
  <c r="T28" i="1"/>
  <c r="S28" i="1"/>
  <c r="Y28" i="1" s="1"/>
  <c r="V27" i="1"/>
  <c r="U27" i="1"/>
  <c r="T27" i="1"/>
  <c r="Y27" i="1" s="1"/>
  <c r="S27" i="1"/>
  <c r="V26" i="1"/>
  <c r="U26" i="1"/>
  <c r="T26" i="1"/>
  <c r="S26" i="1"/>
  <c r="W26" i="1" s="1"/>
  <c r="X26" i="1" s="1"/>
  <c r="V25" i="1"/>
  <c r="U25" i="1"/>
  <c r="T25" i="1"/>
  <c r="S25" i="1"/>
  <c r="Y25" i="1" s="1"/>
  <c r="Y24" i="1"/>
  <c r="V24" i="1"/>
  <c r="U24" i="1"/>
  <c r="T24" i="1"/>
  <c r="S24" i="1"/>
  <c r="W24" i="1" s="1"/>
  <c r="X24" i="1" s="1"/>
  <c r="V21" i="1"/>
  <c r="U21" i="1"/>
  <c r="T21" i="1"/>
  <c r="S21" i="1"/>
  <c r="Y21" i="1" s="1"/>
  <c r="V18" i="1"/>
  <c r="U18" i="1"/>
  <c r="T18" i="1"/>
  <c r="S18" i="1"/>
  <c r="V17" i="1"/>
  <c r="U17" i="1"/>
  <c r="T17" i="1"/>
  <c r="S17" i="1"/>
  <c r="Y17" i="1" s="1"/>
  <c r="W16" i="1"/>
  <c r="X16" i="1" s="1"/>
  <c r="V16" i="1"/>
  <c r="U16" i="1"/>
  <c r="T16" i="1"/>
  <c r="S16" i="1"/>
  <c r="Y16" i="1" s="1"/>
  <c r="Y15" i="1"/>
  <c r="W15" i="1"/>
  <c r="X15" i="1" s="1"/>
  <c r="V15" i="1"/>
  <c r="U15" i="1"/>
  <c r="T15" i="1"/>
  <c r="S15" i="1"/>
  <c r="V14" i="1"/>
  <c r="U14" i="1"/>
  <c r="T14" i="1"/>
  <c r="S14" i="1"/>
  <c r="Y14" i="1" s="1"/>
  <c r="V13" i="1"/>
  <c r="U13" i="1"/>
  <c r="T13" i="1"/>
  <c r="S13" i="1"/>
  <c r="Y13" i="1" s="1"/>
  <c r="V12" i="1"/>
  <c r="U12" i="1"/>
  <c r="T12" i="1"/>
  <c r="S12" i="1"/>
  <c r="Y12" i="1" s="1"/>
  <c r="V11" i="1"/>
  <c r="U11" i="1"/>
  <c r="T11" i="1"/>
  <c r="S11" i="1"/>
  <c r="V10" i="1"/>
  <c r="U10" i="1"/>
  <c r="W10" i="1" s="1"/>
  <c r="X10" i="1" s="1"/>
  <c r="T10" i="1"/>
  <c r="Y10" i="1" s="1"/>
  <c r="S10" i="1"/>
  <c r="V7" i="1"/>
  <c r="U7" i="1"/>
  <c r="T7" i="1"/>
  <c r="S7" i="1"/>
  <c r="Y7" i="1" s="1"/>
  <c r="V6" i="1"/>
  <c r="U6" i="1"/>
  <c r="T6" i="1"/>
  <c r="S6" i="1"/>
  <c r="W6" i="1" s="1"/>
  <c r="X6" i="1" s="1"/>
  <c r="V5" i="1"/>
  <c r="U5" i="1"/>
  <c r="T5" i="1"/>
  <c r="S5" i="1"/>
  <c r="Y5" i="1" s="1"/>
  <c r="Y18" i="1" l="1"/>
  <c r="W11" i="1"/>
  <c r="X11" i="1" s="1"/>
  <c r="W28" i="1"/>
  <c r="Y11" i="1"/>
  <c r="Y26" i="1"/>
  <c r="W7" i="1"/>
  <c r="X7" i="1" s="1"/>
  <c r="W12" i="1"/>
  <c r="X12" i="1" s="1"/>
  <c r="W17" i="1"/>
  <c r="X17" i="1" s="1"/>
  <c r="W27" i="1"/>
  <c r="X27" i="1" s="1"/>
  <c r="Y6" i="1"/>
  <c r="W25" i="1"/>
  <c r="X25" i="1" s="1"/>
  <c r="W21" i="1"/>
  <c r="X28" i="1"/>
  <c r="W5" i="1"/>
  <c r="X5" i="1"/>
  <c r="W14" i="1"/>
  <c r="X14" i="1" s="1"/>
  <c r="X21" i="1"/>
  <c r="W18" i="1"/>
  <c r="X18" i="1" s="1"/>
  <c r="W29" i="1"/>
  <c r="X29" i="1" s="1"/>
  <c r="W13" i="1"/>
  <c r="X13" i="1" s="1"/>
</calcChain>
</file>

<file path=xl/sharedStrings.xml><?xml version="1.0" encoding="utf-8"?>
<sst xmlns="http://schemas.openxmlformats.org/spreadsheetml/2006/main" count="500" uniqueCount="96">
  <si>
    <t>Potential Weaknesses</t>
  </si>
  <si>
    <t>INCOMP</t>
  </si>
  <si>
    <t>INAC-EX</t>
  </si>
  <si>
    <t>INAC-AS</t>
  </si>
  <si>
    <t>INAC-ALT</t>
  </si>
  <si>
    <t>INAC-COR</t>
  </si>
  <si>
    <t>MISINT</t>
  </si>
  <si>
    <t>Relevant information has not been acquired or found</t>
  </si>
  <si>
    <t>Do all artefacts reported as present actually exist</t>
  </si>
  <si>
    <t>For every set of items identified by a given tool, is each item truly part of that set</t>
  </si>
  <si>
    <t>Does a tool alter data in a way that changes its meaning?</t>
  </si>
  <si>
    <t>Does the forensic tool detect and compensate for missing and corrupted dataDoes the forensic tool detect and compensate for missing and corrupted data</t>
  </si>
  <si>
    <t>The results are displayed in a manner that encourages, or does not prevent misinterpretation</t>
  </si>
  <si>
    <t>Mitigations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</si>
  <si>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</si>
  <si>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</si>
  <si>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</si>
  <si>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</si>
  <si>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</si>
  <si>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</si>
  <si>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</si>
  <si>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</si>
  <si>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</si>
  <si>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</si>
  <si>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Y</t>
  </si>
  <si>
    <t>N</t>
  </si>
  <si>
    <t>-</t>
  </si>
  <si>
    <t>NA</t>
  </si>
  <si>
    <t>Max</t>
  </si>
  <si>
    <t>Met</t>
  </si>
  <si>
    <t>Status</t>
  </si>
  <si>
    <t>Notes</t>
  </si>
  <si>
    <t/>
  </si>
  <si>
    <t>T1012: Hardware write blockers</t>
  </si>
  <si>
    <t>M1071
Thorough testing of write blocker against multiple targets to ensure that writes are not possible.</t>
  </si>
  <si>
    <t>M1072
Regular checks for hardware write blocker firmware updates.</t>
  </si>
  <si>
    <t>M1073
Subscription to notifications from write blocker vendor for firmware updates or identified problems.</t>
  </si>
  <si>
    <t>M1005
Testing to ensure software and hardware setup detects HPAs</t>
  </si>
  <si>
    <t>M1006
Testing to ensure software and hardware setup detects DCOs</t>
  </si>
  <si>
    <t>W1118</t>
  </si>
  <si>
    <t>Hardware write blocker fails to prevent modifications to the attached device.</t>
  </si>
  <si>
    <t>X</t>
  </si>
  <si>
    <t>W1119</t>
  </si>
  <si>
    <t>Hardware write blocker hides the existence of an HPA.</t>
  </si>
  <si>
    <t>W1120</t>
  </si>
  <si>
    <t>Hardware write blocker hides the existence of an DCO.</t>
  </si>
  <si>
    <t>T1002: Disk imaging</t>
  </si>
  <si>
    <t>M1003
Check image size corresponds with drive label</t>
  </si>
  <si>
    <t>M1009
Check hash of image matches hash of source material</t>
  </si>
  <si>
    <t>M1007
Use hardware write blocker</t>
  </si>
  <si>
    <t>M1008
Use software write blocker</t>
  </si>
  <si>
    <t>M1089
Attempt physical disk repair</t>
  </si>
  <si>
    <t>M1102
Apply techniques to read remapped sectors</t>
  </si>
  <si>
    <t>W1004</t>
  </si>
  <si>
    <t>Acquisition does not include all sectors from LBA0 to LBA max</t>
  </si>
  <si>
    <t>x</t>
  </si>
  <si>
    <t>W1006</t>
  </si>
  <si>
    <t>Acquistion does not include data in HPA</t>
  </si>
  <si>
    <t>W1007</t>
  </si>
  <si>
    <t>Acquistion does not include data in DCO</t>
  </si>
  <si>
    <t>W1013</t>
  </si>
  <si>
    <t>Acquisition includes extra bytes</t>
  </si>
  <si>
    <t>W1014</t>
  </si>
  <si>
    <t>Imaging process changes original data</t>
  </si>
  <si>
    <t>W1015</t>
  </si>
  <si>
    <t>Powering on SSD results in sectors being wiped by TRIM operation</t>
  </si>
  <si>
    <t>W1016</t>
  </si>
  <si>
    <t>Data copied from sectors on source are stored incorrectly</t>
  </si>
  <si>
    <t>W1136</t>
  </si>
  <si>
    <t>Not recovering data from a failed hard drive</t>
  </si>
  <si>
    <t>W1143</t>
  </si>
  <si>
    <t>Acquisition method does not read remapped sectors e.g. G-Lists</t>
  </si>
  <si>
    <t>T1025: Writing data to a forensic image format</t>
  </si>
  <si>
    <t>W1043</t>
  </si>
  <si>
    <t>Data is written to forensic format that does not preserve the original raw data</t>
  </si>
  <si>
    <t>T1042: Disk image hash verification</t>
  </si>
  <si>
    <t>M1021
Verify the disk image integrity with multiple hash algorithms e.g. MD5 and SHA1 (Kessler 2016)</t>
  </si>
  <si>
    <t>M1022
Restrict access to stored disk images</t>
  </si>
  <si>
    <t>M1023
Ensure and check logs of access to stored disk images</t>
  </si>
  <si>
    <t>M1070
Ensure hash algorithm(s) used are resistant to collisions through data manipulation</t>
  </si>
  <si>
    <t>M1075
Testing programme to validate hashes of data in images is calculated correctly</t>
  </si>
  <si>
    <t>M1085
Use of multiple tools to verify disk image hash</t>
  </si>
  <si>
    <t>M1076
Testing programme to validate hashes of metadata in images is calculated correctly</t>
  </si>
  <si>
    <t>M1074
Validate image hash against one stored externally to the image in a trusted location.</t>
  </si>
  <si>
    <t>W1042</t>
  </si>
  <si>
    <t>Disk image was tampered with, but manipulated to have a collision with original hash</t>
  </si>
  <si>
    <t>W1124</t>
  </si>
  <si>
    <t>Failure to compute hash correctly: this could result in a message indicating corrupt evidence, thus stopping or delaying further investigation</t>
  </si>
  <si>
    <t>W1125</t>
  </si>
  <si>
    <t>Failure to validate hash properly: this could allow errors from earlier to propagate e.g. incorrect sectors</t>
  </si>
  <si>
    <t>W1126</t>
  </si>
  <si>
    <t>Failure to validate hash properly allowing an incomplete disk image to present as validated</t>
  </si>
  <si>
    <t>W1127</t>
  </si>
  <si>
    <t>Failure to validate metadata: this could allow details such as acquisition date to be changed</t>
  </si>
  <si>
    <t>W1128</t>
  </si>
  <si>
    <t>Image replaced with tampered version along with updated stored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</si>
</sst>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workbookViewId="0"/>
  </sheetViews>
  <sheetFormatPr baseColWidth="10" defaultColWidth="8.83203125" defaultRowHeight="15" x14ac:dyDescent="0.2"/>
  <cols>
    <col min="2" max="2" width="140.6640625" customWidth="1"/>
    <col min="19" max="25" width="4.6640625" customWidth="1"/>
    <col min="26" max="26" width="60.6640625" customWidth="1"/>
  </cols>
  <sheetData>
    <row r="1" spans="1:26" ht="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13</v>
      </c>
      <c r="J1" s="6"/>
      <c r="K1" s="6"/>
      <c r="L1" s="6"/>
      <c r="M1" s="6"/>
      <c r="N1" s="6"/>
      <c r="O1" s="6"/>
      <c r="P1" s="6"/>
      <c r="Q1" s="6"/>
      <c r="R1" s="6"/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</row>
    <row r="2" spans="1:26" ht="221" x14ac:dyDescent="0.2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23</v>
      </c>
    </row>
    <row r="3" spans="1:26" x14ac:dyDescent="0.2">
      <c r="A3" s="4" t="s">
        <v>32</v>
      </c>
      <c r="B3" s="4" t="s">
        <v>32</v>
      </c>
      <c r="C3" s="4" t="s">
        <v>32</v>
      </c>
      <c r="D3" s="4" t="s">
        <v>32</v>
      </c>
      <c r="E3" s="4" t="s">
        <v>32</v>
      </c>
      <c r="F3" s="4" t="s">
        <v>32</v>
      </c>
      <c r="G3" s="4" t="s">
        <v>32</v>
      </c>
      <c r="H3" s="4" t="s">
        <v>32</v>
      </c>
      <c r="I3" s="4" t="s">
        <v>32</v>
      </c>
      <c r="J3" s="4" t="s">
        <v>32</v>
      </c>
      <c r="K3" s="4" t="s">
        <v>32</v>
      </c>
      <c r="L3" s="4" t="s">
        <v>32</v>
      </c>
      <c r="M3" s="4" t="s">
        <v>32</v>
      </c>
      <c r="N3" s="4" t="s">
        <v>32</v>
      </c>
      <c r="O3" s="4" t="s">
        <v>32</v>
      </c>
      <c r="P3" s="4" t="s">
        <v>32</v>
      </c>
      <c r="Q3" s="4" t="s">
        <v>32</v>
      </c>
      <c r="R3" s="4" t="s">
        <v>32</v>
      </c>
    </row>
    <row r="4" spans="1:26" ht="156" x14ac:dyDescent="0.2">
      <c r="A4" s="1" t="s">
        <v>33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38</v>
      </c>
    </row>
    <row r="5" spans="1:26" ht="16" x14ac:dyDescent="0.2">
      <c r="A5" t="s">
        <v>39</v>
      </c>
      <c r="B5" t="s">
        <v>40</v>
      </c>
      <c r="C5" s="5" t="s">
        <v>32</v>
      </c>
      <c r="D5" s="5" t="s">
        <v>32</v>
      </c>
      <c r="E5" s="5" t="s">
        <v>32</v>
      </c>
      <c r="F5" s="5" t="s">
        <v>32</v>
      </c>
      <c r="G5" s="5" t="s">
        <v>41</v>
      </c>
      <c r="H5" s="5" t="s">
        <v>32</v>
      </c>
      <c r="I5" t="s">
        <v>26</v>
      </c>
      <c r="J5" t="s">
        <v>26</v>
      </c>
      <c r="K5" t="s">
        <v>26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>
        <f>COUNTIF(I5:R5,"Y")</f>
        <v>0</v>
      </c>
      <c r="T5">
        <f>COUNTIF(I5:R5,"N")</f>
        <v>0</v>
      </c>
      <c r="U5">
        <f>COUNTIF(I5:R5,"-")</f>
        <v>3</v>
      </c>
      <c r="V5">
        <f>COUNTIF(I5:R5,"NA")</f>
        <v>0</v>
      </c>
      <c r="W5">
        <f>SUM(S5:U5)</f>
        <v>3</v>
      </c>
      <c r="X5" s="1" t="str">
        <f>S5&amp;"/"&amp;W5</f>
        <v>0/3</v>
      </c>
      <c r="Y5" s="1" t="str">
        <f>IF(AND(S5=0,T5&gt;0),"x","")</f>
        <v/>
      </c>
    </row>
    <row r="6" spans="1:26" ht="16" x14ac:dyDescent="0.2">
      <c r="A6" t="s">
        <v>42</v>
      </c>
      <c r="B6" t="s">
        <v>43</v>
      </c>
      <c r="C6" s="5" t="s">
        <v>41</v>
      </c>
      <c r="D6" s="5" t="s">
        <v>32</v>
      </c>
      <c r="E6" s="5" t="s">
        <v>32</v>
      </c>
      <c r="F6" s="5" t="s">
        <v>32</v>
      </c>
      <c r="G6" s="5" t="s">
        <v>32</v>
      </c>
      <c r="H6" s="5" t="s">
        <v>32</v>
      </c>
      <c r="I6" s="4" t="s">
        <v>32</v>
      </c>
      <c r="J6" s="4" t="s">
        <v>32</v>
      </c>
      <c r="K6" s="4" t="s">
        <v>32</v>
      </c>
      <c r="L6" t="s">
        <v>26</v>
      </c>
      <c r="M6" s="4" t="s">
        <v>32</v>
      </c>
      <c r="N6" s="4" t="s">
        <v>32</v>
      </c>
      <c r="O6" s="4" t="s">
        <v>32</v>
      </c>
      <c r="P6" s="4" t="s">
        <v>32</v>
      </c>
      <c r="Q6" s="4" t="s">
        <v>32</v>
      </c>
      <c r="R6" s="4" t="s">
        <v>32</v>
      </c>
      <c r="S6">
        <f>COUNTIF(I6:R6,"Y")</f>
        <v>0</v>
      </c>
      <c r="T6">
        <f>COUNTIF(I6:R6,"N")</f>
        <v>0</v>
      </c>
      <c r="U6">
        <f>COUNTIF(I6:R6,"-")</f>
        <v>1</v>
      </c>
      <c r="V6">
        <f>COUNTIF(I6:R6,"NA")</f>
        <v>0</v>
      </c>
      <c r="W6">
        <f>SUM(S6:U6)</f>
        <v>1</v>
      </c>
      <c r="X6" s="1" t="str">
        <f>S6&amp;"/"&amp;W6</f>
        <v>0/1</v>
      </c>
      <c r="Y6" s="1" t="str">
        <f>IF(AND(S6=0,T6&gt;0),"x","")</f>
        <v/>
      </c>
    </row>
    <row r="7" spans="1:26" ht="16" x14ac:dyDescent="0.2">
      <c r="A7" t="s">
        <v>44</v>
      </c>
      <c r="B7" t="s">
        <v>45</v>
      </c>
      <c r="C7" s="5" t="s">
        <v>41</v>
      </c>
      <c r="D7" s="5" t="s">
        <v>32</v>
      </c>
      <c r="E7" s="5" t="s">
        <v>32</v>
      </c>
      <c r="F7" s="5" t="s">
        <v>32</v>
      </c>
      <c r="G7" s="5" t="s">
        <v>32</v>
      </c>
      <c r="H7" s="5" t="s">
        <v>32</v>
      </c>
      <c r="I7" s="4" t="s">
        <v>32</v>
      </c>
      <c r="J7" s="4" t="s">
        <v>32</v>
      </c>
      <c r="K7" s="4" t="s">
        <v>32</v>
      </c>
      <c r="L7" s="4" t="s">
        <v>32</v>
      </c>
      <c r="M7" t="s">
        <v>26</v>
      </c>
      <c r="N7" s="4" t="s">
        <v>32</v>
      </c>
      <c r="O7" s="4" t="s">
        <v>32</v>
      </c>
      <c r="P7" s="4" t="s">
        <v>32</v>
      </c>
      <c r="Q7" s="4" t="s">
        <v>32</v>
      </c>
      <c r="R7" s="4" t="s">
        <v>32</v>
      </c>
      <c r="S7">
        <f>COUNTIF(I7:R7,"Y")</f>
        <v>0</v>
      </c>
      <c r="T7">
        <f>COUNTIF(I7:R7,"N")</f>
        <v>0</v>
      </c>
      <c r="U7">
        <f>COUNTIF(I7:R7,"-")</f>
        <v>1</v>
      </c>
      <c r="V7">
        <f>COUNTIF(I7:R7,"NA")</f>
        <v>0</v>
      </c>
      <c r="W7">
        <f>SUM(S7:U7)</f>
        <v>1</v>
      </c>
      <c r="X7" s="1" t="str">
        <f>S7&amp;"/"&amp;W7</f>
        <v>0/1</v>
      </c>
      <c r="Y7" s="1" t="str">
        <f>IF(AND(S7=0,T7&gt;0),"x","")</f>
        <v/>
      </c>
    </row>
    <row r="8" spans="1:26" x14ac:dyDescent="0.2">
      <c r="A8" s="4" t="s">
        <v>32</v>
      </c>
      <c r="B8" s="4" t="s">
        <v>32</v>
      </c>
      <c r="C8" s="4" t="s">
        <v>32</v>
      </c>
      <c r="D8" s="4" t="s">
        <v>32</v>
      </c>
      <c r="E8" s="4" t="s">
        <v>32</v>
      </c>
      <c r="F8" s="4" t="s">
        <v>32</v>
      </c>
      <c r="G8" s="4" t="s">
        <v>32</v>
      </c>
      <c r="H8" s="4" t="s">
        <v>32</v>
      </c>
      <c r="I8" s="4" t="s">
        <v>32</v>
      </c>
      <c r="J8" s="4" t="s">
        <v>32</v>
      </c>
      <c r="K8" s="4" t="s">
        <v>32</v>
      </c>
      <c r="L8" s="4" t="s">
        <v>32</v>
      </c>
      <c r="M8" s="4" t="s">
        <v>32</v>
      </c>
      <c r="N8" s="4" t="s">
        <v>32</v>
      </c>
      <c r="O8" s="4" t="s">
        <v>32</v>
      </c>
      <c r="P8" s="4" t="s">
        <v>32</v>
      </c>
      <c r="Q8" s="4" t="s">
        <v>32</v>
      </c>
      <c r="R8" s="4" t="s">
        <v>32</v>
      </c>
    </row>
    <row r="9" spans="1:26" ht="117" x14ac:dyDescent="0.2">
      <c r="A9" s="1" t="s">
        <v>46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2" t="s">
        <v>47</v>
      </c>
      <c r="J9" s="2" t="s">
        <v>37</v>
      </c>
      <c r="K9" s="2" t="s">
        <v>38</v>
      </c>
      <c r="L9" s="2" t="s">
        <v>48</v>
      </c>
      <c r="M9" s="2" t="s">
        <v>49</v>
      </c>
      <c r="N9" s="2" t="s">
        <v>50</v>
      </c>
      <c r="O9" s="2" t="s">
        <v>51</v>
      </c>
      <c r="P9" s="2" t="s">
        <v>52</v>
      </c>
    </row>
    <row r="10" spans="1:26" ht="16" x14ac:dyDescent="0.2">
      <c r="A10" t="s">
        <v>53</v>
      </c>
      <c r="B10" t="s">
        <v>54</v>
      </c>
      <c r="C10" s="5" t="s">
        <v>55</v>
      </c>
      <c r="D10" s="5" t="s">
        <v>32</v>
      </c>
      <c r="E10" s="5" t="s">
        <v>32</v>
      </c>
      <c r="F10" s="5" t="s">
        <v>32</v>
      </c>
      <c r="G10" s="5" t="s">
        <v>32</v>
      </c>
      <c r="H10" s="5" t="s">
        <v>32</v>
      </c>
      <c r="I10" t="s">
        <v>26</v>
      </c>
      <c r="J10" s="4" t="s">
        <v>32</v>
      </c>
      <c r="K10" s="4" t="s">
        <v>32</v>
      </c>
      <c r="L10" s="4" t="s">
        <v>32</v>
      </c>
      <c r="M10" s="4" t="s">
        <v>32</v>
      </c>
      <c r="N10" s="4" t="s">
        <v>32</v>
      </c>
      <c r="O10" s="4" t="s">
        <v>32</v>
      </c>
      <c r="P10" s="4" t="s">
        <v>32</v>
      </c>
      <c r="Q10" s="4" t="s">
        <v>32</v>
      </c>
      <c r="R10" s="4" t="s">
        <v>32</v>
      </c>
      <c r="S10">
        <f t="shared" ref="S10:S18" si="0">COUNTIF(I10:R10,"Y")</f>
        <v>0</v>
      </c>
      <c r="T10">
        <f t="shared" ref="T10:T18" si="1">COUNTIF(I10:R10,"N")</f>
        <v>0</v>
      </c>
      <c r="U10">
        <f t="shared" ref="U10:U18" si="2">COUNTIF(I10:R10,"-")</f>
        <v>1</v>
      </c>
      <c r="V10">
        <f t="shared" ref="V10:V18" si="3">COUNTIF(I10:R10,"NA")</f>
        <v>0</v>
      </c>
      <c r="W10">
        <f t="shared" ref="W10:W18" si="4">SUM(S10:U10)</f>
        <v>1</v>
      </c>
      <c r="X10" s="1" t="str">
        <f t="shared" ref="X10:X18" si="5">S10&amp;"/"&amp;W10</f>
        <v>0/1</v>
      </c>
      <c r="Y10" s="1" t="str">
        <f t="shared" ref="Y10:Y18" si="6">IF(AND(S10=0,T10&gt;0),"x","")</f>
        <v/>
      </c>
    </row>
    <row r="11" spans="1:26" ht="16" x14ac:dyDescent="0.2">
      <c r="A11" t="s">
        <v>56</v>
      </c>
      <c r="B11" t="s">
        <v>57</v>
      </c>
      <c r="C11" s="5" t="s">
        <v>55</v>
      </c>
      <c r="D11" s="5" t="s">
        <v>32</v>
      </c>
      <c r="E11" s="5" t="s">
        <v>32</v>
      </c>
      <c r="F11" s="5" t="s">
        <v>32</v>
      </c>
      <c r="G11" s="5" t="s">
        <v>32</v>
      </c>
      <c r="H11" s="5" t="s">
        <v>32</v>
      </c>
      <c r="I11" s="4" t="s">
        <v>32</v>
      </c>
      <c r="J11" t="s">
        <v>26</v>
      </c>
      <c r="K11" s="4" t="s">
        <v>32</v>
      </c>
      <c r="L11" s="4" t="s">
        <v>32</v>
      </c>
      <c r="M11" s="4" t="s">
        <v>32</v>
      </c>
      <c r="N11" s="4" t="s">
        <v>32</v>
      </c>
      <c r="O11" s="4" t="s">
        <v>32</v>
      </c>
      <c r="P11" s="4" t="s">
        <v>32</v>
      </c>
      <c r="Q11" s="4" t="s">
        <v>32</v>
      </c>
      <c r="R11" s="4" t="s">
        <v>32</v>
      </c>
      <c r="S11">
        <f t="shared" si="0"/>
        <v>0</v>
      </c>
      <c r="T11">
        <f t="shared" si="1"/>
        <v>0</v>
      </c>
      <c r="U11">
        <f t="shared" si="2"/>
        <v>1</v>
      </c>
      <c r="V11">
        <f t="shared" si="3"/>
        <v>0</v>
      </c>
      <c r="W11">
        <f t="shared" si="4"/>
        <v>1</v>
      </c>
      <c r="X11" s="1" t="str">
        <f t="shared" si="5"/>
        <v>0/1</v>
      </c>
      <c r="Y11" s="1" t="str">
        <f t="shared" si="6"/>
        <v/>
      </c>
    </row>
    <row r="12" spans="1:26" ht="16" x14ac:dyDescent="0.2">
      <c r="A12" t="s">
        <v>58</v>
      </c>
      <c r="B12" t="s">
        <v>59</v>
      </c>
      <c r="C12" s="5" t="s">
        <v>55</v>
      </c>
      <c r="D12" s="5" t="s">
        <v>32</v>
      </c>
      <c r="E12" s="5" t="s">
        <v>32</v>
      </c>
      <c r="F12" s="5" t="s">
        <v>32</v>
      </c>
      <c r="G12" s="5" t="s">
        <v>32</v>
      </c>
      <c r="H12" s="5" t="s">
        <v>32</v>
      </c>
      <c r="I12" s="4" t="s">
        <v>32</v>
      </c>
      <c r="J12" s="4" t="s">
        <v>32</v>
      </c>
      <c r="K12" t="s">
        <v>26</v>
      </c>
      <c r="L12" s="4" t="s">
        <v>32</v>
      </c>
      <c r="M12" s="4" t="s">
        <v>32</v>
      </c>
      <c r="N12" s="4" t="s">
        <v>32</v>
      </c>
      <c r="O12" s="4" t="s">
        <v>32</v>
      </c>
      <c r="P12" s="4" t="s">
        <v>32</v>
      </c>
      <c r="Q12" s="4" t="s">
        <v>32</v>
      </c>
      <c r="R12" s="4" t="s">
        <v>32</v>
      </c>
      <c r="S12">
        <f t="shared" si="0"/>
        <v>0</v>
      </c>
      <c r="T12">
        <f t="shared" si="1"/>
        <v>0</v>
      </c>
      <c r="U12">
        <f t="shared" si="2"/>
        <v>1</v>
      </c>
      <c r="V12">
        <f t="shared" si="3"/>
        <v>0</v>
      </c>
      <c r="W12">
        <f t="shared" si="4"/>
        <v>1</v>
      </c>
      <c r="X12" s="1" t="str">
        <f t="shared" si="5"/>
        <v>0/1</v>
      </c>
      <c r="Y12" s="1" t="str">
        <f t="shared" si="6"/>
        <v/>
      </c>
    </row>
    <row r="13" spans="1:26" ht="16" x14ac:dyDescent="0.2">
      <c r="A13" t="s">
        <v>60</v>
      </c>
      <c r="B13" t="s">
        <v>61</v>
      </c>
      <c r="C13" s="5" t="s">
        <v>32</v>
      </c>
      <c r="D13" s="5" t="s">
        <v>55</v>
      </c>
      <c r="E13" s="5" t="s">
        <v>32</v>
      </c>
      <c r="F13" s="5" t="s">
        <v>32</v>
      </c>
      <c r="G13" s="5" t="s">
        <v>32</v>
      </c>
      <c r="H13" s="5" t="s">
        <v>32</v>
      </c>
      <c r="I13" t="s">
        <v>26</v>
      </c>
      <c r="J13" s="4" t="s">
        <v>32</v>
      </c>
      <c r="K13" s="4" t="s">
        <v>32</v>
      </c>
      <c r="L13" t="s">
        <v>26</v>
      </c>
      <c r="M13" s="4" t="s">
        <v>32</v>
      </c>
      <c r="N13" s="4" t="s">
        <v>32</v>
      </c>
      <c r="O13" s="4" t="s">
        <v>32</v>
      </c>
      <c r="P13" s="4" t="s">
        <v>32</v>
      </c>
      <c r="Q13" s="4" t="s">
        <v>32</v>
      </c>
      <c r="R13" s="4" t="s">
        <v>32</v>
      </c>
      <c r="S13">
        <f t="shared" si="0"/>
        <v>0</v>
      </c>
      <c r="T13">
        <f t="shared" si="1"/>
        <v>0</v>
      </c>
      <c r="U13">
        <f t="shared" si="2"/>
        <v>2</v>
      </c>
      <c r="V13">
        <f t="shared" si="3"/>
        <v>0</v>
      </c>
      <c r="W13">
        <f t="shared" si="4"/>
        <v>2</v>
      </c>
      <c r="X13" s="1" t="str">
        <f t="shared" si="5"/>
        <v>0/2</v>
      </c>
      <c r="Y13" s="1" t="str">
        <f t="shared" si="6"/>
        <v/>
      </c>
    </row>
    <row r="14" spans="1:26" ht="16" x14ac:dyDescent="0.2">
      <c r="A14" t="s">
        <v>62</v>
      </c>
      <c r="B14" t="s">
        <v>63</v>
      </c>
      <c r="C14" s="5" t="s">
        <v>32</v>
      </c>
      <c r="D14" s="5" t="s">
        <v>32</v>
      </c>
      <c r="E14" s="5" t="s">
        <v>32</v>
      </c>
      <c r="F14" s="5" t="s">
        <v>55</v>
      </c>
      <c r="G14" s="5" t="s">
        <v>32</v>
      </c>
      <c r="H14" s="5" t="s">
        <v>32</v>
      </c>
      <c r="I14" s="4" t="s">
        <v>32</v>
      </c>
      <c r="J14" s="4" t="s">
        <v>32</v>
      </c>
      <c r="K14" s="4" t="s">
        <v>32</v>
      </c>
      <c r="L14" s="4" t="s">
        <v>32</v>
      </c>
      <c r="M14" t="s">
        <v>26</v>
      </c>
      <c r="N14" t="s">
        <v>26</v>
      </c>
      <c r="O14" s="4" t="s">
        <v>32</v>
      </c>
      <c r="P14" s="4" t="s">
        <v>32</v>
      </c>
      <c r="Q14" s="4" t="s">
        <v>32</v>
      </c>
      <c r="R14" s="4" t="s">
        <v>32</v>
      </c>
      <c r="S14">
        <f t="shared" si="0"/>
        <v>0</v>
      </c>
      <c r="T14">
        <f t="shared" si="1"/>
        <v>0</v>
      </c>
      <c r="U14">
        <f t="shared" si="2"/>
        <v>2</v>
      </c>
      <c r="V14">
        <f t="shared" si="3"/>
        <v>0</v>
      </c>
      <c r="W14">
        <f t="shared" si="4"/>
        <v>2</v>
      </c>
      <c r="X14" s="1" t="str">
        <f t="shared" si="5"/>
        <v>0/2</v>
      </c>
      <c r="Y14" s="1" t="str">
        <f t="shared" si="6"/>
        <v/>
      </c>
    </row>
    <row r="15" spans="1:26" ht="16" x14ac:dyDescent="0.2">
      <c r="A15" t="s">
        <v>64</v>
      </c>
      <c r="B15" t="s">
        <v>65</v>
      </c>
      <c r="C15" s="5" t="s">
        <v>55</v>
      </c>
      <c r="D15" s="5" t="s">
        <v>32</v>
      </c>
      <c r="E15" s="5" t="s">
        <v>32</v>
      </c>
      <c r="F15" s="5" t="s">
        <v>55</v>
      </c>
      <c r="G15" s="5" t="s">
        <v>55</v>
      </c>
      <c r="H15" s="5" t="s">
        <v>32</v>
      </c>
      <c r="I15" s="4" t="s">
        <v>32</v>
      </c>
      <c r="J15" s="4" t="s">
        <v>32</v>
      </c>
      <c r="K15" s="4" t="s">
        <v>32</v>
      </c>
      <c r="L15" s="4" t="s">
        <v>32</v>
      </c>
      <c r="M15" s="4" t="s">
        <v>32</v>
      </c>
      <c r="N15" s="4" t="s">
        <v>32</v>
      </c>
      <c r="O15" s="4" t="s">
        <v>32</v>
      </c>
      <c r="P15" s="4" t="s">
        <v>32</v>
      </c>
      <c r="Q15" s="4" t="s">
        <v>32</v>
      </c>
      <c r="R15" s="4" t="s">
        <v>32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0</v>
      </c>
      <c r="W15">
        <f t="shared" si="4"/>
        <v>0</v>
      </c>
      <c r="X15" s="1" t="str">
        <f t="shared" si="5"/>
        <v>0/0</v>
      </c>
      <c r="Y15" s="1" t="str">
        <f t="shared" si="6"/>
        <v/>
      </c>
    </row>
    <row r="16" spans="1:26" ht="16" x14ac:dyDescent="0.2">
      <c r="A16" t="s">
        <v>66</v>
      </c>
      <c r="B16" t="s">
        <v>67</v>
      </c>
      <c r="C16" s="5" t="s">
        <v>32</v>
      </c>
      <c r="D16" s="5" t="s">
        <v>32</v>
      </c>
      <c r="E16" s="5" t="s">
        <v>32</v>
      </c>
      <c r="F16" s="5" t="s">
        <v>55</v>
      </c>
      <c r="G16" s="5" t="s">
        <v>55</v>
      </c>
      <c r="H16" s="5" t="s">
        <v>32</v>
      </c>
      <c r="I16" s="4" t="s">
        <v>32</v>
      </c>
      <c r="J16" s="4" t="s">
        <v>32</v>
      </c>
      <c r="K16" s="4" t="s">
        <v>32</v>
      </c>
      <c r="L16" t="s">
        <v>26</v>
      </c>
      <c r="M16" s="4" t="s">
        <v>32</v>
      </c>
      <c r="N16" s="4" t="s">
        <v>32</v>
      </c>
      <c r="O16" s="4" t="s">
        <v>32</v>
      </c>
      <c r="P16" s="4" t="s">
        <v>32</v>
      </c>
      <c r="Q16" s="4" t="s">
        <v>32</v>
      </c>
      <c r="R16" s="4" t="s">
        <v>32</v>
      </c>
      <c r="S16">
        <f t="shared" si="0"/>
        <v>0</v>
      </c>
      <c r="T16">
        <f t="shared" si="1"/>
        <v>0</v>
      </c>
      <c r="U16">
        <f t="shared" si="2"/>
        <v>1</v>
      </c>
      <c r="V16">
        <f t="shared" si="3"/>
        <v>0</v>
      </c>
      <c r="W16">
        <f t="shared" si="4"/>
        <v>1</v>
      </c>
      <c r="X16" s="1" t="str">
        <f t="shared" si="5"/>
        <v>0/1</v>
      </c>
      <c r="Y16" s="1" t="str">
        <f t="shared" si="6"/>
        <v/>
      </c>
    </row>
    <row r="17" spans="1:25" ht="16" x14ac:dyDescent="0.2">
      <c r="A17" t="s">
        <v>68</v>
      </c>
      <c r="B17" t="s">
        <v>69</v>
      </c>
      <c r="C17" s="5" t="s">
        <v>55</v>
      </c>
      <c r="D17" s="5" t="s">
        <v>32</v>
      </c>
      <c r="E17" s="5" t="s">
        <v>32</v>
      </c>
      <c r="F17" s="5" t="s">
        <v>32</v>
      </c>
      <c r="G17" s="5" t="s">
        <v>32</v>
      </c>
      <c r="H17" s="5" t="s">
        <v>32</v>
      </c>
      <c r="I17" s="4" t="s">
        <v>32</v>
      </c>
      <c r="J17" s="4" t="s">
        <v>32</v>
      </c>
      <c r="K17" s="4" t="s">
        <v>32</v>
      </c>
      <c r="L17" s="4" t="s">
        <v>32</v>
      </c>
      <c r="M17" s="4" t="s">
        <v>32</v>
      </c>
      <c r="N17" s="4" t="s">
        <v>32</v>
      </c>
      <c r="O17" t="s">
        <v>26</v>
      </c>
      <c r="P17" s="4" t="s">
        <v>32</v>
      </c>
      <c r="Q17" s="4" t="s">
        <v>32</v>
      </c>
      <c r="R17" s="4" t="s">
        <v>32</v>
      </c>
      <c r="S17">
        <f t="shared" si="0"/>
        <v>0</v>
      </c>
      <c r="T17">
        <f t="shared" si="1"/>
        <v>0</v>
      </c>
      <c r="U17">
        <f t="shared" si="2"/>
        <v>1</v>
      </c>
      <c r="V17">
        <f t="shared" si="3"/>
        <v>0</v>
      </c>
      <c r="W17">
        <f t="shared" si="4"/>
        <v>1</v>
      </c>
      <c r="X17" s="1" t="str">
        <f t="shared" si="5"/>
        <v>0/1</v>
      </c>
      <c r="Y17" s="1" t="str">
        <f t="shared" si="6"/>
        <v/>
      </c>
    </row>
    <row r="18" spans="1:25" ht="16" x14ac:dyDescent="0.2">
      <c r="A18" t="s">
        <v>70</v>
      </c>
      <c r="B18" t="s">
        <v>71</v>
      </c>
      <c r="C18" s="5" t="s">
        <v>55</v>
      </c>
      <c r="D18" s="5" t="s">
        <v>32</v>
      </c>
      <c r="E18" s="5" t="s">
        <v>32</v>
      </c>
      <c r="F18" s="5" t="s">
        <v>32</v>
      </c>
      <c r="G18" s="5" t="s">
        <v>32</v>
      </c>
      <c r="H18" s="5" t="s">
        <v>32</v>
      </c>
      <c r="I18" s="4" t="s">
        <v>32</v>
      </c>
      <c r="J18" s="4" t="s">
        <v>32</v>
      </c>
      <c r="K18" s="4" t="s">
        <v>32</v>
      </c>
      <c r="L18" s="4" t="s">
        <v>32</v>
      </c>
      <c r="M18" s="4" t="s">
        <v>32</v>
      </c>
      <c r="N18" s="4" t="s">
        <v>32</v>
      </c>
      <c r="O18" s="4" t="s">
        <v>32</v>
      </c>
      <c r="P18" t="s">
        <v>26</v>
      </c>
      <c r="Q18" s="4" t="s">
        <v>32</v>
      </c>
      <c r="R18" s="4" t="s">
        <v>32</v>
      </c>
      <c r="S18">
        <f t="shared" si="0"/>
        <v>0</v>
      </c>
      <c r="T18">
        <f t="shared" si="1"/>
        <v>0</v>
      </c>
      <c r="U18">
        <f t="shared" si="2"/>
        <v>1</v>
      </c>
      <c r="V18">
        <f t="shared" si="3"/>
        <v>0</v>
      </c>
      <c r="W18">
        <f t="shared" si="4"/>
        <v>1</v>
      </c>
      <c r="X18" s="1" t="str">
        <f t="shared" si="5"/>
        <v>0/1</v>
      </c>
      <c r="Y18" s="1" t="str">
        <f t="shared" si="6"/>
        <v/>
      </c>
    </row>
    <row r="19" spans="1:25" x14ac:dyDescent="0.2">
      <c r="A19" s="4" t="s">
        <v>32</v>
      </c>
      <c r="B19" s="4" t="s">
        <v>32</v>
      </c>
      <c r="C19" s="4" t="s">
        <v>32</v>
      </c>
      <c r="D19" s="4" t="s">
        <v>32</v>
      </c>
      <c r="E19" s="4" t="s">
        <v>32</v>
      </c>
      <c r="F19" s="4" t="s">
        <v>32</v>
      </c>
      <c r="G19" s="4" t="s">
        <v>32</v>
      </c>
      <c r="H19" s="4" t="s">
        <v>32</v>
      </c>
      <c r="I19" s="4" t="s">
        <v>32</v>
      </c>
      <c r="J19" s="4" t="s">
        <v>32</v>
      </c>
      <c r="K19" s="4" t="s">
        <v>32</v>
      </c>
      <c r="L19" s="4" t="s">
        <v>32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  <c r="R19" s="4" t="s">
        <v>32</v>
      </c>
    </row>
    <row r="20" spans="1:25" ht="96" x14ac:dyDescent="0.2">
      <c r="A20" s="1" t="s">
        <v>72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2" t="s">
        <v>48</v>
      </c>
    </row>
    <row r="21" spans="1:25" ht="16" x14ac:dyDescent="0.2">
      <c r="A21" t="s">
        <v>73</v>
      </c>
      <c r="B21" t="s">
        <v>74</v>
      </c>
      <c r="C21" s="5" t="s">
        <v>32</v>
      </c>
      <c r="D21" s="5" t="s">
        <v>32</v>
      </c>
      <c r="E21" s="5" t="s">
        <v>32</v>
      </c>
      <c r="F21" s="5" t="s">
        <v>41</v>
      </c>
      <c r="G21" s="5" t="s">
        <v>32</v>
      </c>
      <c r="H21" s="5" t="s">
        <v>32</v>
      </c>
      <c r="I21" t="s">
        <v>26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32</v>
      </c>
      <c r="P21" s="4" t="s">
        <v>32</v>
      </c>
      <c r="Q21" s="4" t="s">
        <v>32</v>
      </c>
      <c r="R21" s="4" t="s">
        <v>32</v>
      </c>
      <c r="S21">
        <f>COUNTIF(I21:R21,"Y")</f>
        <v>0</v>
      </c>
      <c r="T21">
        <f>COUNTIF(I21:R21,"N")</f>
        <v>0</v>
      </c>
      <c r="U21">
        <f>COUNTIF(I21:R21,"-")</f>
        <v>1</v>
      </c>
      <c r="V21">
        <f>COUNTIF(I21:R21,"NA")</f>
        <v>0</v>
      </c>
      <c r="W21">
        <f>SUM(S21:U21)</f>
        <v>1</v>
      </c>
      <c r="X21" s="1" t="str">
        <f>S21&amp;"/"&amp;W21</f>
        <v>0/1</v>
      </c>
      <c r="Y21" s="1" t="str">
        <f>IF(AND(S21=0,T21&gt;0),"x","")</f>
        <v/>
      </c>
    </row>
    <row r="22" spans="1:25" x14ac:dyDescent="0.2">
      <c r="A22" s="4" t="s">
        <v>32</v>
      </c>
      <c r="B22" s="4" t="s">
        <v>32</v>
      </c>
      <c r="C22" s="4" t="s">
        <v>32</v>
      </c>
      <c r="D22" s="4" t="s">
        <v>32</v>
      </c>
      <c r="E22" s="4" t="s">
        <v>32</v>
      </c>
      <c r="F22" s="4" t="s">
        <v>32</v>
      </c>
      <c r="G22" s="4" t="s">
        <v>32</v>
      </c>
      <c r="H22" s="4" t="s">
        <v>32</v>
      </c>
      <c r="I22" s="4" t="s">
        <v>32</v>
      </c>
      <c r="J22" s="4" t="s">
        <v>32</v>
      </c>
      <c r="K22" s="4" t="s">
        <v>32</v>
      </c>
      <c r="L22" s="4" t="s">
        <v>32</v>
      </c>
      <c r="M22" s="4" t="s">
        <v>32</v>
      </c>
      <c r="N22" s="4" t="s">
        <v>32</v>
      </c>
      <c r="O22" s="4" t="s">
        <v>32</v>
      </c>
      <c r="P22" s="4" t="s">
        <v>32</v>
      </c>
      <c r="Q22" s="4" t="s">
        <v>32</v>
      </c>
      <c r="R22" s="4" t="s">
        <v>32</v>
      </c>
    </row>
    <row r="23" spans="1:25" ht="156" x14ac:dyDescent="0.2">
      <c r="A23" s="1" t="s">
        <v>75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2" t="s">
        <v>76</v>
      </c>
      <c r="J23" s="2" t="s">
        <v>77</v>
      </c>
      <c r="K23" s="2" t="s">
        <v>78</v>
      </c>
      <c r="L23" s="2" t="s">
        <v>79</v>
      </c>
      <c r="M23" s="2" t="s">
        <v>80</v>
      </c>
      <c r="N23" s="2" t="s">
        <v>81</v>
      </c>
      <c r="O23" s="2" t="s">
        <v>82</v>
      </c>
      <c r="P23" s="2" t="s">
        <v>83</v>
      </c>
    </row>
    <row r="24" spans="1:25" ht="16" x14ac:dyDescent="0.2">
      <c r="A24" t="s">
        <v>84</v>
      </c>
      <c r="B24" t="s">
        <v>85</v>
      </c>
      <c r="C24" s="5" t="s">
        <v>32</v>
      </c>
      <c r="D24" s="5" t="s">
        <v>32</v>
      </c>
      <c r="E24" s="5" t="s">
        <v>32</v>
      </c>
      <c r="F24" s="5" t="s">
        <v>32</v>
      </c>
      <c r="G24" s="5" t="s">
        <v>55</v>
      </c>
      <c r="H24" s="5" t="s">
        <v>32</v>
      </c>
      <c r="I24" t="s">
        <v>26</v>
      </c>
      <c r="J24" t="s">
        <v>26</v>
      </c>
      <c r="K24" t="s">
        <v>26</v>
      </c>
      <c r="L24" t="s">
        <v>26</v>
      </c>
      <c r="M24" s="4" t="s">
        <v>32</v>
      </c>
      <c r="N24" s="4" t="s">
        <v>32</v>
      </c>
      <c r="O24" s="4" t="s">
        <v>32</v>
      </c>
      <c r="P24" s="4" t="s">
        <v>32</v>
      </c>
      <c r="Q24" s="4" t="s">
        <v>32</v>
      </c>
      <c r="R24" s="4" t="s">
        <v>32</v>
      </c>
      <c r="S24">
        <f t="shared" ref="S24:S29" si="7">COUNTIF(I24:R24,"Y")</f>
        <v>0</v>
      </c>
      <c r="T24">
        <f t="shared" ref="T24:T29" si="8">COUNTIF(I24:R24,"N")</f>
        <v>0</v>
      </c>
      <c r="U24">
        <f t="shared" ref="U24:U29" si="9">COUNTIF(I24:R24,"-")</f>
        <v>4</v>
      </c>
      <c r="V24">
        <f t="shared" ref="V24:V29" si="10">COUNTIF(I24:R24,"NA")</f>
        <v>0</v>
      </c>
      <c r="W24">
        <f t="shared" ref="W24:W29" si="11">SUM(S24:U24)</f>
        <v>4</v>
      </c>
      <c r="X24" s="1" t="str">
        <f t="shared" ref="X24:X29" si="12">S24&amp;"/"&amp;W24</f>
        <v>0/4</v>
      </c>
      <c r="Y24" s="1" t="str">
        <f t="shared" ref="Y24:Y29" si="13">IF(AND(S24=0,T24&gt;0),"x","")</f>
        <v/>
      </c>
    </row>
    <row r="25" spans="1:25" ht="16" x14ac:dyDescent="0.2">
      <c r="A25" t="s">
        <v>86</v>
      </c>
      <c r="B25" t="s">
        <v>87</v>
      </c>
      <c r="C25" s="5" t="s">
        <v>32</v>
      </c>
      <c r="D25" s="5" t="s">
        <v>32</v>
      </c>
      <c r="E25" s="5" t="s">
        <v>41</v>
      </c>
      <c r="F25" s="5" t="s">
        <v>32</v>
      </c>
      <c r="G25" s="5" t="s">
        <v>32</v>
      </c>
      <c r="H25" s="5" t="s">
        <v>32</v>
      </c>
      <c r="I25" s="4" t="s">
        <v>32</v>
      </c>
      <c r="J25" s="4" t="s">
        <v>32</v>
      </c>
      <c r="K25" s="4" t="s">
        <v>32</v>
      </c>
      <c r="L25" s="4" t="s">
        <v>32</v>
      </c>
      <c r="M25" t="s">
        <v>26</v>
      </c>
      <c r="N25" t="s">
        <v>26</v>
      </c>
      <c r="O25" s="4" t="s">
        <v>32</v>
      </c>
      <c r="P25" s="4" t="s">
        <v>32</v>
      </c>
      <c r="Q25" s="4" t="s">
        <v>32</v>
      </c>
      <c r="R25" s="4" t="s">
        <v>32</v>
      </c>
      <c r="S25">
        <f t="shared" si="7"/>
        <v>0</v>
      </c>
      <c r="T25">
        <f t="shared" si="8"/>
        <v>0</v>
      </c>
      <c r="U25">
        <f t="shared" si="9"/>
        <v>2</v>
      </c>
      <c r="V25">
        <f t="shared" si="10"/>
        <v>0</v>
      </c>
      <c r="W25">
        <f t="shared" si="11"/>
        <v>2</v>
      </c>
      <c r="X25" s="1" t="str">
        <f t="shared" si="12"/>
        <v>0/2</v>
      </c>
      <c r="Y25" s="1" t="str">
        <f t="shared" si="13"/>
        <v/>
      </c>
    </row>
    <row r="26" spans="1:25" ht="16" x14ac:dyDescent="0.2">
      <c r="A26" t="s">
        <v>88</v>
      </c>
      <c r="B26" t="s">
        <v>89</v>
      </c>
      <c r="C26" s="5" t="s">
        <v>32</v>
      </c>
      <c r="D26" s="5" t="s">
        <v>32</v>
      </c>
      <c r="E26" s="5" t="s">
        <v>32</v>
      </c>
      <c r="F26" s="5" t="s">
        <v>32</v>
      </c>
      <c r="G26" s="5" t="s">
        <v>41</v>
      </c>
      <c r="H26" s="5" t="s">
        <v>32</v>
      </c>
      <c r="I26" s="4" t="s">
        <v>32</v>
      </c>
      <c r="J26" s="4" t="s">
        <v>32</v>
      </c>
      <c r="K26" s="4" t="s">
        <v>32</v>
      </c>
      <c r="L26" s="4" t="s">
        <v>32</v>
      </c>
      <c r="M26" t="s">
        <v>26</v>
      </c>
      <c r="N26" t="s">
        <v>26</v>
      </c>
      <c r="O26" s="4" t="s">
        <v>32</v>
      </c>
      <c r="P26" s="4" t="s">
        <v>32</v>
      </c>
      <c r="Q26" s="4" t="s">
        <v>32</v>
      </c>
      <c r="R26" s="4" t="s">
        <v>32</v>
      </c>
      <c r="S26">
        <f t="shared" si="7"/>
        <v>0</v>
      </c>
      <c r="T26">
        <f t="shared" si="8"/>
        <v>0</v>
      </c>
      <c r="U26">
        <f t="shared" si="9"/>
        <v>2</v>
      </c>
      <c r="V26">
        <f t="shared" si="10"/>
        <v>0</v>
      </c>
      <c r="W26">
        <f t="shared" si="11"/>
        <v>2</v>
      </c>
      <c r="X26" s="1" t="str">
        <f t="shared" si="12"/>
        <v>0/2</v>
      </c>
      <c r="Y26" s="1" t="str">
        <f t="shared" si="13"/>
        <v/>
      </c>
    </row>
    <row r="27" spans="1:25" ht="16" x14ac:dyDescent="0.2">
      <c r="A27" t="s">
        <v>90</v>
      </c>
      <c r="B27" t="s">
        <v>91</v>
      </c>
      <c r="C27" s="5" t="s">
        <v>41</v>
      </c>
      <c r="D27" s="5" t="s">
        <v>32</v>
      </c>
      <c r="E27" s="5" t="s">
        <v>32</v>
      </c>
      <c r="F27" s="5" t="s">
        <v>32</v>
      </c>
      <c r="G27" s="5" t="s">
        <v>32</v>
      </c>
      <c r="H27" s="5" t="s">
        <v>32</v>
      </c>
      <c r="I27" s="4" t="s">
        <v>32</v>
      </c>
      <c r="J27" s="4" t="s">
        <v>32</v>
      </c>
      <c r="K27" s="4" t="s">
        <v>32</v>
      </c>
      <c r="L27" s="4" t="s">
        <v>32</v>
      </c>
      <c r="M27" t="s">
        <v>26</v>
      </c>
      <c r="N27" t="s">
        <v>26</v>
      </c>
      <c r="O27" s="4" t="s">
        <v>32</v>
      </c>
      <c r="P27" s="4" t="s">
        <v>32</v>
      </c>
      <c r="Q27" s="4" t="s">
        <v>32</v>
      </c>
      <c r="R27" s="4" t="s">
        <v>32</v>
      </c>
      <c r="S27">
        <f t="shared" si="7"/>
        <v>0</v>
      </c>
      <c r="T27">
        <f t="shared" si="8"/>
        <v>0</v>
      </c>
      <c r="U27">
        <f t="shared" si="9"/>
        <v>2</v>
      </c>
      <c r="V27">
        <f t="shared" si="10"/>
        <v>0</v>
      </c>
      <c r="W27">
        <f t="shared" si="11"/>
        <v>2</v>
      </c>
      <c r="X27" s="1" t="str">
        <f t="shared" si="12"/>
        <v>0/2</v>
      </c>
      <c r="Y27" s="1" t="str">
        <f t="shared" si="13"/>
        <v/>
      </c>
    </row>
    <row r="28" spans="1:25" ht="16" x14ac:dyDescent="0.2">
      <c r="A28" t="s">
        <v>92</v>
      </c>
      <c r="B28" t="s">
        <v>93</v>
      </c>
      <c r="C28" s="5" t="s">
        <v>32</v>
      </c>
      <c r="D28" s="5" t="s">
        <v>32</v>
      </c>
      <c r="E28" s="5" t="s">
        <v>32</v>
      </c>
      <c r="F28" s="5" t="s">
        <v>32</v>
      </c>
      <c r="G28" s="5" t="s">
        <v>41</v>
      </c>
      <c r="H28" s="5" t="s">
        <v>32</v>
      </c>
      <c r="I28" s="4" t="s">
        <v>32</v>
      </c>
      <c r="J28" s="4" t="s">
        <v>32</v>
      </c>
      <c r="K28" s="4" t="s">
        <v>32</v>
      </c>
      <c r="L28" s="4" t="s">
        <v>32</v>
      </c>
      <c r="M28" s="4" t="s">
        <v>32</v>
      </c>
      <c r="N28" s="4" t="s">
        <v>32</v>
      </c>
      <c r="O28" t="s">
        <v>26</v>
      </c>
      <c r="P28" s="4" t="s">
        <v>32</v>
      </c>
      <c r="Q28" s="4" t="s">
        <v>32</v>
      </c>
      <c r="R28" s="4" t="s">
        <v>32</v>
      </c>
      <c r="S28">
        <f t="shared" si="7"/>
        <v>0</v>
      </c>
      <c r="T28">
        <f t="shared" si="8"/>
        <v>0</v>
      </c>
      <c r="U28">
        <f t="shared" si="9"/>
        <v>1</v>
      </c>
      <c r="V28">
        <f t="shared" si="10"/>
        <v>0</v>
      </c>
      <c r="W28">
        <f t="shared" si="11"/>
        <v>1</v>
      </c>
      <c r="X28" s="1" t="str">
        <f t="shared" si="12"/>
        <v>0/1</v>
      </c>
      <c r="Y28" s="1" t="str">
        <f t="shared" si="13"/>
        <v/>
      </c>
    </row>
    <row r="29" spans="1:25" ht="16" x14ac:dyDescent="0.2">
      <c r="A29" t="s">
        <v>94</v>
      </c>
      <c r="B29" t="s">
        <v>95</v>
      </c>
      <c r="C29" s="5" t="s">
        <v>32</v>
      </c>
      <c r="D29" s="5" t="s">
        <v>32</v>
      </c>
      <c r="E29" s="5" t="s">
        <v>32</v>
      </c>
      <c r="F29" s="5" t="s">
        <v>32</v>
      </c>
      <c r="G29" s="5" t="s">
        <v>41</v>
      </c>
      <c r="H29" s="5" t="s">
        <v>32</v>
      </c>
      <c r="I29" s="4" t="s">
        <v>32</v>
      </c>
      <c r="J29" t="s">
        <v>26</v>
      </c>
      <c r="K29" t="s">
        <v>26</v>
      </c>
      <c r="L29" s="4" t="s">
        <v>32</v>
      </c>
      <c r="M29" s="4" t="s">
        <v>32</v>
      </c>
      <c r="N29" s="4" t="s">
        <v>32</v>
      </c>
      <c r="O29" s="4" t="s">
        <v>32</v>
      </c>
      <c r="P29" t="s">
        <v>26</v>
      </c>
      <c r="Q29" s="4" t="s">
        <v>32</v>
      </c>
      <c r="R29" s="4" t="s">
        <v>32</v>
      </c>
      <c r="S29">
        <f t="shared" si="7"/>
        <v>0</v>
      </c>
      <c r="T29">
        <f t="shared" si="8"/>
        <v>0</v>
      </c>
      <c r="U29">
        <f t="shared" si="9"/>
        <v>3</v>
      </c>
      <c r="V29">
        <f t="shared" si="10"/>
        <v>0</v>
      </c>
      <c r="W29">
        <f t="shared" si="11"/>
        <v>3</v>
      </c>
      <c r="X29" s="1" t="str">
        <f t="shared" si="12"/>
        <v>0/3</v>
      </c>
      <c r="Y29" s="1" t="str">
        <f t="shared" si="13"/>
        <v/>
      </c>
    </row>
  </sheetData>
  <mergeCells count="1">
    <mergeCell ref="I1:R1"/>
  </mergeCells>
  <dataValidations count="1">
    <dataValidation type="list" allowBlank="1" showInputMessage="1" showErrorMessage="1" sqref="P29 J29:K29 O28 M25:N27 I24:L24 I21 P18 O17 L16 M14:N14 L13 I13 K12 J11 I10 M7 L6 I5:K5" xr:uid="{00000000-0002-0000-0000-000000000000}">
      <formula1>"Y,N,NA"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Hargreaves</cp:lastModifiedBy>
  <dcterms:created xsi:type="dcterms:W3CDTF">2025-03-26T10:19:31Z</dcterms:created>
  <dcterms:modified xsi:type="dcterms:W3CDTF">2025-04-09T08:05:32Z</dcterms:modified>
</cp:coreProperties>
</file>