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Ivan\Doctorado\2022-10\Validación DSL\Resultados\"/>
    </mc:Choice>
  </mc:AlternateContent>
  <xr:revisionPtr revIDLastSave="0" documentId="13_ncr:1_{1AE74543-E2A2-4207-8A81-19B6954DA6FC}" xr6:coauthVersionLast="47" xr6:coauthVersionMax="47" xr10:uidLastSave="{00000000-0000-0000-0000-000000000000}"/>
  <bookViews>
    <workbookView xWindow="-108" yWindow="-108" windowWidth="23256" windowHeight="12456" activeTab="3" xr2:uid="{BB069F72-8489-4F24-A222-1208B1A030D0}"/>
  </bookViews>
  <sheets>
    <sheet name="Q0" sheetId="3" r:id="rId1"/>
    <sheet name="Q1" sheetId="4" r:id="rId2"/>
    <sheet name="Q2" sheetId="5" r:id="rId3"/>
    <sheet name="Errors" sheetId="1" r:id="rId4"/>
    <sheet name="Graph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8" i="6" l="1"/>
  <c r="E27" i="6"/>
  <c r="E26" i="6"/>
  <c r="D25" i="6"/>
  <c r="D24" i="6"/>
  <c r="C23" i="6"/>
  <c r="C22" i="6"/>
  <c r="D6" i="6"/>
  <c r="C6" i="6"/>
  <c r="E8" i="1"/>
  <c r="F8" i="1"/>
  <c r="G8" i="1"/>
  <c r="H8" i="1"/>
  <c r="I8" i="1"/>
  <c r="J8" i="1"/>
  <c r="K8" i="1"/>
  <c r="D8" i="1"/>
  <c r="C8" i="1"/>
  <c r="B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DellPhoto</author>
  </authors>
  <commentList>
    <comment ref="K4" authorId="0" shapeId="0" xr:uid="{0F89D96F-861C-4A80-89C7-FBBD8CB5E503}">
      <text>
        <r>
          <rPr>
            <sz val="9"/>
            <color indexed="81"/>
            <rFont val="Tahoma"/>
            <family val="2"/>
          </rPr>
          <t>Error in the condition: all_nodes selected instead only edge_nodes</t>
        </r>
      </text>
    </comment>
  </commentList>
</comments>
</file>

<file path=xl/sharedStrings.xml><?xml version="1.0" encoding="utf-8"?>
<sst xmlns="http://schemas.openxmlformats.org/spreadsheetml/2006/main" count="151" uniqueCount="69">
  <si>
    <t>User</t>
  </si>
  <si>
    <t>Containers</t>
  </si>
  <si>
    <t>Nodes</t>
  </si>
  <si>
    <t>Applications</t>
  </si>
  <si>
    <t>Adaptation rules</t>
  </si>
  <si>
    <t>Rule 1</t>
  </si>
  <si>
    <t>Rule 2</t>
  </si>
  <si>
    <t>Rule 3</t>
  </si>
  <si>
    <t>Rule 4</t>
  </si>
  <si>
    <t>Rule 5</t>
  </si>
  <si>
    <t>Time E1</t>
  </si>
  <si>
    <t>Time E2</t>
  </si>
  <si>
    <t>Postdoc</t>
  </si>
  <si>
    <t>Very low</t>
  </si>
  <si>
    <t>Low</t>
  </si>
  <si>
    <t>Medium</t>
  </si>
  <si>
    <t>High</t>
  </si>
  <si>
    <t>Very high</t>
  </si>
  <si>
    <t>Participant</t>
  </si>
  <si>
    <t>Profession</t>
  </si>
  <si>
    <t>level of knowledge about Internet of Things (IoT) systems in general (architectures, applications, operation, etc.)</t>
  </si>
  <si>
    <t>level of knowledge about container-based virtualization (containers, orchestrators)</t>
  </si>
  <si>
    <t>Do you know or have you measured Quality of Service (QoS) and infrastructure metrics such as availability, latency, CPU and RAM consumption, bandwidth consumption, etc.?</t>
  </si>
  <si>
    <t>Terms you know from the list</t>
  </si>
  <si>
    <t>Do you know of any tools for modelling or representing IoT systems?</t>
  </si>
  <si>
    <t>Do you know or have you used MPS?</t>
  </si>
  <si>
    <t>No</t>
  </si>
  <si>
    <t>PhD student</t>
  </si>
  <si>
    <t>Master student</t>
  </si>
  <si>
    <t>yes</t>
  </si>
  <si>
    <t>Horizontal Scaling
Computation offloading
Application redeployment</t>
  </si>
  <si>
    <t>CupCarbon, Veins, Omnet++</t>
  </si>
  <si>
    <t>Computation offloading
Application redeployment</t>
  </si>
  <si>
    <t>Yes</t>
  </si>
  <si>
    <t>Horizontal Scaling
Application redeployment</t>
  </si>
  <si>
    <t>Horizontal Scaling
Computation offloading</t>
  </si>
  <si>
    <t>If you have experienced any problems modelling the nodes in the system, please indicate below</t>
  </si>
  <si>
    <t>Specify the level of difficulty for modelling the nodes (edge, fog, and cloud) of the IoT system</t>
  </si>
  <si>
    <t>Does the language allow modelling the nodes and their specifications of an IoT system?</t>
  </si>
  <si>
    <t xml:space="preserve">Would you add (or modify) any concept to the language to represent the nodes and their specifications? Which one? </t>
  </si>
  <si>
    <t>Specify the level of difficulty for modelling the applications and container deployment on the nodes (edge, fog, and cloud) of the system.</t>
  </si>
  <si>
    <t>If you have experienced any problems modelling the applications and container deployment, please indicate below.</t>
  </si>
  <si>
    <t>Does the language allow for modelling the deployment of container-based applications on the nodes of an IoT system's infrastructure?</t>
  </si>
  <si>
    <t xml:space="preserve">Would you add (or modify) any concept to the language to represent the deployment of container-based applications? Which one? </t>
  </si>
  <si>
    <t>Very easy</t>
  </si>
  <si>
    <t>There wasn’t any problem.</t>
  </si>
  <si>
    <t>It is not fully clear what mCore means, its more common to talk about the 4, 8 or n cores that a cpu has.</t>
  </si>
  <si>
    <t>I’d allow users to define containers on their own, instead of as node entities</t>
  </si>
  <si>
    <t>Easy</t>
  </si>
  <si>
    <t>When I need to define a node with the same properties of another already defined node, I was not able to copy this properties</t>
  </si>
  <si>
    <t>No, however, it would be useful if the user can see graphically (e.g., deployment diagram) the infrastructure being modeled through the infrastructure definition tables; since these tables consider deep hierarchies that may be difficult to follow and validate as the infrastructure becomes larger.</t>
  </si>
  <si>
    <t>Is it possible to define applications running on multiple ports?
In the execution model defined by the language, one application can be executed on a single container. As far as I understand, with the current definition of the langue I’m not sure if it is possible to define an application (distributed applications such as scientific workflows or big data processing workflows) requiring multiple containers (or a cluster of containers). Note that I’m not sure if this is being required for the purpose of this language. I think that with the current definition the above can be achieved.
Keywords used in the container definition tables start with lowercase, is there any reason for the “Volumes” keyword to start with uppercase?</t>
  </si>
  <si>
    <t>Specify the level of difficulty for modelling the adaptation rules for the IoT system.</t>
  </si>
  <si>
    <t>If you have experienced any problems modelling the adaptation rules, please indicate below</t>
  </si>
  <si>
    <t>Does the language allow modelling of adaptation rules to check QoS or infrastructure metrics and adapt the system architecture?</t>
  </si>
  <si>
    <t>Would you add (or modify) any concept to the language to represent the adaptation rules of the system? Which one?</t>
  </si>
  <si>
    <t>Yes. I think it is practical, quick, easy to understand, and very complete</t>
  </si>
  <si>
    <t>There wasn’t any problem</t>
  </si>
  <si>
    <t>It is not fully intuitive the introduction of numerical values, at first I was trying to input just the number with the “%” and it throwed “Error”. The process of searching for “numerical value” could be improved</t>
  </si>
  <si>
    <t>Would you use or recommend this language to model the infrastructure of IoT systems (edge, fog, and cloud nodes) and their adaptation plan to guarantee their operation?</t>
  </si>
  <si>
    <t>So easy to use. I could model a system with multiple nodes, attribute them containers and application, and then adaptation rules in less than an hour ! And I did not now much about neither “IoT” or “MPS” !! I would even recommend this language for local deployment :)</t>
  </si>
  <si>
    <t>It is easy to understand event for non-IoT experts, in addition the auto completion mechanisms is minimalistic and really useful to build adaptation rules</t>
  </si>
  <si>
    <t xml:space="preserve">It is a language powerful enough to represent complex adaptation rules, and at the same time, it is quite easy to represent. It is also very easy to ‘read’, which makes it very suitable for the maintainability of this type of adaptive systems. </t>
  </si>
  <si>
    <t>It is very easy to use. Even for non-technical staff. It is not necessary to write code, all the fields to be filled can be auto-completed, I think that is the main advantage of this DSL. Moreover, it allowed me to model all the components of the example IoT system without any restriction or difficulty</t>
  </si>
  <si>
    <t>Total</t>
  </si>
  <si>
    <t>Rule conditions</t>
  </si>
  <si>
    <t>Rule actions</t>
  </si>
  <si>
    <t>Nodes (edge, fog, and cloud)</t>
  </si>
  <si>
    <t>Applications and containers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</si>
</sst>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Tahoma"/>
      <family val="2"/>
    </font>
    <font>
      <sz val="11"/>
      <color rgb="FF000000"/>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10">
    <xf numFmtId="0" fontId="0" fillId="0" borderId="0" xfId="0"/>
    <xf numFmtId="0" fontId="0" fillId="0" borderId="0" xfId="0" applyAlignment="1">
      <alignment vertical="center"/>
    </xf>
    <xf numFmtId="0" fontId="2" fillId="0" borderId="0" xfId="0" applyFont="1" applyAlignment="1">
      <alignment wrapText="1"/>
    </xf>
    <xf numFmtId="0" fontId="0" fillId="0" borderId="0" xfId="0" applyAlignment="1">
      <alignment wrapText="1"/>
    </xf>
    <xf numFmtId="0" fontId="0" fillId="0" borderId="0" xfId="0" applyAlignment="1">
      <alignment horizontal="left" wrapText="1"/>
    </xf>
    <xf numFmtId="0" fontId="2" fillId="0" borderId="0" xfId="0" applyFont="1" applyAlignment="1">
      <alignment horizontal="left" vertical="center" indent="1"/>
    </xf>
    <xf numFmtId="0" fontId="2" fillId="0" borderId="0" xfId="0" applyFont="1" applyAlignment="1">
      <alignment horizontal="left" vertical="center" wrapText="1" indent="1"/>
    </xf>
    <xf numFmtId="0" fontId="4" fillId="0" borderId="0" xfId="0" applyFont="1"/>
    <xf numFmtId="9" fontId="0" fillId="0" borderId="0" xfId="1" applyFont="1"/>
    <xf numFmtId="0" fontId="0" fillId="0" borderId="0" xfId="0"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v>Correctly modeled</c:v>
          </c:tx>
          <c:spPr>
            <a:solidFill>
              <a:schemeClr val="accent1"/>
            </a:solidFill>
            <a:ln>
              <a:noFill/>
            </a:ln>
            <a:effectLst/>
          </c:spPr>
          <c:invertIfNegative val="0"/>
          <c:cat>
            <c:strRef>
              <c:f>Graphs!$B$3:$B$7</c:f>
              <c:strCache>
                <c:ptCount val="5"/>
                <c:pt idx="0">
                  <c:v>Nodes</c:v>
                </c:pt>
                <c:pt idx="1">
                  <c:v>Applications</c:v>
                </c:pt>
                <c:pt idx="2">
                  <c:v>Containers</c:v>
                </c:pt>
                <c:pt idx="3">
                  <c:v>Rule conditions</c:v>
                </c:pt>
                <c:pt idx="4">
                  <c:v>Rule actions</c:v>
                </c:pt>
              </c:strCache>
            </c:strRef>
          </c:cat>
          <c:val>
            <c:numRef>
              <c:f>Graphs!$C$3:$C$7</c:f>
              <c:numCache>
                <c:formatCode>0%</c:formatCode>
                <c:ptCount val="5"/>
                <c:pt idx="0">
                  <c:v>1</c:v>
                </c:pt>
                <c:pt idx="1">
                  <c:v>1</c:v>
                </c:pt>
                <c:pt idx="2">
                  <c:v>1</c:v>
                </c:pt>
                <c:pt idx="3">
                  <c:v>0.96</c:v>
                </c:pt>
                <c:pt idx="4">
                  <c:v>1</c:v>
                </c:pt>
              </c:numCache>
            </c:numRef>
          </c:val>
          <c:extLst>
            <c:ext xmlns:c16="http://schemas.microsoft.com/office/drawing/2014/chart" uri="{C3380CC4-5D6E-409C-BE32-E72D297353CC}">
              <c16:uniqueId val="{00000000-D7E8-4A11-97A2-E2AE3D1DDC97}"/>
            </c:ext>
          </c:extLst>
        </c:ser>
        <c:ser>
          <c:idx val="1"/>
          <c:order val="1"/>
          <c:tx>
            <c:v>Incorrectly modeled</c:v>
          </c:tx>
          <c:spPr>
            <a:solidFill>
              <a:schemeClr val="accent2"/>
            </a:solidFill>
            <a:ln>
              <a:noFill/>
            </a:ln>
            <a:effectLst/>
          </c:spPr>
          <c:invertIfNegative val="0"/>
          <c:cat>
            <c:strRef>
              <c:f>Graphs!$B$3:$B$7</c:f>
              <c:strCache>
                <c:ptCount val="5"/>
                <c:pt idx="0">
                  <c:v>Nodes</c:v>
                </c:pt>
                <c:pt idx="1">
                  <c:v>Applications</c:v>
                </c:pt>
                <c:pt idx="2">
                  <c:v>Containers</c:v>
                </c:pt>
                <c:pt idx="3">
                  <c:v>Rule conditions</c:v>
                </c:pt>
                <c:pt idx="4">
                  <c:v>Rule actions</c:v>
                </c:pt>
              </c:strCache>
            </c:strRef>
          </c:cat>
          <c:val>
            <c:numRef>
              <c:f>Graphs!$D$3:$D$7</c:f>
              <c:numCache>
                <c:formatCode>0%</c:formatCode>
                <c:ptCount val="5"/>
                <c:pt idx="0">
                  <c:v>0</c:v>
                </c:pt>
                <c:pt idx="1">
                  <c:v>0</c:v>
                </c:pt>
                <c:pt idx="2">
                  <c:v>0</c:v>
                </c:pt>
                <c:pt idx="3">
                  <c:v>0.04</c:v>
                </c:pt>
                <c:pt idx="4">
                  <c:v>0</c:v>
                </c:pt>
              </c:numCache>
            </c:numRef>
          </c:val>
          <c:extLst>
            <c:ext xmlns:c16="http://schemas.microsoft.com/office/drawing/2014/chart" uri="{C3380CC4-5D6E-409C-BE32-E72D297353CC}">
              <c16:uniqueId val="{00000001-D7E8-4A11-97A2-E2AE3D1DDC97}"/>
            </c:ext>
          </c:extLst>
        </c:ser>
        <c:dLbls>
          <c:showLegendKey val="0"/>
          <c:showVal val="0"/>
          <c:showCatName val="0"/>
          <c:showSerName val="0"/>
          <c:showPercent val="0"/>
          <c:showBubbleSize val="0"/>
        </c:dLbls>
        <c:gapWidth val="150"/>
        <c:overlap val="100"/>
        <c:axId val="543952719"/>
        <c:axId val="543953135"/>
      </c:barChart>
      <c:catAx>
        <c:axId val="54395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53135"/>
        <c:crosses val="autoZero"/>
        <c:auto val="1"/>
        <c:lblAlgn val="ctr"/>
        <c:lblOffset val="100"/>
        <c:noMultiLvlLbl val="0"/>
      </c:catAx>
      <c:valAx>
        <c:axId val="543953135"/>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52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5.5555555555555552E-2"/>
          <c:w val="0.93888888888888888"/>
          <c:h val="0.79224482356372117"/>
        </c:manualLayout>
      </c:layout>
      <c:barChart>
        <c:barDir val="bar"/>
        <c:grouping val="stacked"/>
        <c:varyColors val="0"/>
        <c:ser>
          <c:idx val="0"/>
          <c:order val="0"/>
          <c:tx>
            <c:strRef>
              <c:f>Graphs!$C$21</c:f>
              <c:strCache>
                <c:ptCount val="1"/>
                <c:pt idx="0">
                  <c:v>Nodes (edge, fog, and cloud)</c:v>
                </c:pt>
              </c:strCache>
            </c:strRef>
          </c:tx>
          <c:spPr>
            <a:solidFill>
              <a:schemeClr val="accent1"/>
            </a:solidFill>
            <a:ln>
              <a:noFill/>
            </a:ln>
            <a:effectLst/>
          </c:spPr>
          <c:invertIfNegative val="0"/>
          <c:dLbls>
            <c:dLbl>
              <c:idx val="0"/>
              <c:layout>
                <c:manualLayout>
                  <c:x val="0.35555555555555557"/>
                  <c:y val="-0.1018518518518519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A28-45C0-8D77-EA04FBDD63C1}"/>
                </c:ext>
              </c:extLst>
            </c:dLbl>
            <c:dLbl>
              <c:idx val="1"/>
              <c:layout>
                <c:manualLayout>
                  <c:x val="0.19166666666666668"/>
                  <c:y val="-4.629629629629714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28-45C0-8D77-EA04FBDD63C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Graphs!$B$22:$B$28</c:f>
              <c:strCache>
                <c:ptCount val="7"/>
                <c:pt idx="0">
                  <c:v>Very easy</c:v>
                </c:pt>
                <c:pt idx="1">
                  <c:v>Easy</c:v>
                </c:pt>
                <c:pt idx="2">
                  <c:v>Very easy</c:v>
                </c:pt>
                <c:pt idx="3">
                  <c:v>Easy</c:v>
                </c:pt>
                <c:pt idx="4">
                  <c:v>Very easy</c:v>
                </c:pt>
                <c:pt idx="5">
                  <c:v>Easy</c:v>
                </c:pt>
                <c:pt idx="6">
                  <c:v>Medium</c:v>
                </c:pt>
              </c:strCache>
            </c:strRef>
          </c:cat>
          <c:val>
            <c:numRef>
              <c:f>Graphs!$C$22:$C$28</c:f>
              <c:numCache>
                <c:formatCode>0%</c:formatCode>
                <c:ptCount val="7"/>
                <c:pt idx="0">
                  <c:v>0.8</c:v>
                </c:pt>
                <c:pt idx="1">
                  <c:v>0.2</c:v>
                </c:pt>
              </c:numCache>
            </c:numRef>
          </c:val>
          <c:extLst>
            <c:ext xmlns:c16="http://schemas.microsoft.com/office/drawing/2014/chart" uri="{C3380CC4-5D6E-409C-BE32-E72D297353CC}">
              <c16:uniqueId val="{00000000-3A28-45C0-8D77-EA04FBDD63C1}"/>
            </c:ext>
          </c:extLst>
        </c:ser>
        <c:ser>
          <c:idx val="1"/>
          <c:order val="1"/>
          <c:tx>
            <c:strRef>
              <c:f>Graphs!$D$21</c:f>
              <c:strCache>
                <c:ptCount val="1"/>
                <c:pt idx="0">
                  <c:v>Applications and containers</c:v>
                </c:pt>
              </c:strCache>
            </c:strRef>
          </c:tx>
          <c:spPr>
            <a:solidFill>
              <a:schemeClr val="accent2"/>
            </a:solidFill>
            <a:ln>
              <a:noFill/>
            </a:ln>
            <a:effectLst/>
          </c:spPr>
          <c:invertIfNegative val="0"/>
          <c:dLbls>
            <c:dLbl>
              <c:idx val="2"/>
              <c:layout>
                <c:manualLayout>
                  <c:x val="0.22222222222222213"/>
                  <c:y val="-0.1018518518518519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28-45C0-8D77-EA04FBDD63C1}"/>
                </c:ext>
              </c:extLst>
            </c:dLbl>
            <c:dLbl>
              <c:idx val="3"/>
              <c:layout>
                <c:manualLayout>
                  <c:x val="0.20555555555555555"/>
                  <c:y val="-1.388888888888888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28-45C0-8D77-EA04FBDD63C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Graphs!$B$22:$B$28</c:f>
              <c:strCache>
                <c:ptCount val="7"/>
                <c:pt idx="0">
                  <c:v>Very easy</c:v>
                </c:pt>
                <c:pt idx="1">
                  <c:v>Easy</c:v>
                </c:pt>
                <c:pt idx="2">
                  <c:v>Very easy</c:v>
                </c:pt>
                <c:pt idx="3">
                  <c:v>Easy</c:v>
                </c:pt>
                <c:pt idx="4">
                  <c:v>Very easy</c:v>
                </c:pt>
                <c:pt idx="5">
                  <c:v>Easy</c:v>
                </c:pt>
                <c:pt idx="6">
                  <c:v>Medium</c:v>
                </c:pt>
              </c:strCache>
            </c:strRef>
          </c:cat>
          <c:val>
            <c:numRef>
              <c:f>Graphs!$D$22:$D$28</c:f>
              <c:numCache>
                <c:formatCode>0%</c:formatCode>
                <c:ptCount val="7"/>
                <c:pt idx="2">
                  <c:v>0.8</c:v>
                </c:pt>
                <c:pt idx="3">
                  <c:v>0.2</c:v>
                </c:pt>
              </c:numCache>
            </c:numRef>
          </c:val>
          <c:extLst>
            <c:ext xmlns:c16="http://schemas.microsoft.com/office/drawing/2014/chart" uri="{C3380CC4-5D6E-409C-BE32-E72D297353CC}">
              <c16:uniqueId val="{00000001-3A28-45C0-8D77-EA04FBDD63C1}"/>
            </c:ext>
          </c:extLst>
        </c:ser>
        <c:ser>
          <c:idx val="2"/>
          <c:order val="2"/>
          <c:tx>
            <c:strRef>
              <c:f>Graphs!$E$21</c:f>
              <c:strCache>
                <c:ptCount val="1"/>
                <c:pt idx="0">
                  <c:v>Adaptation rules</c:v>
                </c:pt>
              </c:strCache>
            </c:strRef>
          </c:tx>
          <c:spPr>
            <a:solidFill>
              <a:schemeClr val="accent3"/>
            </a:solidFill>
            <a:ln>
              <a:noFill/>
            </a:ln>
            <a:effectLst/>
          </c:spPr>
          <c:invertIfNegative val="0"/>
          <c:dLbls>
            <c:dLbl>
              <c:idx val="4"/>
              <c:layout>
                <c:manualLayout>
                  <c:x val="0.21666666666666667"/>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28-45C0-8D77-EA04FBDD63C1}"/>
                </c:ext>
              </c:extLst>
            </c:dLbl>
            <c:dLbl>
              <c:idx val="5"/>
              <c:layout>
                <c:manualLayout>
                  <c:x val="0.39444444444444443"/>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28-45C0-8D77-EA04FBDD63C1}"/>
                </c:ext>
              </c:extLst>
            </c:dLbl>
            <c:dLbl>
              <c:idx val="6"/>
              <c:layout>
                <c:manualLayout>
                  <c:x val="0.21666666666666667"/>
                  <c:y val="-4.62962962962962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28-45C0-8D77-EA04FBDD63C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Graphs!$B$22:$B$28</c:f>
              <c:strCache>
                <c:ptCount val="7"/>
                <c:pt idx="0">
                  <c:v>Very easy</c:v>
                </c:pt>
                <c:pt idx="1">
                  <c:v>Easy</c:v>
                </c:pt>
                <c:pt idx="2">
                  <c:v>Very easy</c:v>
                </c:pt>
                <c:pt idx="3">
                  <c:v>Easy</c:v>
                </c:pt>
                <c:pt idx="4">
                  <c:v>Very easy</c:v>
                </c:pt>
                <c:pt idx="5">
                  <c:v>Easy</c:v>
                </c:pt>
                <c:pt idx="6">
                  <c:v>Medium</c:v>
                </c:pt>
              </c:strCache>
            </c:strRef>
          </c:cat>
          <c:val>
            <c:numRef>
              <c:f>Graphs!$E$22:$E$28</c:f>
              <c:numCache>
                <c:formatCode>General</c:formatCode>
                <c:ptCount val="7"/>
                <c:pt idx="4" formatCode="0%">
                  <c:v>0.2</c:v>
                </c:pt>
                <c:pt idx="5" formatCode="0%">
                  <c:v>0.6</c:v>
                </c:pt>
                <c:pt idx="6" formatCode="0%">
                  <c:v>0.2</c:v>
                </c:pt>
              </c:numCache>
            </c:numRef>
          </c:val>
          <c:extLst>
            <c:ext xmlns:c16="http://schemas.microsoft.com/office/drawing/2014/chart" uri="{C3380CC4-5D6E-409C-BE32-E72D297353CC}">
              <c16:uniqueId val="{00000002-3A28-45C0-8D77-EA04FBDD63C1}"/>
            </c:ext>
          </c:extLst>
        </c:ser>
        <c:dLbls>
          <c:showLegendKey val="0"/>
          <c:showVal val="0"/>
          <c:showCatName val="0"/>
          <c:showSerName val="0"/>
          <c:showPercent val="0"/>
          <c:showBubbleSize val="0"/>
        </c:dLbls>
        <c:gapWidth val="150"/>
        <c:overlap val="100"/>
        <c:axId val="289776751"/>
        <c:axId val="289779247"/>
      </c:barChart>
      <c:catAx>
        <c:axId val="289776751"/>
        <c:scaling>
          <c:orientation val="minMax"/>
        </c:scaling>
        <c:delete val="1"/>
        <c:axPos val="l"/>
        <c:numFmt formatCode="General" sourceLinked="1"/>
        <c:majorTickMark val="none"/>
        <c:minorTickMark val="none"/>
        <c:tickLblPos val="nextTo"/>
        <c:crossAx val="289779247"/>
        <c:crosses val="autoZero"/>
        <c:auto val="1"/>
        <c:lblAlgn val="ctr"/>
        <c:lblOffset val="100"/>
        <c:noMultiLvlLbl val="0"/>
      </c:catAx>
      <c:valAx>
        <c:axId val="289779247"/>
        <c:scaling>
          <c:orientation val="minMax"/>
        </c:scaling>
        <c:delete val="1"/>
        <c:axPos val="b"/>
        <c:numFmt formatCode="0%" sourceLinked="1"/>
        <c:majorTickMark val="none"/>
        <c:minorTickMark val="none"/>
        <c:tickLblPos val="nextTo"/>
        <c:crossAx val="289776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541020</xdr:colOff>
      <xdr:row>1</xdr:row>
      <xdr:rowOff>22860</xdr:rowOff>
    </xdr:from>
    <xdr:to>
      <xdr:col>12</xdr:col>
      <xdr:colOff>236220</xdr:colOff>
      <xdr:row>16</xdr:row>
      <xdr:rowOff>22860</xdr:rowOff>
    </xdr:to>
    <xdr:graphicFrame macro="">
      <xdr:nvGraphicFramePr>
        <xdr:cNvPr id="2" name="Chart 1">
          <a:extLst>
            <a:ext uri="{FF2B5EF4-FFF2-40B4-BE49-F238E27FC236}">
              <a16:creationId xmlns:a16="http://schemas.microsoft.com/office/drawing/2014/main" id="{D7612427-4D09-4BBE-9853-52D86BB8F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17</xdr:row>
      <xdr:rowOff>30480</xdr:rowOff>
    </xdr:from>
    <xdr:to>
      <xdr:col>12</xdr:col>
      <xdr:colOff>541020</xdr:colOff>
      <xdr:row>31</xdr:row>
      <xdr:rowOff>30480</xdr:rowOff>
    </xdr:to>
    <xdr:graphicFrame macro="">
      <xdr:nvGraphicFramePr>
        <xdr:cNvPr id="3" name="Chart 2">
          <a:extLst>
            <a:ext uri="{FF2B5EF4-FFF2-40B4-BE49-F238E27FC236}">
              <a16:creationId xmlns:a16="http://schemas.microsoft.com/office/drawing/2014/main" id="{7FA7B853-0B5A-6735-E1FB-CF981A8EF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E867F-3E9F-4B43-9217-2EA2C2131372}">
  <dimension ref="A1:H6"/>
  <sheetViews>
    <sheetView workbookViewId="0">
      <selection activeCell="G15" sqref="G15"/>
    </sheetView>
  </sheetViews>
  <sheetFormatPr defaultRowHeight="14.4" x14ac:dyDescent="0.3"/>
  <cols>
    <col min="1" max="1" width="10.44140625" customWidth="1"/>
    <col min="2" max="2" width="13.77734375" customWidth="1"/>
    <col min="3" max="3" width="33.77734375" customWidth="1"/>
    <col min="4" max="4" width="23.77734375" customWidth="1"/>
    <col min="5" max="5" width="46.6640625" customWidth="1"/>
    <col min="6" max="6" width="23.6640625" customWidth="1"/>
    <col min="7" max="7" width="17.88671875" customWidth="1"/>
    <col min="8" max="8" width="10.21875" customWidth="1"/>
  </cols>
  <sheetData>
    <row r="1" spans="1:8" ht="63" customHeight="1" x14ac:dyDescent="0.3">
      <c r="A1" t="s">
        <v>18</v>
      </c>
      <c r="B1" t="s">
        <v>19</v>
      </c>
      <c r="C1" s="2" t="s">
        <v>20</v>
      </c>
      <c r="D1" s="2" t="s">
        <v>21</v>
      </c>
      <c r="E1" s="2" t="s">
        <v>22</v>
      </c>
      <c r="F1" s="2" t="s">
        <v>23</v>
      </c>
      <c r="G1" s="2" t="s">
        <v>24</v>
      </c>
      <c r="H1" s="2" t="s">
        <v>25</v>
      </c>
    </row>
    <row r="2" spans="1:8" ht="43.2" x14ac:dyDescent="0.3">
      <c r="A2">
        <v>1</v>
      </c>
      <c r="B2" t="s">
        <v>27</v>
      </c>
      <c r="C2" t="s">
        <v>17</v>
      </c>
      <c r="D2" t="s">
        <v>15</v>
      </c>
      <c r="E2" t="s">
        <v>29</v>
      </c>
      <c r="F2" s="3" t="s">
        <v>30</v>
      </c>
      <c r="G2" s="4" t="s">
        <v>31</v>
      </c>
      <c r="H2" t="s">
        <v>26</v>
      </c>
    </row>
    <row r="3" spans="1:8" ht="28.8" x14ac:dyDescent="0.3">
      <c r="A3">
        <v>2</v>
      </c>
      <c r="B3" t="s">
        <v>12</v>
      </c>
      <c r="C3" t="s">
        <v>14</v>
      </c>
      <c r="D3" t="s">
        <v>14</v>
      </c>
      <c r="E3" t="s">
        <v>26</v>
      </c>
      <c r="F3" s="3" t="s">
        <v>32</v>
      </c>
      <c r="G3" t="s">
        <v>26</v>
      </c>
      <c r="H3" t="s">
        <v>26</v>
      </c>
    </row>
    <row r="4" spans="1:8" ht="28.8" x14ac:dyDescent="0.3">
      <c r="A4">
        <v>3</v>
      </c>
      <c r="B4" t="s">
        <v>27</v>
      </c>
      <c r="C4" t="s">
        <v>14</v>
      </c>
      <c r="D4" t="s">
        <v>16</v>
      </c>
      <c r="E4" t="s">
        <v>33</v>
      </c>
      <c r="F4" s="3" t="s">
        <v>35</v>
      </c>
      <c r="G4" t="s">
        <v>26</v>
      </c>
      <c r="H4" t="s">
        <v>26</v>
      </c>
    </row>
    <row r="5" spans="1:8" ht="28.8" x14ac:dyDescent="0.3">
      <c r="A5">
        <v>4</v>
      </c>
      <c r="B5" t="s">
        <v>12</v>
      </c>
      <c r="C5" t="s">
        <v>15</v>
      </c>
      <c r="D5" t="s">
        <v>15</v>
      </c>
      <c r="E5" t="s">
        <v>33</v>
      </c>
      <c r="F5" s="3" t="s">
        <v>34</v>
      </c>
      <c r="G5" t="s">
        <v>26</v>
      </c>
      <c r="H5" t="s">
        <v>26</v>
      </c>
    </row>
    <row r="6" spans="1:8" x14ac:dyDescent="0.3">
      <c r="A6">
        <v>5</v>
      </c>
      <c r="B6" t="s">
        <v>28</v>
      </c>
      <c r="C6" t="s">
        <v>14</v>
      </c>
      <c r="D6" t="s">
        <v>13</v>
      </c>
      <c r="E6" t="s">
        <v>26</v>
      </c>
      <c r="F6" s="3" t="s">
        <v>26</v>
      </c>
      <c r="G6" t="s">
        <v>26</v>
      </c>
      <c r="H6" t="s">
        <v>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A1935-03E0-4699-8EE2-EAF85EAAAEE1}">
  <dimension ref="A1:I6"/>
  <sheetViews>
    <sheetView workbookViewId="0">
      <selection activeCell="I4" sqref="I4"/>
    </sheetView>
  </sheetViews>
  <sheetFormatPr defaultRowHeight="14.4" x14ac:dyDescent="0.3"/>
  <cols>
    <col min="1" max="1" width="10.88671875" customWidth="1"/>
    <col min="2" max="2" width="36.77734375" customWidth="1"/>
    <col min="3" max="3" width="39" customWidth="1"/>
    <col min="4" max="4" width="32.5546875" customWidth="1"/>
    <col min="5" max="5" width="32.33203125" customWidth="1"/>
    <col min="6" max="6" width="35.21875" customWidth="1"/>
    <col min="7" max="7" width="29.5546875" customWidth="1"/>
    <col min="8" max="8" width="33.88671875" customWidth="1"/>
    <col min="9" max="9" width="41.21875" customWidth="1"/>
  </cols>
  <sheetData>
    <row r="1" spans="1:9" ht="67.8" customHeight="1" x14ac:dyDescent="0.3">
      <c r="A1" t="s">
        <v>18</v>
      </c>
      <c r="B1" s="2" t="s">
        <v>37</v>
      </c>
      <c r="C1" s="2" t="s">
        <v>36</v>
      </c>
      <c r="D1" s="2" t="s">
        <v>38</v>
      </c>
      <c r="E1" s="2" t="s">
        <v>39</v>
      </c>
      <c r="F1" s="2" t="s">
        <v>40</v>
      </c>
      <c r="G1" s="2" t="s">
        <v>41</v>
      </c>
      <c r="H1" s="2" t="s">
        <v>42</v>
      </c>
      <c r="I1" s="2" t="s">
        <v>43</v>
      </c>
    </row>
    <row r="2" spans="1:9" ht="43.2" customHeight="1" x14ac:dyDescent="0.3">
      <c r="A2">
        <v>1</v>
      </c>
      <c r="B2" t="s">
        <v>44</v>
      </c>
      <c r="C2" s="2" t="s">
        <v>45</v>
      </c>
      <c r="D2" t="s">
        <v>33</v>
      </c>
      <c r="E2" s="2" t="s">
        <v>46</v>
      </c>
      <c r="F2" t="s">
        <v>44</v>
      </c>
      <c r="G2" s="2" t="s">
        <v>45</v>
      </c>
      <c r="H2" t="s">
        <v>33</v>
      </c>
      <c r="I2" s="2" t="s">
        <v>26</v>
      </c>
    </row>
    <row r="3" spans="1:9" ht="28.8" x14ac:dyDescent="0.3">
      <c r="A3">
        <v>2</v>
      </c>
      <c r="B3" t="s">
        <v>44</v>
      </c>
      <c r="C3" t="s">
        <v>26</v>
      </c>
      <c r="D3" t="s">
        <v>33</v>
      </c>
      <c r="E3" t="s">
        <v>26</v>
      </c>
      <c r="F3" t="s">
        <v>44</v>
      </c>
      <c r="G3" t="s">
        <v>26</v>
      </c>
      <c r="H3" t="s">
        <v>33</v>
      </c>
      <c r="I3" s="2" t="s">
        <v>47</v>
      </c>
    </row>
    <row r="4" spans="1:9" ht="230.4" x14ac:dyDescent="0.3">
      <c r="A4">
        <v>3</v>
      </c>
      <c r="B4" t="s">
        <v>48</v>
      </c>
      <c r="C4" s="3" t="s">
        <v>49</v>
      </c>
      <c r="D4" t="s">
        <v>33</v>
      </c>
      <c r="E4" s="3" t="s">
        <v>50</v>
      </c>
      <c r="F4" t="s">
        <v>48</v>
      </c>
      <c r="G4" s="3" t="s">
        <v>26</v>
      </c>
      <c r="H4" t="s">
        <v>33</v>
      </c>
      <c r="I4" s="3" t="s">
        <v>51</v>
      </c>
    </row>
    <row r="5" spans="1:9" x14ac:dyDescent="0.3">
      <c r="A5">
        <v>4</v>
      </c>
      <c r="B5" t="s">
        <v>44</v>
      </c>
      <c r="C5" t="s">
        <v>26</v>
      </c>
      <c r="D5" t="s">
        <v>33</v>
      </c>
      <c r="E5" t="s">
        <v>26</v>
      </c>
      <c r="F5" t="s">
        <v>44</v>
      </c>
      <c r="G5" t="s">
        <v>26</v>
      </c>
      <c r="H5" t="s">
        <v>33</v>
      </c>
      <c r="I5" s="2" t="s">
        <v>26</v>
      </c>
    </row>
    <row r="6" spans="1:9" x14ac:dyDescent="0.3">
      <c r="A6">
        <v>5</v>
      </c>
      <c r="B6" t="s">
        <v>44</v>
      </c>
      <c r="C6" t="s">
        <v>26</v>
      </c>
      <c r="D6" t="s">
        <v>33</v>
      </c>
      <c r="E6" t="s">
        <v>26</v>
      </c>
      <c r="F6" t="s">
        <v>44</v>
      </c>
      <c r="G6" t="s">
        <v>26</v>
      </c>
      <c r="H6" t="s">
        <v>33</v>
      </c>
      <c r="I6" s="2" t="s">
        <v>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5A047-9D96-42A0-A785-952E7908410D}">
  <dimension ref="A1:F6"/>
  <sheetViews>
    <sheetView workbookViewId="0"/>
  </sheetViews>
  <sheetFormatPr defaultRowHeight="14.4" x14ac:dyDescent="0.3"/>
  <cols>
    <col min="1" max="1" width="13.88671875" customWidth="1"/>
    <col min="2" max="2" width="23.109375" customWidth="1"/>
    <col min="3" max="3" width="20.33203125" customWidth="1"/>
    <col min="4" max="4" width="29.21875" customWidth="1"/>
    <col min="5" max="5" width="44.88671875" customWidth="1"/>
    <col min="6" max="6" width="43.44140625" customWidth="1"/>
  </cols>
  <sheetData>
    <row r="1" spans="1:6" ht="72" x14ac:dyDescent="0.3">
      <c r="A1" s="5" t="s">
        <v>18</v>
      </c>
      <c r="B1" s="6" t="s">
        <v>52</v>
      </c>
      <c r="C1" s="6" t="s">
        <v>53</v>
      </c>
      <c r="D1" s="6" t="s">
        <v>54</v>
      </c>
      <c r="E1" s="6" t="s">
        <v>55</v>
      </c>
      <c r="F1" s="6" t="s">
        <v>59</v>
      </c>
    </row>
    <row r="2" spans="1:6" ht="57.6" x14ac:dyDescent="0.3">
      <c r="A2">
        <v>1</v>
      </c>
      <c r="B2" t="s">
        <v>15</v>
      </c>
      <c r="C2" t="s">
        <v>57</v>
      </c>
      <c r="D2" t="s">
        <v>33</v>
      </c>
      <c r="E2" s="2" t="s">
        <v>58</v>
      </c>
      <c r="F2" s="3" t="s">
        <v>56</v>
      </c>
    </row>
    <row r="3" spans="1:6" ht="86.4" x14ac:dyDescent="0.3">
      <c r="A3">
        <v>2</v>
      </c>
      <c r="B3" t="s">
        <v>44</v>
      </c>
      <c r="C3" t="s">
        <v>26</v>
      </c>
      <c r="D3" t="s">
        <v>33</v>
      </c>
      <c r="E3" t="s">
        <v>26</v>
      </c>
      <c r="F3" s="3" t="s">
        <v>60</v>
      </c>
    </row>
    <row r="4" spans="1:6" ht="57.6" x14ac:dyDescent="0.3">
      <c r="A4">
        <v>3</v>
      </c>
      <c r="B4" t="s">
        <v>48</v>
      </c>
      <c r="C4" t="s">
        <v>26</v>
      </c>
      <c r="D4" t="s">
        <v>33</v>
      </c>
      <c r="E4" t="s">
        <v>26</v>
      </c>
      <c r="F4" s="3" t="s">
        <v>61</v>
      </c>
    </row>
    <row r="5" spans="1:6" ht="72" x14ac:dyDescent="0.3">
      <c r="A5">
        <v>4</v>
      </c>
      <c r="B5" t="s">
        <v>48</v>
      </c>
      <c r="C5" t="s">
        <v>26</v>
      </c>
      <c r="D5" t="s">
        <v>33</v>
      </c>
      <c r="E5" t="s">
        <v>26</v>
      </c>
      <c r="F5" s="3" t="s">
        <v>62</v>
      </c>
    </row>
    <row r="6" spans="1:6" ht="86.4" x14ac:dyDescent="0.3">
      <c r="A6">
        <v>5</v>
      </c>
      <c r="B6" t="s">
        <v>48</v>
      </c>
      <c r="C6" t="s">
        <v>26</v>
      </c>
      <c r="D6" t="s">
        <v>33</v>
      </c>
      <c r="E6" t="s">
        <v>26</v>
      </c>
      <c r="F6" s="3"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FECD-8100-4901-97A2-89D072F6CE23}">
  <dimension ref="A1:M8"/>
  <sheetViews>
    <sheetView tabSelected="1" workbookViewId="0">
      <selection activeCell="A8" sqref="A8"/>
    </sheetView>
  </sheetViews>
  <sheetFormatPr defaultRowHeight="14.4" x14ac:dyDescent="0.3"/>
  <cols>
    <col min="5" max="5" width="9.77734375" customWidth="1"/>
    <col min="6" max="6" width="10.88671875" bestFit="1" customWidth="1"/>
  </cols>
  <sheetData>
    <row r="1" spans="1:13" x14ac:dyDescent="0.3">
      <c r="A1" s="9" t="s">
        <v>0</v>
      </c>
      <c r="B1" s="9" t="s">
        <v>10</v>
      </c>
      <c r="C1" s="9" t="s">
        <v>11</v>
      </c>
      <c r="D1" s="9" t="s">
        <v>2</v>
      </c>
      <c r="E1" s="9" t="s">
        <v>1</v>
      </c>
      <c r="F1" s="9" t="s">
        <v>3</v>
      </c>
      <c r="G1" s="9" t="s">
        <v>4</v>
      </c>
      <c r="H1" s="9"/>
      <c r="I1" s="9"/>
      <c r="J1" s="9"/>
      <c r="K1" s="9"/>
    </row>
    <row r="2" spans="1:13" x14ac:dyDescent="0.3">
      <c r="A2" s="9"/>
      <c r="B2" s="9"/>
      <c r="C2" s="9"/>
      <c r="D2" s="9"/>
      <c r="E2" s="9"/>
      <c r="F2" s="9"/>
      <c r="G2" s="1" t="s">
        <v>5</v>
      </c>
      <c r="H2" s="1" t="s">
        <v>6</v>
      </c>
      <c r="I2" s="1" t="s">
        <v>7</v>
      </c>
      <c r="J2" s="1" t="s">
        <v>8</v>
      </c>
      <c r="K2" s="1" t="s">
        <v>9</v>
      </c>
      <c r="M2" s="1"/>
    </row>
    <row r="3" spans="1:13" x14ac:dyDescent="0.3">
      <c r="A3">
        <v>1</v>
      </c>
      <c r="B3">
        <v>25</v>
      </c>
      <c r="C3">
        <v>18</v>
      </c>
      <c r="D3">
        <v>0</v>
      </c>
      <c r="E3">
        <v>0</v>
      </c>
      <c r="F3">
        <v>0</v>
      </c>
      <c r="G3">
        <v>0</v>
      </c>
      <c r="H3">
        <v>0</v>
      </c>
      <c r="I3">
        <v>0</v>
      </c>
      <c r="J3">
        <v>0</v>
      </c>
      <c r="K3">
        <v>0</v>
      </c>
    </row>
    <row r="4" spans="1:13" x14ac:dyDescent="0.3">
      <c r="A4">
        <v>2</v>
      </c>
      <c r="B4">
        <v>18</v>
      </c>
      <c r="C4">
        <v>14</v>
      </c>
      <c r="D4">
        <v>0</v>
      </c>
      <c r="E4">
        <v>0</v>
      </c>
      <c r="F4">
        <v>0</v>
      </c>
      <c r="G4">
        <v>0</v>
      </c>
      <c r="H4">
        <v>0</v>
      </c>
      <c r="I4">
        <v>0</v>
      </c>
      <c r="J4">
        <v>0</v>
      </c>
      <c r="K4">
        <v>1</v>
      </c>
    </row>
    <row r="5" spans="1:13" x14ac:dyDescent="0.3">
      <c r="A5">
        <v>3</v>
      </c>
      <c r="B5">
        <v>26</v>
      </c>
      <c r="C5">
        <v>18</v>
      </c>
      <c r="D5">
        <v>0</v>
      </c>
      <c r="E5">
        <v>0</v>
      </c>
      <c r="F5">
        <v>0</v>
      </c>
      <c r="G5">
        <v>0</v>
      </c>
      <c r="H5">
        <v>0</v>
      </c>
      <c r="I5">
        <v>0</v>
      </c>
      <c r="J5">
        <v>0</v>
      </c>
      <c r="K5">
        <v>0</v>
      </c>
    </row>
    <row r="6" spans="1:13" x14ac:dyDescent="0.3">
      <c r="A6">
        <v>4</v>
      </c>
      <c r="B6">
        <v>24</v>
      </c>
      <c r="C6">
        <v>14</v>
      </c>
      <c r="D6">
        <v>0</v>
      </c>
      <c r="E6">
        <v>0</v>
      </c>
      <c r="F6">
        <v>0</v>
      </c>
      <c r="G6">
        <v>0</v>
      </c>
      <c r="H6">
        <v>0</v>
      </c>
      <c r="I6">
        <v>0</v>
      </c>
      <c r="J6">
        <v>0</v>
      </c>
      <c r="K6">
        <v>0</v>
      </c>
    </row>
    <row r="7" spans="1:13" x14ac:dyDescent="0.3">
      <c r="A7">
        <v>5</v>
      </c>
      <c r="B7">
        <v>25</v>
      </c>
      <c r="C7">
        <v>15</v>
      </c>
      <c r="D7">
        <v>0</v>
      </c>
      <c r="E7">
        <v>0</v>
      </c>
      <c r="F7">
        <v>0</v>
      </c>
      <c r="G7">
        <v>0</v>
      </c>
      <c r="H7">
        <v>0</v>
      </c>
      <c r="I7">
        <v>0</v>
      </c>
      <c r="J7">
        <v>0</v>
      </c>
      <c r="K7">
        <v>0</v>
      </c>
    </row>
    <row r="8" spans="1:13" x14ac:dyDescent="0.3">
      <c r="A8" s="7" t="s">
        <v>64</v>
      </c>
      <c r="B8">
        <f>AVERAGE(B3:B7)</f>
        <v>23.6</v>
      </c>
      <c r="C8">
        <f>AVERAGE(C3:C7)</f>
        <v>15.8</v>
      </c>
      <c r="D8">
        <f>SUM(D3:D7)</f>
        <v>0</v>
      </c>
      <c r="E8">
        <f t="shared" ref="E8:K8" si="0">SUM(E3:E7)</f>
        <v>0</v>
      </c>
      <c r="F8">
        <f t="shared" si="0"/>
        <v>0</v>
      </c>
      <c r="G8">
        <f t="shared" si="0"/>
        <v>0</v>
      </c>
      <c r="H8">
        <f t="shared" si="0"/>
        <v>0</v>
      </c>
      <c r="I8">
        <f t="shared" si="0"/>
        <v>0</v>
      </c>
      <c r="J8">
        <f t="shared" si="0"/>
        <v>0</v>
      </c>
      <c r="K8">
        <f t="shared" si="0"/>
        <v>1</v>
      </c>
    </row>
  </sheetData>
  <mergeCells count="7">
    <mergeCell ref="G1:K1"/>
    <mergeCell ref="A1:A2"/>
    <mergeCell ref="D1:D2"/>
    <mergeCell ref="E1:E2"/>
    <mergeCell ref="F1:F2"/>
    <mergeCell ref="B1:B2"/>
    <mergeCell ref="C1:C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20F4-76AA-4228-AEDE-BC613A2286DB}">
  <dimension ref="B3:E28"/>
  <sheetViews>
    <sheetView topLeftCell="A10" workbookViewId="0">
      <selection activeCell="O24" sqref="O24"/>
    </sheetView>
  </sheetViews>
  <sheetFormatPr defaultRowHeight="14.4" x14ac:dyDescent="0.3"/>
  <cols>
    <col min="2" max="2" width="14.33203125" customWidth="1"/>
    <col min="3" max="3" width="14.5546875" customWidth="1"/>
    <col min="4" max="4" width="14.33203125" customWidth="1"/>
    <col min="5" max="5" width="10.6640625" customWidth="1"/>
  </cols>
  <sheetData>
    <row r="3" spans="2:4" x14ac:dyDescent="0.3">
      <c r="B3" t="s">
        <v>2</v>
      </c>
      <c r="C3" s="8">
        <v>1</v>
      </c>
      <c r="D3" s="8">
        <v>0</v>
      </c>
    </row>
    <row r="4" spans="2:4" x14ac:dyDescent="0.3">
      <c r="B4" t="s">
        <v>3</v>
      </c>
      <c r="C4" s="8">
        <v>1</v>
      </c>
      <c r="D4" s="8">
        <v>0</v>
      </c>
    </row>
    <row r="5" spans="2:4" x14ac:dyDescent="0.3">
      <c r="B5" t="s">
        <v>1</v>
      </c>
      <c r="C5" s="8">
        <v>1</v>
      </c>
      <c r="D5" s="8">
        <v>0</v>
      </c>
    </row>
    <row r="6" spans="2:4" x14ac:dyDescent="0.3">
      <c r="B6" t="s">
        <v>65</v>
      </c>
      <c r="C6" s="8">
        <f>24/25</f>
        <v>0.96</v>
      </c>
      <c r="D6" s="8">
        <f>1/25</f>
        <v>0.04</v>
      </c>
    </row>
    <row r="7" spans="2:4" x14ac:dyDescent="0.3">
      <c r="B7" t="s">
        <v>66</v>
      </c>
      <c r="C7" s="8">
        <v>1</v>
      </c>
      <c r="D7" s="8">
        <v>0</v>
      </c>
    </row>
    <row r="21" spans="2:5" ht="28.8" x14ac:dyDescent="0.3">
      <c r="C21" s="3" t="s">
        <v>67</v>
      </c>
      <c r="D21" s="3" t="s">
        <v>68</v>
      </c>
      <c r="E21" s="3" t="s">
        <v>4</v>
      </c>
    </row>
    <row r="22" spans="2:5" x14ac:dyDescent="0.3">
      <c r="B22" t="s">
        <v>44</v>
      </c>
      <c r="C22" s="8">
        <f>4/5</f>
        <v>0.8</v>
      </c>
      <c r="D22" s="8"/>
    </row>
    <row r="23" spans="2:5" x14ac:dyDescent="0.3">
      <c r="B23" t="s">
        <v>48</v>
      </c>
      <c r="C23" s="8">
        <f>1/5</f>
        <v>0.2</v>
      </c>
      <c r="D23" s="8"/>
    </row>
    <row r="24" spans="2:5" x14ac:dyDescent="0.3">
      <c r="B24" t="s">
        <v>44</v>
      </c>
      <c r="C24" s="8"/>
      <c r="D24" s="8">
        <f>4/5</f>
        <v>0.8</v>
      </c>
    </row>
    <row r="25" spans="2:5" x14ac:dyDescent="0.3">
      <c r="B25" t="s">
        <v>48</v>
      </c>
      <c r="C25" s="8"/>
      <c r="D25" s="8">
        <f>1/5</f>
        <v>0.2</v>
      </c>
    </row>
    <row r="26" spans="2:5" x14ac:dyDescent="0.3">
      <c r="B26" t="s">
        <v>44</v>
      </c>
      <c r="D26" s="8"/>
      <c r="E26" s="8">
        <f>1/5</f>
        <v>0.2</v>
      </c>
    </row>
    <row r="27" spans="2:5" x14ac:dyDescent="0.3">
      <c r="B27" t="s">
        <v>48</v>
      </c>
      <c r="D27" s="8"/>
      <c r="E27" s="8">
        <f>3/5</f>
        <v>0.6</v>
      </c>
    </row>
    <row r="28" spans="2:5" x14ac:dyDescent="0.3">
      <c r="B28" t="s">
        <v>15</v>
      </c>
      <c r="D28" s="8"/>
      <c r="E28" s="8">
        <f>1/5</f>
        <v>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Q0</vt:lpstr>
      <vt:lpstr>Q1</vt:lpstr>
      <vt:lpstr>Q2</vt:lpstr>
      <vt:lpstr>Errors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DellPhoto</dc:creator>
  <cp:lastModifiedBy>DellPhoto</cp:lastModifiedBy>
  <dcterms:created xsi:type="dcterms:W3CDTF">2022-04-20T09:25:16Z</dcterms:created>
  <dcterms:modified xsi:type="dcterms:W3CDTF">2022-06-07T12:31:16Z</dcterms:modified>
</cp:coreProperties>
</file>