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ive D Desktop Backup\Anoumo\ຕິດຕາມສັງລວມບົດລາຍງານ ສກຈບ\"/>
    </mc:Choice>
  </mc:AlternateContent>
  <workbookProtection workbookAlgorithmName="SHA-512" workbookHashValue="1PynHJqzI9iJQ/bQb+ro3ekc35wA1J4T+Z3hyCFLCBbDcpIGOkkqSQW6BY7svw8My7ND086FbqouRHDFRFyTKA==" workbookSaltValue="Jb9NVFqoSfzZE+TkgzESQA==" workbookSpinCount="100000" lockStructure="1"/>
  <bookViews>
    <workbookView xWindow="0" yWindow="0" windowWidth="25200" windowHeight="11850" activeTab="1"/>
  </bookViews>
  <sheets>
    <sheet name="F01" sheetId="25" r:id="rId1"/>
    <sheet name="F02" sheetId="21" r:id="rId2"/>
    <sheet name="F03" sheetId="22" r:id="rId3"/>
    <sheet name="F04" sheetId="19" r:id="rId4"/>
    <sheet name="F05" sheetId="29" r:id="rId5"/>
    <sheet name="F06" sheetId="26" r:id="rId6"/>
    <sheet name="F07" sheetId="30" r:id="rId7"/>
    <sheet name="F08" sheetId="34" r:id="rId8"/>
    <sheet name="F09" sheetId="33" r:id="rId9"/>
  </sheets>
  <definedNames>
    <definedName name="_xlnm.Print_Area" localSheetId="0">'F01'!$A$2:$D$104</definedName>
    <definedName name="_xlnm.Print_Area" localSheetId="1">'F02'!$A$2:$D$91</definedName>
    <definedName name="_xlnm.Print_Area" localSheetId="2">'F03'!$A$2:$D$99</definedName>
    <definedName name="_xlnm.Print_Area" localSheetId="3">'F04'!$A$2:$J$70</definedName>
    <definedName name="_xlnm.Print_Area" localSheetId="4">'F05'!$A$2:$J$64</definedName>
    <definedName name="_xlnm.Print_Area" localSheetId="5">'F06'!$A$2:$J$24</definedName>
    <definedName name="_xlnm.Print_Area" localSheetId="6">'F07'!$A$2:$L$26</definedName>
    <definedName name="_xlnm.Print_Area" localSheetId="7">'F08'!$A$2:$I$50</definedName>
    <definedName name="_xlnm.Print_Area" localSheetId="8">'F09'!$A:$J</definedName>
  </definedNames>
  <calcPr calcId="152511"/>
</workbook>
</file>

<file path=xl/calcChain.xml><?xml version="1.0" encoding="utf-8"?>
<calcChain xmlns="http://schemas.openxmlformats.org/spreadsheetml/2006/main">
  <c r="C81" i="22" l="1"/>
  <c r="C26" i="22" l="1"/>
  <c r="H60" i="29" l="1"/>
  <c r="I60" i="29" s="1"/>
  <c r="H59" i="29"/>
  <c r="I59" i="29" s="1"/>
  <c r="H58" i="29"/>
  <c r="I58" i="29" s="1"/>
  <c r="H57" i="29"/>
  <c r="I57" i="29" s="1"/>
  <c r="H56" i="29"/>
  <c r="I56" i="29" s="1"/>
  <c r="H55" i="29"/>
  <c r="I55" i="29" s="1"/>
  <c r="H54" i="29"/>
  <c r="I54" i="29" s="1"/>
  <c r="H53" i="29"/>
  <c r="I53" i="29" s="1"/>
  <c r="H52" i="29"/>
  <c r="I52" i="29" s="1"/>
  <c r="G51" i="29"/>
  <c r="F51" i="29"/>
  <c r="E51" i="29"/>
  <c r="D51" i="29"/>
  <c r="C51" i="29"/>
  <c r="H50" i="29"/>
  <c r="I50" i="29" s="1"/>
  <c r="H49" i="29"/>
  <c r="I49" i="29" s="1"/>
  <c r="H48" i="29"/>
  <c r="I48" i="29" s="1"/>
  <c r="H47" i="29"/>
  <c r="I47" i="29" s="1"/>
  <c r="H46" i="29"/>
  <c r="I46" i="29" s="1"/>
  <c r="H45" i="29"/>
  <c r="I45" i="29" s="1"/>
  <c r="H44" i="29"/>
  <c r="I44" i="29" s="1"/>
  <c r="H43" i="29"/>
  <c r="I43" i="29" s="1"/>
  <c r="H42" i="29"/>
  <c r="I42" i="29" s="1"/>
  <c r="G41" i="29"/>
  <c r="F41" i="29"/>
  <c r="E41" i="29"/>
  <c r="D41" i="29"/>
  <c r="C41" i="29"/>
  <c r="H40" i="29"/>
  <c r="I40" i="29" s="1"/>
  <c r="H39" i="29"/>
  <c r="I39" i="29" s="1"/>
  <c r="H38" i="29"/>
  <c r="I38" i="29" s="1"/>
  <c r="H37" i="29"/>
  <c r="I37" i="29" s="1"/>
  <c r="H36" i="29"/>
  <c r="I36" i="29" s="1"/>
  <c r="H35" i="29"/>
  <c r="I35" i="29" s="1"/>
  <c r="H34" i="29"/>
  <c r="I34" i="29" s="1"/>
  <c r="H33" i="29"/>
  <c r="I33" i="29" s="1"/>
  <c r="H32" i="29"/>
  <c r="I32" i="29" s="1"/>
  <c r="G31" i="29"/>
  <c r="F31" i="29"/>
  <c r="E31" i="29"/>
  <c r="D31" i="29"/>
  <c r="C31" i="29"/>
  <c r="I30" i="29"/>
  <c r="H30" i="29"/>
  <c r="H29" i="29"/>
  <c r="I29" i="29" s="1"/>
  <c r="H28" i="29"/>
  <c r="I28" i="29" s="1"/>
  <c r="H27" i="29"/>
  <c r="I27" i="29" s="1"/>
  <c r="H26" i="29"/>
  <c r="I26" i="29" s="1"/>
  <c r="H25" i="29"/>
  <c r="I25" i="29" s="1"/>
  <c r="H24" i="29"/>
  <c r="I24" i="29" s="1"/>
  <c r="H23" i="29"/>
  <c r="I23" i="29" s="1"/>
  <c r="H22" i="29"/>
  <c r="I22" i="29" s="1"/>
  <c r="G21" i="29"/>
  <c r="F21" i="29"/>
  <c r="E21" i="29"/>
  <c r="D21" i="29"/>
  <c r="C21" i="29"/>
  <c r="H20" i="29"/>
  <c r="I20" i="29" s="1"/>
  <c r="H19" i="29"/>
  <c r="I19" i="29" s="1"/>
  <c r="H18" i="29"/>
  <c r="I18" i="29" s="1"/>
  <c r="H17" i="29"/>
  <c r="I17" i="29" s="1"/>
  <c r="H16" i="29"/>
  <c r="I16" i="29" s="1"/>
  <c r="H15" i="29"/>
  <c r="I15" i="29" s="1"/>
  <c r="H14" i="29"/>
  <c r="I14" i="29" s="1"/>
  <c r="H13" i="29"/>
  <c r="I13" i="29" s="1"/>
  <c r="H12" i="29"/>
  <c r="I12" i="29" s="1"/>
  <c r="G11" i="29"/>
  <c r="F11" i="29"/>
  <c r="E11" i="29"/>
  <c r="D11" i="29"/>
  <c r="C11" i="29"/>
  <c r="B7" i="29"/>
  <c r="I11" i="29" l="1"/>
  <c r="I51" i="29"/>
  <c r="I41" i="29"/>
  <c r="I31" i="29"/>
  <c r="I21" i="29"/>
  <c r="C73" i="21"/>
  <c r="B7" i="33" l="1"/>
  <c r="B7" i="34"/>
  <c r="B7" i="30"/>
  <c r="B7" i="26"/>
  <c r="B7" i="19"/>
  <c r="B7" i="22"/>
  <c r="B7" i="21"/>
  <c r="B7" i="25"/>
  <c r="C25" i="21"/>
  <c r="C30" i="21" l="1"/>
  <c r="C35" i="21" l="1"/>
  <c r="C91" i="22" l="1"/>
  <c r="C76" i="22"/>
  <c r="C64" i="22"/>
  <c r="C73" i="22" l="1"/>
  <c r="C84" i="22"/>
  <c r="C57" i="22" l="1"/>
  <c r="C54" i="22"/>
  <c r="C44" i="21"/>
  <c r="C51" i="22"/>
  <c r="C39" i="22"/>
  <c r="C31" i="22"/>
  <c r="C29" i="22"/>
  <c r="C23" i="22"/>
  <c r="C70" i="22"/>
  <c r="C10" i="21"/>
  <c r="C50" i="21" l="1"/>
  <c r="C21" i="21"/>
  <c r="C14" i="21"/>
  <c r="C69" i="21"/>
  <c r="C36" i="22"/>
  <c r="C45" i="22"/>
  <c r="C60" i="22" l="1"/>
  <c r="C16" i="22"/>
  <c r="C10" i="22"/>
  <c r="C66" i="21"/>
  <c r="C60" i="21"/>
  <c r="C55" i="21"/>
  <c r="C18" i="21"/>
  <c r="C22" i="22" l="1"/>
  <c r="C48" i="21" l="1"/>
  <c r="C54" i="21" s="1"/>
  <c r="C64" i="21" l="1"/>
  <c r="C87" i="21" s="1"/>
  <c r="C11" i="19" l="1"/>
  <c r="C11" i="26" l="1"/>
  <c r="D11" i="26"/>
  <c r="E11" i="26"/>
  <c r="D11" i="19"/>
  <c r="E11" i="19"/>
  <c r="C21" i="19"/>
  <c r="D21" i="19"/>
  <c r="E21" i="19"/>
  <c r="C31" i="19"/>
  <c r="D31" i="19"/>
  <c r="E31" i="19"/>
  <c r="C41" i="19"/>
  <c r="D41" i="19"/>
  <c r="E41" i="19"/>
  <c r="C51" i="19"/>
  <c r="D51" i="19"/>
  <c r="E51" i="19"/>
  <c r="C34" i="22"/>
  <c r="C89" i="22"/>
  <c r="C63" i="22" l="1"/>
  <c r="C90" i="22" s="1"/>
  <c r="C95" i="22" s="1"/>
</calcChain>
</file>

<file path=xl/sharedStrings.xml><?xml version="1.0" encoding="utf-8"?>
<sst xmlns="http://schemas.openxmlformats.org/spreadsheetml/2006/main" count="727" uniqueCount="491">
  <si>
    <t>ລວມ</t>
  </si>
  <si>
    <t>ລາຍການ</t>
  </si>
  <si>
    <t>ອັດຕາ (%)</t>
  </si>
  <si>
    <t>ຂໍ້ມູນ</t>
  </si>
  <si>
    <t>ແມ່ຍິງ</t>
  </si>
  <si>
    <t>1.1 ລາຍຮັບຈາກການເຄື່ອນໄຫວລະຫວ່າງທະນາຄານ</t>
  </si>
  <si>
    <t>2.1 ລາຍຈ່າຍໃນການເຄື່ອນໄຫວລະຫວ່າງທະນາຄານ</t>
  </si>
  <si>
    <t>2.2 ລາຍຈ່າຍໃນການເຄື່ອນໄຫວກັບລູກຄ້າ</t>
  </si>
  <si>
    <t>2.3 ລາຍຈ່າຍໃນການຂາຍຫຼັກຊັບໂດຍມີສັນຍາຊື້ຄືນ</t>
  </si>
  <si>
    <t>2.4 ລາຍຈ່າຍໃນການຈຳໜ່າຍຮຸ້ນກູ້ ແລະ ໃບຢັ້ງຢືນກູ້ຢືມເງິນ</t>
  </si>
  <si>
    <t>2.5 ດອກເບ້ຍ ແລະ ທີ່ຖືວ່າຄືດອກເບ້ຍອື່ນໆ</t>
  </si>
  <si>
    <t xml:space="preserve">16.1 ລາຍຈ່າຍກ່ຽວກັບພະນັກງານ </t>
  </si>
  <si>
    <t xml:space="preserve">16.2 ລາຍຈ່າຍບໍລິຫານອື່ນໆ </t>
  </si>
  <si>
    <t xml:space="preserve">7.1 ລາຍຈ່າຍກ່ຽວກັບການໃຫ້ເຊົ່າທຳມະດາ </t>
  </si>
  <si>
    <t>1. ເງິນສົດ ແລະ ເງິນຝາກຢູ່ທະນາຄານກາງ</t>
  </si>
  <si>
    <t>1.1 ເງິນສົດ ແລະ ທີ່ຖືວ່າຄືເງິນສົດ</t>
  </si>
  <si>
    <t>1.2 ເງິນຝາກບໍ່ມີກຳນົດ</t>
  </si>
  <si>
    <t>1.3 ເງິນຝາກມີກຳນົດ</t>
  </si>
  <si>
    <t>2.1 ເງິນຝາກບໍ່ມີກຳນົດ</t>
  </si>
  <si>
    <t>2.2 ເງິນຝາກມີກຳນົດ</t>
  </si>
  <si>
    <t>2.3 ເງິນໃຫ້ກູ້ຢືມ ແລະ ເງິນລ່ວງໜ້າສຸດທິ</t>
  </si>
  <si>
    <t>3. ຫຼັກຊັບຊື້ໂດຍມີສັນຍາຂາຍຄືນ</t>
  </si>
  <si>
    <t>3.1 ຫຼັກຊັບຊື້ໂດຍມີສັນຍາຂາຍຄືນ</t>
  </si>
  <si>
    <t>4. ເງິນລົງທຶນໃນຫຼັກຊັບສຸດທິ</t>
  </si>
  <si>
    <t>4.1 ຫຼັກຊັບເພື່ອຄ້າ</t>
  </si>
  <si>
    <t>4.3 ຫຼັກຊັບລົງທຶນ</t>
  </si>
  <si>
    <t>6. ເງິນລົງທຶນໃນວິສາຫະກິດໃນກຸ່ມ, ບໍລິສັດຮ່ວມທຶນ ແລະ ກິດຈະການຄຸ້ມຄອງຫຼັກຊັບ</t>
  </si>
  <si>
    <t>8.1 ຊ.ຄ.ທ ພວມຊື້ ແລະ ພວມກໍ່ສ້າງ</t>
  </si>
  <si>
    <t>9. ທຶນຈົດທະບຽນບໍ່ທັນໄດ້ຖອກ</t>
  </si>
  <si>
    <t>10.1 ດອກເບ້ຍ ແລະ ລາຍຮັບອື່ນໆຄ້າງຮັບ</t>
  </si>
  <si>
    <t>10.2 ບັນຊີລະຫວ່າງສຳນັກງານໃຫຍ່ກັບສາຂາ</t>
  </si>
  <si>
    <t>10.3 ອື່ນໆ</t>
  </si>
  <si>
    <t>11. ໜີ້ຕ້ອງສົ່ງໃຫ້ທະນາຄານ ແລະ ສະຖາບັນການເງິນອື່ນ</t>
  </si>
  <si>
    <t>11.1  ເງິນຮັບຝາກບໍ່ມີກຳນົດ</t>
  </si>
  <si>
    <t>11.2 ເງິນຮັບຝາກມີກຳນົດ</t>
  </si>
  <si>
    <t>11.3 ເງິນກູ້ຢືມ</t>
  </si>
  <si>
    <t>16.3 ຄັງສຳຮອງຕາມກົດໝາຍ</t>
  </si>
  <si>
    <t>16.1 ທຶນຈົດທະບຽນ</t>
  </si>
  <si>
    <t>16. ທຶນ ແລະ ຖືວ່າເປັນທຶນຂອງສະຖາບັນການເງິນ</t>
  </si>
  <si>
    <t>15.3 ອື່ນໆ</t>
  </si>
  <si>
    <t>15. ໜີ້ສິນອື່ນໆ</t>
  </si>
  <si>
    <t>14. ໜີ້ຕ້ອງສົ່ງທີ່ກຳເນີດຈາກການຈຳໜ່າຍຫຼັກຊັບ</t>
  </si>
  <si>
    <t>13.1 ຫຼັກຊັບຂາຍໂດຍມີສັນຍາຊື້ຄືນ</t>
  </si>
  <si>
    <t>13. ຫຼັກຊັບຂາຍໂດຍມີສັນຍາຊື້ຄືນ</t>
  </si>
  <si>
    <t>12.3 ໜີ້ຕ້ອງສົ່ງອື່ນໆໃຫ້ລູກຄ້າ</t>
  </si>
  <si>
    <t>12.2 ເງິນຮັບຝາກມີກຳນົດ</t>
  </si>
  <si>
    <t>12.1 ເງິນຮັບຝາກບໍ່ມີກຳນົດ</t>
  </si>
  <si>
    <t>12. ໜີ້ຕ້ອງສົ່ງໃຫ້ລູກຄ້າ</t>
  </si>
  <si>
    <t>1. ລາຍຮັບດອກເບ້ຍ ແລະ ທີ່ຖືຄືວ່າດອກເບ້ຍ</t>
  </si>
  <si>
    <t>6.1 ລາຍຮັບຈາກການໃຫ້ເຊົ່າທຳມະດາ</t>
  </si>
  <si>
    <t>15. ລາຍຮັບອື່ນໆໃນທຸລະກິດ</t>
  </si>
  <si>
    <t>ບ້ານ</t>
  </si>
  <si>
    <t>ເມືອງ</t>
  </si>
  <si>
    <t>ແຂວງ</t>
  </si>
  <si>
    <t xml:space="preserve">   </t>
  </si>
  <si>
    <t>3.2 ໜີ້ຕ້ອງຮັບທວງຍາກ ແລະ ລາຍການອື່ນໆ</t>
  </si>
  <si>
    <t>6.3 ເງິນລົງທຶນຮ່ວມຂອງວິສາຫະກິດໃນກຸ່ມ ແລະ ຫຼັກຊັບໃນກິດຈະການຄຸ້ມຄອງຫຼັກຊັບ</t>
  </si>
  <si>
    <t>7. ສິນເຊື່ອເຊົ່າ-ຊື້ ແລະ ໃຫ້ເຊົ່າການເງິນ</t>
  </si>
  <si>
    <t>7.1 ສິນເຊື່ອເຊົ່າຊື້ ແລະ ກິດຈະກໍາປະເພດດຽວກັນ</t>
  </si>
  <si>
    <t>8.2 ຊ.ຄ.ທ ບໍ່ມີຕົວຕົນ</t>
  </si>
  <si>
    <t>11.4 ໜີ້ຕ້ອງສົ່ງອື່ນໆໃຫ້ທະນາຄານ ແລະ ສະຖາບັນການເງິນອື່ນ</t>
  </si>
  <si>
    <t>14.1 ເອກະສານຢັ້ງຢືນການກູ້ຢືມເງິນ</t>
  </si>
  <si>
    <t>14.2 ພັນທະບັດ ຫຼື ເງິນກູ້ທີ່ໄດ້ຈໍາໜ່າຍອອກ</t>
  </si>
  <si>
    <t>15.1 ດອກເບ້ຍ ແລະ ລາຍຈ່າຍອື່ນໆຄ້າງຈ່າຍ</t>
  </si>
  <si>
    <t>15.2 ບັນຊີພົວພັນລະຫວ່າງສຳນັກງານໃຫຍ່ກັບສາຂາ</t>
  </si>
  <si>
    <t>16.4 ຄັງຂະຫຍາຍທຸລະກິດສະຖາບັນການເງິນ</t>
  </si>
  <si>
    <t>16.5 ຄັງສຳຮອງອື່ນໆ</t>
  </si>
  <si>
    <t>16.6 ສ່ວນຜິດດ່ຽງຈາກການຕີມູນຄ່າຄືນໃໝ່</t>
  </si>
  <si>
    <t>16.7 ເງິນແຮຕາມຂໍ້ກຳນົດ (ເງິນແຮ່ຄ່າເຊື່ອມເງິນກູ້ປົກກະຕິ)</t>
  </si>
  <si>
    <t>16.8 ກຳໄລ-ຂາດທຶນສະສົມ (+/-)</t>
  </si>
  <si>
    <t>16.9 ຜົນໄດ້ຮັບລໍຖ້າຮັບຮອງ (+/-)</t>
  </si>
  <si>
    <t>16.10 ຜົນໄດ້ຮັບໃນປີ (+/-)</t>
  </si>
  <si>
    <t>16.11 ເງິນທຶນຊ່ວຍໜູນ ແລະ ທຶນທີ່ໄດ້ຈັດສັນ</t>
  </si>
  <si>
    <t>16.12 ໜີ້ຕ້ອງສົ່ງສຳຮອງ</t>
  </si>
  <si>
    <t>1.2 ລາຍຮັບຈາກການເຄື່ນໄຫວຈາກລູກຄ້າ</t>
  </si>
  <si>
    <t>1.3 ລາຍຮັບຈາກຫຼັກຊັບຊື້ໂດຍມີສັນຍາຂາຍຄືນ</t>
  </si>
  <si>
    <t>1.4 ລາຍຮັບຈາກການລົງທຶນໃນຫຼັກຊັບທີ່ໃຫ້ລາຍໄດ້ຄົງທີ່</t>
  </si>
  <si>
    <t>1.5 ລາຍດອກເບ້ຍ ແລະ ທີ່ຖືວ່າຄືດອກເບ້ຍອື່ນໆ</t>
  </si>
  <si>
    <t>3. ກຳໄລ ຫຼື ຂາດທຶນສຸດທິກ່ຽວກັບການຊື້ຂາຍຄໍາ (+/-)</t>
  </si>
  <si>
    <t>3.1 ລາຍຮັບທີ່ພົວພັນກັບວັດຖຸມີຄ່າ</t>
  </si>
  <si>
    <t>3.2 ລາຍຈ່າຍກ່ຽວກັບຄໍາ ແລະ ວັດຖຸມີຄ່າ</t>
  </si>
  <si>
    <t>4.2 ກ່ຽວກັບສິນເຊື່ອເຊົ່າຊື້</t>
  </si>
  <si>
    <t>5. ລາຍຈ່າຍກ່ຽວກັບສິນເຊື່ອເຊົ່າຊື້ ແລະ ໃຫ້ເຊົ່າໂດຍມີທາງເລືອກຊື້ (-)</t>
  </si>
  <si>
    <t>6.2 ກ່ຽວກັບການໃຫ້ເຊົ່າທໍາມະດາ</t>
  </si>
  <si>
    <t>7. ລາຍຈ່າຍກ່ຽວກັບການໃຫ້ເຊົ່າທຳມະດາ (-)</t>
  </si>
  <si>
    <t>8.1 ເງິນປັນຜົນ ແລະ ລາຍຮັບປະເພດດຽວກັນ</t>
  </si>
  <si>
    <t>8.2 ເງິນປັນຜົນຈາກເງິນໃຫ້ກູ້ຢຶມສໍາຮອງ</t>
  </si>
  <si>
    <t>10. ລາຍຈ່າຍຄ່າທຳນຽມ ແລະ ຄ່າບໍລິການການເງິນ (-)</t>
  </si>
  <si>
    <t>11. ກຳໄລ ຫຼື ຂາດທຶນຈາກຫຼັກຊັບເພື່ອຄ້າ (+/-)</t>
  </si>
  <si>
    <t>11.2 ລາຍຈ່າຍກ່ຽວກັບຫຼັກຊັບເພື່ອຄ້າ</t>
  </si>
  <si>
    <t>12. ກຳໄລ ຫຼື ຂາດທຶນຈາກຫຼັກຊັບຊື້ເພື່ອຂາຍ (+/-)</t>
  </si>
  <si>
    <t>13. ກຳໄລ ຫຼື ຂາດທຶນຈາກການແລກປ່ຽນເງິນຕາຕ່າງປະເທດ (+/-)</t>
  </si>
  <si>
    <t>13.1 ກໍາໄລຈາກການແລກປ່ຽນເງິນຕາຕ່າງປະເທດ</t>
  </si>
  <si>
    <t>13.2 ຂາດທຶນຈາກການແລກປ່ຽນເງິນຕາຕ່າງປະເທດ</t>
  </si>
  <si>
    <t>14. ກຳໄລ ຫຼື ຂາດທຶນຈາກເຄື່ອງມືອະນຸພັນ (+/-)</t>
  </si>
  <si>
    <t>14.1 ລາຍຮັບທີ່ພົວພັນກັບເອກະສານອະນຸພັນ</t>
  </si>
  <si>
    <t>14.2 ລາຍຈ່າຍກ່ຽວກັບເອກະສານການເງິນມີກໍານົດ</t>
  </si>
  <si>
    <t>15.1 ລາຍຮັບຈາກຄໍາໝັ້ນສັນຍາດ້ານຫຼັກຊັບ ແລະ ຄໍາໝັ້ນສັນຍາອື່ນໆ</t>
  </si>
  <si>
    <t>15.2. ລາຍຮັບອື່ນໆຈາກການທຸລະກິດສະຖາບັນການເງິນ</t>
  </si>
  <si>
    <t>15.3 ລາຍຮັບສໍາຮອງ</t>
  </si>
  <si>
    <t>15.4 ເກັບຄືນເງິນແຮລາຍຈ່າຍຄວາມສ່ຽງ, ເບ້ຍບໍານານ ແລະ ຕາມຂໍ້ກໍານົດ</t>
  </si>
  <si>
    <t>17.2 ເກັບຄືນຄ່າເຊື່ອມມູນຄ່າຊັບສົມບັດຄົງທີ່</t>
  </si>
  <si>
    <t>18. ລາຍຈ່າຍອື່ນໆໃນການທຸລະກິດ (-)</t>
  </si>
  <si>
    <t>18.1 ລາຍຈ່າຍໃນທຸລະກິດສະຖາບັນການເງິນ</t>
  </si>
  <si>
    <t>18.2 ລາຍຈ່າຍສໍາຮອງອື່ນໆໃນທຸລະກິດ</t>
  </si>
  <si>
    <t>18.3 ຫັກເງິນແຮຄ່າເຊື່ອມມູນຄ່າ ແລະ ຂາດທຶນບ້ວງໜີ້ຕ້ອງຮັບເກັບຄືນບໍ່ໄດ້</t>
  </si>
  <si>
    <t>19. ສ່ວນການປ່ຽນແປງມູນຄ່າໜີ້ຕ້ອງຮັບ ແລະ ລາຍການນອກໃບສະຫຼຸບຊັບສົມບັດ (+/-)</t>
  </si>
  <si>
    <t>19.2 ເກັບຄືນມູນຄ່າເຊື່ອມໜີ້ຕ້ອງຮັບ ແລະ ໜີ້ເສຍເກັບຄືນໄດ້</t>
  </si>
  <si>
    <t>20.1 ກໍາໄລຈາກການຂາຍ ຫຼື ສະສາງຊັບສົມບັດຄົງທີ່ການເງິນ</t>
  </si>
  <si>
    <t>20.2 ເກັບຄືນຄ່າເຊື່ອມມູນຄ່າຊັບສົມບັດຄົງທີ່ການເງິນ</t>
  </si>
  <si>
    <t>20.3 ຂາດທຶນຈາກການຂາຍ ຫຼື ສະສາງຊັບສົມບັດຄົງທີ່ການເງິນ</t>
  </si>
  <si>
    <t>20.4 ຫັກຄ່າເຊື່ອມມູນຄ່າຊັບສົມບັດຄົງທີ່ການເງິນ</t>
  </si>
  <si>
    <t>1.1 ອຸດສາຫະກໍາ</t>
  </si>
  <si>
    <t>1.2 ກໍ່່ສ້າງ</t>
  </si>
  <si>
    <t>1.3 ປະກອບວັດຖຸເຕັກນິກ</t>
  </si>
  <si>
    <t>1.4 ກະສິກໍາປ່າໄມ້</t>
  </si>
  <si>
    <t>1.5 ຄ້າຂາຍ ແລະ ການຄ້າ</t>
  </si>
  <si>
    <t>1.6 ຂົນສົ່ງ ແລະ ໄປສະນີ</t>
  </si>
  <si>
    <t>1.7 ການບໍລິການ</t>
  </si>
  <si>
    <t>1.8 ຫັດຖະກໍາ</t>
  </si>
  <si>
    <t>1.9 ປະເພດອື່ນໆ</t>
  </si>
  <si>
    <t>2.1 ອຸດສາຫະກໍາ</t>
  </si>
  <si>
    <t>2.2 ກໍ່່ສ້າງ</t>
  </si>
  <si>
    <t>3.3 ປະກອບວັດຖຸເຕັກນິກ</t>
  </si>
  <si>
    <t>2.4 ກະສິກໍາປ່າໄມ້</t>
  </si>
  <si>
    <t>2.5 ຄ້າຂາຍ ແລະ ການຄ້າ</t>
  </si>
  <si>
    <t>2.6 ຂົນສົ່ງ ແລະ ໄປສະນີ</t>
  </si>
  <si>
    <t>2.7 ການບໍລິການ</t>
  </si>
  <si>
    <t>2.8 ຫັດຖະກໍາ</t>
  </si>
  <si>
    <t>2.9 ປະເພດອື່ນໆ</t>
  </si>
  <si>
    <t>3.1 ອຸດສາຫະກໍາ</t>
  </si>
  <si>
    <t>3.2 ກໍ່່ສ້າງ</t>
  </si>
  <si>
    <t>3.4 ກະສິກໍາປ່າໄມ້</t>
  </si>
  <si>
    <t>3.5 ຄ້າຂາຍ ແລະ ການຄ້າ</t>
  </si>
  <si>
    <t>3.6 ຂົນສົ່ງ ແລະ ໄປສະນີ</t>
  </si>
  <si>
    <t>3.7 ການບໍລິການ</t>
  </si>
  <si>
    <t>3.8 ຫັດຖະກໍາ</t>
  </si>
  <si>
    <t>3.9 ປະເພດອື່ນໆ</t>
  </si>
  <si>
    <t>4.1 ອຸດສາຫະກໍາ</t>
  </si>
  <si>
    <t>4.3 ປະກອບວັດຖຸເຕັກນິກ</t>
  </si>
  <si>
    <t>4.4 ກະສິກໍາປ່າໄມ້</t>
  </si>
  <si>
    <t>4.5 ຄ້າຂາຍ ແລະ ການຄ້າ</t>
  </si>
  <si>
    <t>4.6 ຂົນສົ່ງ ແລະ ໄປສະນີ</t>
  </si>
  <si>
    <t>4.7 ການບໍລິການ</t>
  </si>
  <si>
    <t>4.8 ຫັດຖະກໍາ</t>
  </si>
  <si>
    <t>4.9 ປະເພດອື່ນໆ</t>
  </si>
  <si>
    <t>5.1 ອຸດສາຫະກໍາ</t>
  </si>
  <si>
    <t>5.3 ປະກອບວັດຖຸເຕັກນິກ</t>
  </si>
  <si>
    <t>5.4 ກະສິກໍາປ່າໄມ້</t>
  </si>
  <si>
    <t>5.5 ຄ້າຂາຍ ແລະ ການຄ້າ</t>
  </si>
  <si>
    <t>5.6 ຂົນສົ່ງ ແລະ ໄປສະນີ</t>
  </si>
  <si>
    <t>5.7 ການບໍລິການ</t>
  </si>
  <si>
    <t>5.8 ຫັດຖະກໍາ</t>
  </si>
  <si>
    <t>5.9 ປະເພດອື່ນໆ</t>
  </si>
  <si>
    <t>5. ສິນເຊື່ອ ແລະ ເງິນລ່ວງໜ້າໃຫ້ລູກຄ້າສຸດທິ</t>
  </si>
  <si>
    <t>ໜ່ວຍ</t>
  </si>
  <si>
    <t>ເຮືອນເລກທີ</t>
  </si>
  <si>
    <t xml:space="preserve">ລາຍງານປະຈໍາເດືອນ </t>
  </si>
  <si>
    <t>ວ. ດ. ປ ປິດບັນຊີ</t>
  </si>
  <si>
    <t>5.1 ໜີ້ປົກກະຕິ</t>
  </si>
  <si>
    <t>5.2 ໜີ້ຄວນເອົາໃຈໃສ່</t>
  </si>
  <si>
    <t>8. ຊັບສົມບັດຄົງທີ່ສຸດທິ</t>
  </si>
  <si>
    <t>10. ຊັບສິນອື່ນໆ</t>
  </si>
  <si>
    <t>4.2 ກໍ່ສ້າງ</t>
  </si>
  <si>
    <t>5.2 ກໍ່ສ້າງ</t>
  </si>
  <si>
    <t>1. ສິນເຊື່ອທີ່ໄດ້ຖືກລົບລ້າງອອກຜັງ</t>
  </si>
  <si>
    <t>ສັນຕິພາບ ເອກະລາດ ປະຊາທິປະໄຕ ເອກະພາບ ວັດທະນະຖາວອນ</t>
  </si>
  <si>
    <t>ຂໍ້ມູນທົ່ວໄປຂອງສະຖາບັນການເງິນ</t>
  </si>
  <si>
    <t>ໃບລາຍງານ</t>
  </si>
  <si>
    <t>ຈໍານວນພະນັກງານເພດຍິງ</t>
  </si>
  <si>
    <t>ຈໍານວນພະນັກງານທັງໝົດ</t>
  </si>
  <si>
    <t>ຈໍານວນພະນັກງານສິນເຊື່ອ</t>
  </si>
  <si>
    <t>ຊື່ ແລະ ນາມສະກຸນ</t>
  </si>
  <si>
    <t>ຄະນະສະພາບໍລິຫານ</t>
  </si>
  <si>
    <t>ຜູ້ຖືຮຸ້ນ</t>
  </si>
  <si>
    <t>ຄະນະຜູ້ອໍານວຍການ</t>
  </si>
  <si>
    <t>ຄະນະກຳມະການກວດກາພາຍໃນ</t>
  </si>
  <si>
    <t>ຄະນະກຳມະການສິນເຊື່ອ</t>
  </si>
  <si>
    <t>ເບີໂທລະສັບມືຖື (ຜູ້ຮັບຜິດຊອບສະຫຼຸບລາຍງານ)</t>
  </si>
  <si>
    <t>ອີເມວ (ທີ່ໃຊ້ສົ່ງລາຍງານ)</t>
  </si>
  <si>
    <t>ທີ່.........................................................., ວັນທີ..................................</t>
  </si>
  <si>
    <t>I. ລາຍຮັບຈາກດອກເບ້ຍສຸດທິ = (1-2)</t>
  </si>
  <si>
    <t>7.4 ຊັບສົມບັດຄົງທີ່ໃຫ້ເຊົ່າທໍາມະດາ</t>
  </si>
  <si>
    <t>7.7 ໜີ້ຕ້ອງຮັບທວງຍາກ</t>
  </si>
  <si>
    <t>11.1 ລາຍຮັບກ່ຽວກັບຫຼັກຊັບເພື່ອຄ້າ</t>
  </si>
  <si>
    <t>17.1 ຫຼັກຄ່າເຊື່ອມ ແລະ ຄ່າຫຼຸ້ຍຫ້ຽນມູນຄ່າຂອງຊັບສົມບັດຄົງທີ່</t>
  </si>
  <si>
    <t>17. ລາຍຈ່າຍຄ່າຫຼຸ້ຍຫ້ຽນ ແລະ ຄ່າເຊື່ອມມູນຄ່າ ຊ.ຄ.ທ (-)</t>
  </si>
  <si>
    <t>9.1 ລາຍຮັບຄ່າທຳນຽມທີ່ພົວພັນກັບການເຄື່ອນໄຫວລະຫວ່າງສະຖາບັນການເງິນ</t>
  </si>
  <si>
    <t>9.2 ລາຍຮັບຄ່າທຳນຽມທີ່ພົວພັນກັບການເຄື່ອນໄຫວກັບລູກຄ້າ</t>
  </si>
  <si>
    <t>9.3 ລາຍຮັບຄ່າທຳນຽມຕ່າງໆກ່ຽວກັບຫຼັກຊັບ ແລະ ເອກະສານອະນຸພັນ</t>
  </si>
  <si>
    <t>9.4 ລາຍຮັບຄ່າທຳນຽມໃນການແລກປ່ຽນເງິນຕາຕ່າງປະເທດ</t>
  </si>
  <si>
    <t>9.5 ລາຍຮັບຈາກການບໍລິການທາງດ້ານການເງິນ</t>
  </si>
  <si>
    <t>10.1 ລາຍຈ່າຍຄ່າທຳນຽມທີ່ພົວພັນກັບການເຄື່ອນໄຫວລະຫວ່າງສະຖາບັນການເງິນ</t>
  </si>
  <si>
    <t>10.2 ລາຍຈ່າຍຄ່າທຳນຽມທີ່ພົວພັນກັບການເຄື່ອນໄຫວກັບລູກຄ້າ</t>
  </si>
  <si>
    <t>16. ລາຍຈ່າຍບໍລິຫານທົ່ວໄປ (-)</t>
  </si>
  <si>
    <t>10.4 ລາຍຈ່າຍຄ່າທຳນຽມໃນການແລກປ່ຽນເງິນຕາຕ່າງປະເທດ</t>
  </si>
  <si>
    <t>10.5 ລາຍຈ່າຍຈາກການບໍລິການທາງດ້ານການເງິນ</t>
  </si>
  <si>
    <t>ເລກລະຫັດສະຖາບັນການເງິນ</t>
  </si>
  <si>
    <t>ຊື່ສະຖາບັນການເງິນ (ລາວ)</t>
  </si>
  <si>
    <t>ຊື່ສະຖາບັນການເງິນ (ອັງກິດ)</t>
  </si>
  <si>
    <t>ຈຳນວນໜ່ວຍບໍລິການ</t>
  </si>
  <si>
    <t>ເບີແຟັກ (ສະຖາບັນການເງິນ)</t>
  </si>
  <si>
    <t>ອີເມວ (ສະຖາບັນການເງິນ)</t>
  </si>
  <si>
    <t>ຈໍານວນລູກຄ້າ (ຄົນ)</t>
  </si>
  <si>
    <t>ລູກຄ້າລວມທັງໝົດ</t>
  </si>
  <si>
    <t>ລູກຄ້າທີ່ເປັນແມ່ຍິງ</t>
  </si>
  <si>
    <t>1.1 ເງິນຝາກກະແສລາຍວັນ</t>
  </si>
  <si>
    <t>1.2 ເງິນຝາກປະຢັດ</t>
  </si>
  <si>
    <t>2.1 ເງິນຮຸ້ນຂອງສະມາຊິກ</t>
  </si>
  <si>
    <t>ເລກບັນຊີ</t>
  </si>
  <si>
    <t>ຊື່ບັນຊີ</t>
  </si>
  <si>
    <t>ຍອດຍົກມາ</t>
  </si>
  <si>
    <t>ເຄື່ອນໄຫວໃນເດືອນ</t>
  </si>
  <si>
    <t>ຍອດເຫຼືອທ້າຍ</t>
  </si>
  <si>
    <t>ໜີ້</t>
  </si>
  <si>
    <t>ມີ</t>
  </si>
  <si>
    <t>ຂໍ້ມູນສິນເຊື່ອທີ່ຕິດຕາມນອກຜັງ</t>
  </si>
  <si>
    <t>ຂໍ້ມູນເງິນຝາກ ແລະ ເງິນຮຸ້ນຂອງສະມາຊິກ</t>
  </si>
  <si>
    <t>ຈໍານວນເງິນ (ກີບ)</t>
  </si>
  <si>
    <t>ຈໍານວນເງິນດອກເບ້ຍ (ກີບ)</t>
  </si>
  <si>
    <t>ຈໍານວນບັນຊີ</t>
  </si>
  <si>
    <t>ອັດຕາດອກເບ້ຍເງິນຝາກ</t>
  </si>
  <si>
    <t>ອັດຕາດອກເບ້ຍການປ່ອຍສິນເຊື່ອ</t>
  </si>
  <si>
    <t>ປະເພດເງິນຝາກ</t>
  </si>
  <si>
    <t>ປະເພດສິນເຊື່ອ</t>
  </si>
  <si>
    <t>ຂໍ້ມູນອັດຕາດອກເບ້ຍສິນເຊື່ອ ແລະ ເງິນຝາກ</t>
  </si>
  <si>
    <t xml:space="preserve">1.3 ເງິນຝາກມີກຳນົດ </t>
  </si>
  <si>
    <t>ຂໍ້ມູນສິນເຊື່ອໝວດປົກກະຕິ</t>
  </si>
  <si>
    <t>ໄລຍະເວລາ</t>
  </si>
  <si>
    <t>1. ສິນເຊື່ອປົກກະຕິ (A)</t>
  </si>
  <si>
    <t>2. ສິນເຊື່ອຄວນເອົາໃຈໃສ່ (B)</t>
  </si>
  <si>
    <t>3. ສິນເຊື່ອຕໍ່າກວ່າມາດຕະຖານ (C)</t>
  </si>
  <si>
    <t>5. ສິນເຊື່ອທີ່ເປັນໜີ້ສູນ  (E)</t>
  </si>
  <si>
    <t>ຈໍານວນສາຂາຂອງສະຖາບັນການເງິນ</t>
  </si>
  <si>
    <t>5.1 ລາຍຈ່າຍກ່ຽວກັບສິນເຊື່ອເຊົ່າຊື້</t>
  </si>
  <si>
    <t xml:space="preserve">ຜູ້ອໍານວຍການ                                                                                                                                                                                                                         </t>
  </si>
  <si>
    <t xml:space="preserve"> ຜູ້ສັງລວມ</t>
  </si>
  <si>
    <t xml:space="preserve">ຜູ້ສັງລວມ       </t>
  </si>
  <si>
    <t>ອັດຕາການຫັກເງິນແຮ</t>
  </si>
  <si>
    <t xml:space="preserve">ຂໍ້ມູນຖານະການເງິນ </t>
  </si>
  <si>
    <t>ຂໍ້ມູນຜົນການດໍາເນີນງານ</t>
  </si>
  <si>
    <t>1. ເງິນຝາກ</t>
  </si>
  <si>
    <t>2. ເງິນຮຸ້ນ</t>
  </si>
  <si>
    <t>6.2 ເງິນແຮຄ່າເຊື່ອມຂອງເງິນລົງທຶນ</t>
  </si>
  <si>
    <t>7.5 ຄ່າຫຼຸ້ຍຫ້ຽນສະສົມ ຊັບສົມບັດຄົງທີ່ໃຫ້ເຊົ່າທໍາມະດາ</t>
  </si>
  <si>
    <t>7.6 ເງິນແຮຄ່າເຊື່ອມມູນຄ່າ ຊັບສົມບັດຄົງທີ່ໃຫ້ເຊົ່າທໍາມະດາ</t>
  </si>
  <si>
    <t>7.8 ເງິນແຮຄ່າເຊື່ອມມູນຄ່າໜີ້ຕ້ອງຮັບທວງຍາກ</t>
  </si>
  <si>
    <t>II. ລາຍຮັບສຸດທິໃນທຸລະກິດ = (I+3+4+5+6+7+8+9+10+11+12+13+14)</t>
  </si>
  <si>
    <t>III. ລາຍຮັບ-ລາຍຈ່າຍປົກກະຕິ = (15+16+17+18+19+20)</t>
  </si>
  <si>
    <t>I. ຊັບສິນທັງໝົດ = (1+2+3+4+5+6+7+8+9+10)</t>
  </si>
  <si>
    <t>II. ໜີ້ສິນ ແລະ ທຶນທັງໝົດ = (11+12+13+14+15+16)</t>
  </si>
  <si>
    <t>4.1 ລາຍຮັບຈາກສິນເຊື່ອເຊົ່າຊື້້</t>
  </si>
  <si>
    <t>9. ລາຍຮັບຄ່າທຳນຽມ ແລະ ຄ່າບໍລິການການເງິນ</t>
  </si>
  <si>
    <t>8. ລາຍຮັບເງິນປັນຜົນ</t>
  </si>
  <si>
    <t>6. ລາຍຮັບຈາກການໃຫ້ເຊົ່າທຳມະດາ</t>
  </si>
  <si>
    <t>4. ລາຍຮັບຈາກສິນເຊື່ອເຊົ່າຊື້ ແລະ ໃຫ້ເຊົ່າໂດຍມີທາງເລືອກຊື້</t>
  </si>
  <si>
    <t>ສາທາລະນະລັດ ປະຊາທິປະໄຕ ປະຊາຊົນລາວ</t>
  </si>
  <si>
    <t>4.2 ຫຼັກຊັບຊື້ເພື່ອຂາຍ</t>
  </si>
  <si>
    <t>19.1 ຄ່າເຊື່ອມມູນຄ່າໜີ້ຕ້ອງຮັບ ແລະ ໜີ້ຕ້ອງ​ສົ່ງ</t>
  </si>
  <si>
    <t>8.3 ຊ.ຄ.ທ ມີຕົວຕົນ</t>
  </si>
  <si>
    <t>10.3 ລາຍຈ່າຍຄ່າທຳນຽມຕ່າງໆກ່ຽວກັບຫຼັກຊັບ ແລະ ເອກະສານອະນຸພັນ</t>
  </si>
  <si>
    <t>15.5 ລາຍ​ຮັບ​ບັງ​ເອີນ (ພິ​ເສດ)</t>
  </si>
  <si>
    <t>18.4 ລາຍ​ຈ່າຍບັງ​ເອີນ (ພິ​ເສດ)</t>
  </si>
  <si>
    <t>21. ອາກອນ</t>
  </si>
  <si>
    <t xml:space="preserve">21.1 ອາກອນກຳໄລ </t>
  </si>
  <si>
    <t>21.2 ລາຍຈ່າຍອາກອນເຍື້ອນຊໍາລະ</t>
  </si>
  <si>
    <t>21.3 ລາຍຮັບອາກອນເຍື້ອນຊໍາລະ</t>
  </si>
  <si>
    <t>V. ຜົນໄດ້ຮັບສຸດທິໃນເດືອນ = (IV-21)</t>
  </si>
  <si>
    <t>2. ໜີ້ຕ້ອງຮັບຈາກສະຖາບັນການເງິນອື່ນ</t>
  </si>
  <si>
    <t>5.3 ໜີ້ທວງຍາກຈາກລູກຄ້າ</t>
  </si>
  <si>
    <t>7.2 ຄ່າຫຼຸ້ຍຫ້ຽນສະສົມ ຊັບສົມບັດຄົງທີ່ໃຫ້ເຊົ່າຊື້ ແລະ ກິດຈະກໍາປະເພດດຽວກັນ</t>
  </si>
  <si>
    <t>7.3 ເງິນແຮຄ່າເຊື່ອມມູນຄ່າ ຊັບສົມບັດຄົງທີ່ໃຫ້ເຊົ່າຊື້ ແລະ ກິດຈະກໍາປະເພດດຽວກັນ</t>
  </si>
  <si>
    <t>9.1 ຜູ້ຖືຮຸ້ນ</t>
  </si>
  <si>
    <t>ຜູ້ທີ 1</t>
  </si>
  <si>
    <t>ຜູ້ທີ 2</t>
  </si>
  <si>
    <t>ຜູ້ທີ 3</t>
  </si>
  <si>
    <t>ຜູ້ທີ 4</t>
  </si>
  <si>
    <t>ຜູ້ທີ 5</t>
  </si>
  <si>
    <t>ຜູ້ທີ 6</t>
  </si>
  <si>
    <t>ຜູ້ທີ 7</t>
  </si>
  <si>
    <t>5.4 ເງິນແຮຄ່າເຊື່ອມໜີ້ທວງຍາກ</t>
  </si>
  <si>
    <t>16.2 ສ່ວນເພີ່ມມູນຄ່າຮຸ້ນ</t>
  </si>
  <si>
    <t>2. ລາຍຈ່າຍດອກເບ້ຍ ແລະ ທີ່ຖືວ່າຄືດອກເບ້ຍ</t>
  </si>
  <si>
    <t>12.1 ລາຍຮັບກ່ຽວກັບຂາຍຫຼັກຊັບຊື້ເພື່ອຂາຍ</t>
  </si>
  <si>
    <t>12.2 ລາຍຈ່າຍກ່ຽວກັບຂາຍຫຼັກຊັບຊື້ເພື່ອຂາຍ</t>
  </si>
  <si>
    <t>IV. ຜົນໄດ້ຮັບກ່ອນອາ​ກອນ​ = (II-III)</t>
  </si>
  <si>
    <t>4. ສິນເຊື່ອທີ່ໜ້າສົງໃສ (D)</t>
  </si>
  <si>
    <t>20. ສ່ວນໄດ້ເສຍສຸດທິໃນການແປງມູນຄ່າຊັບສົມບັດຄົງທີ່ການເງິນ (+/-)</t>
  </si>
  <si>
    <t>ຂໍ້ມູນການດຸ່ນດ່ຽງບັນຊີ 06 ຫ້ອງ</t>
  </si>
  <si>
    <t>ຜູ້ທີ 8</t>
  </si>
  <si>
    <t>ຜູ້ທີ 9</t>
  </si>
  <si>
    <t>ຜູ້ທີ 10</t>
  </si>
  <si>
    <t>ຜູ້ທີ 11</t>
  </si>
  <si>
    <t>ຜູ້ທີ 12</t>
  </si>
  <si>
    <t>ຜູ້ທີ 13</t>
  </si>
  <si>
    <t>ຜູ້ທີ 14</t>
  </si>
  <si>
    <t>ຜູ້ທີ 15</t>
  </si>
  <si>
    <t>ຜູ້ສັງລວມ</t>
  </si>
  <si>
    <t>ໃບອະນຸຍາດດໍາເນີນທຸລະກິດ</t>
  </si>
  <si>
    <t>ໃບທີ 1</t>
  </si>
  <si>
    <t>ໃບທີ 2</t>
  </si>
  <si>
    <t>ໃບທີ 3</t>
  </si>
  <si>
    <t>ໃບທີ 4</t>
  </si>
  <si>
    <t>ໃບທີ 5</t>
  </si>
  <si>
    <t>ໃບທະບຽນວິສາຫະກິດ</t>
  </si>
  <si>
    <t xml:space="preserve">ຜູ້ອໍານວຍການ                                                                                                     ຜູ້ສັງລວມ                                                                                                                                                                                                                            </t>
  </si>
  <si>
    <t xml:space="preserve">ຜູ້ອໍານວຍການ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</si>
  <si>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ຜູ້ອໍານວຍການ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</si>
  <si>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</t>
  </si>
  <si>
    <t xml:space="preserve">                                 </t>
  </si>
  <si>
    <t xml:space="preserve">ຜູ້ອໍານວຍການ                                                                                                                                                                                           ຜູ້ສັງລວມ </t>
  </si>
  <si>
    <t>ຊ່ອງທາງການຕິດຕໍ່</t>
  </si>
  <si>
    <t>ເລກທີ ແລະ ລົງ ວ. ດ. ປ</t>
  </si>
  <si>
    <t xml:space="preserve">ເບີໂທລະສັບ ແລະ ອີເມວ </t>
  </si>
  <si>
    <t>ເວບໄຊ</t>
  </si>
  <si>
    <t>ເບີໂທລະສັບຕັ້ງ​ໂຕະ (ສະຖາບັນການເງິນ)</t>
  </si>
  <si>
    <t>ເບີໂທລະສັບມື​ຖື (ສະຖາບັນການເງິນ)</t>
  </si>
  <si>
    <t>16.13 ເງິນຮຸ້ນສະມາຊິກຂອງ ສສງ</t>
  </si>
  <si>
    <t>ອາຍຸ &lt; 18 ປີ</t>
  </si>
  <si>
    <t>ແມ່ຍິງອາຍຸ &lt; 18 ປີ</t>
  </si>
  <si>
    <t>ຈໍານວນລູກຄ້າທັງໝົດ (ຄົນ)</t>
  </si>
  <si>
    <t>ຈໍານວນລູກຄ້າທີ່ເປັນແມ່ຍິງ (ຄົນ)</t>
  </si>
  <si>
    <t>ຈໍານວນເງິນທີ່ປ່ອຍສິນເຊື່ອຂອງລູກຄ້າທີ່ເປັນແມ່ຍິງ (ກີບ)</t>
  </si>
  <si>
    <t>ຈໍານວນເງິນທີ່ປ່ອຍສິນເຊື່ອຂອງລູກຄ້າທັງໝົດ (ກີບ)</t>
  </si>
  <si>
    <t>ຂໍ້ມູນສິນເຊື່ອໝວດປັບປຸງໂຄງສ້າງ</t>
  </si>
  <si>
    <t>ຈໍານວນລູກຄ້າແມ່ຍິງ ອາຍຸ &lt; 18 ປີ (ຄົນ)</t>
  </si>
  <si>
    <t>ຈໍານວນລູກຄ້າ ອາຍຸ &lt; 18 ປີ (ຄົນ)</t>
  </si>
  <si>
    <t>ເງິນແຮທີ່ຕ້ອງຫັກ</t>
  </si>
  <si>
    <t>6.1 ເງິນລົງທຶນໃນທຸລະກິດໃນກຸ່ມ</t>
  </si>
  <si>
    <t>6.4 ເງິນແຮຄ່າເຊື່ອມການລົງທຶນຂອງວິສາຫະກິດໃນກຸ່ມ ແລະ ຫຼັກຊັບ</t>
  </si>
  <si>
    <t>2.3 ປະກອບວັດຖຸເຕັກນິກ</t>
  </si>
  <si>
    <t>2020.3.3</t>
  </si>
  <si>
    <t>99010000 (ລວມທັງໝົດ ໃນຂະແໜງອຸດສາຫກຳ)</t>
  </si>
  <si>
    <t>99010000 (ລວມທັງໝົດ ໃນຂະແໜງອຸດສາຫກຳ ທີ່ເປັນເພດຍິງ)</t>
  </si>
  <si>
    <t>99020000 (ລວມທັງໝົດ ໃນຂະແໜງອຸດສາຫກຳ)</t>
  </si>
  <si>
    <t xml:space="preserve"> (ລວມທັງໝົດ ໃນຂະແໜງອຸດສາຫກຳ ທີ່ເປັນເພດຍິງ)</t>
  </si>
  <si>
    <t>22011+22013+22015</t>
  </si>
  <si>
    <t>99010000 (ລວມທັງໝົດ)</t>
  </si>
  <si>
    <t>99010000 (ລວມທັງໝົດ  ທີ່ເປັນເພດຍິງ)</t>
  </si>
  <si>
    <t>99020000 (ລວມທັງໝົດ )</t>
  </si>
  <si>
    <t xml:space="preserve"> (ລວມທັງໝົດ  ທີ່ເປັນເພດຍິງ)</t>
  </si>
  <si>
    <t>12011+12021+12031+12041+12051+12061+1207+1231+1241+1261+1402</t>
  </si>
  <si>
    <t>12011+12021+12031+12041+12051+12061+1207+1231+1241+1261+1402 (ລວມທຸກຂະແໜງການ)</t>
  </si>
  <si>
    <t>12011+12021+12031+12041+12051+12061+1207+1231+1241+1261+1402 (ລວມທຸກຂະແໜງການ ສຳລັບເພດຍິງ)</t>
  </si>
  <si>
    <t>12011+12021+12031+12041+12051+12061+1207+1231+1241+1261+1402 (ຂະແໜງການ ອຸດສາຫະກຳ)</t>
  </si>
  <si>
    <t>12011+12021+12031+12041+12051+12061+1207+1231+1241+1261+1402 (ຂະແໜງການ ອຸດສາຫະກຳ ທີ່ເປັນເພດຍິງ)</t>
  </si>
  <si>
    <t xml:space="preserve">12011+12021+12031+12041+12051+12061+1207+1231+1241+1261+1402 </t>
  </si>
  <si>
    <t>12811+12821+12831+12841+12851+12861+128831+128835+128841+128845+128861+1287</t>
  </si>
  <si>
    <t>12011+12021+12031+12041+12051+12061+1207+1231+1241+1261+1402 +12811+12821+12831+12841+12851+12861+128831+128835+128841+128845+128861+1287+1291+1292+1293</t>
  </si>
  <si>
    <t>1101+1103+1108+112111+112114+112121+112123+112124+112115+112116+112117+112125+112126+112127</t>
  </si>
  <si>
    <t>1101+1103+1108</t>
  </si>
  <si>
    <t>112111+112114+112121+112123+112124</t>
  </si>
  <si>
    <t>112115+112116+112117+112125+112126+112127</t>
  </si>
  <si>
    <t>1123+113111+113113+113114+113121+113123+113124+113115+113125+11321+11322+1141+1142+1151+1152+1161+1162+11811+11812+11841+11842+11851+11852+11861+11862+1191+1192+1193-1199+1401+149111-149911</t>
  </si>
  <si>
    <t>1123+113111+113113+113114+113121+113123+113124</t>
  </si>
  <si>
    <t>113115+113125</t>
  </si>
  <si>
    <t>11321+11322+1141+1142+1151+1152+1161+1162+11811+11812+11841+11842+11851+11852+11861+11862+1191+1192+1193-1199+1401+149111-149911</t>
  </si>
  <si>
    <t>13011+13911-139911</t>
  </si>
  <si>
    <t>13911-139911</t>
  </si>
  <si>
    <t>13021+130251+130252+13026+13912-139912+13031+130351+130352-13039+13913-139913+13041+130451+130452+13046-13049+13051+13914-139914</t>
  </si>
  <si>
    <t>13021+130251+130252+13026+13912-139912</t>
  </si>
  <si>
    <t>13031+130351+130352-13039+13913-139913</t>
  </si>
  <si>
    <t>13041+130451+130452+13046-13049+13051+13914-139914</t>
  </si>
  <si>
    <t>12011+12021+12031+12041+12051+12061+1207+1231+1241+1261+12811+12821+12831+12841+12851+12861+128831+128835+128841+128845+128861+1287+1291+1292+1293-1299+1402+149112-149912</t>
  </si>
  <si>
    <t>1291+1292+1293</t>
  </si>
  <si>
    <t>1299+149912</t>
  </si>
  <si>
    <t>1411+1412+1413+1414+1415+142-1418-1419+14912-14992</t>
  </si>
  <si>
    <t>1411+1412+1413+1414+1415+142-1418</t>
  </si>
  <si>
    <t>1461+1462+1463-1468-1469+1471-1478-1479+14916+14917-14996-14997</t>
  </si>
  <si>
    <t>1461+1462+1463</t>
  </si>
  <si>
    <t>14916+14917</t>
  </si>
  <si>
    <t>14996+14997</t>
  </si>
  <si>
    <t>143+1441-14491+1451-14591-14811-14821+1442-14492+1452-14592-14812-14822</t>
  </si>
  <si>
    <t>1441-14491+1451-14591-14811-14821</t>
  </si>
  <si>
    <t>1442-14492+1452-14592-14812-14822</t>
  </si>
  <si>
    <t>1127+1137+1147+11571+11572+1167+11817+11847+118571+118572+11867+119751+119752+12817+12827+12837+12847+12857+12867+128837+128847+128867+1197+12017+12027+12037+12047+12057+12067+1237+1247+1267+1297+13017+130257+130357+13037+130457+13047+13057+13883+1397+1407+1417+1467+1477+1497+23471+(235-2351843-2352843)+131+(136-1361843)+(137-1379)+(138-13883)+(1392-13992)+2341+2342+2343+2344+2346</t>
  </si>
  <si>
    <t>1127+1137+1147+11571+11572+1167+11817+11847+118571+118572+11867+119751+119752+12817+12827+12837+12847+12857+12867+128837+128847+128867+1197+12017+12027+12037+12047+12057+12067+1237+1247+1267+1297+13017+130257+130357+13037+130457+13047+13057+13883+1397+1407+1417+1467+1477+1497+23471</t>
  </si>
  <si>
    <t>(235-2351843-2352843)</t>
  </si>
  <si>
    <t>131+(136-1361843)+(137-1379)+(138-13883)+(1392-13992)+2341+2342+2343+2344+2346</t>
  </si>
  <si>
    <t>null</t>
  </si>
  <si>
    <t>212121+212123+21213+212141+212143+213111+213113+213114+213121+213123+213124+2131311+2131313+2131314+2131321+2131323+2131324+213141+213143+213144+213151+213153+213154+213161+213163+213164+213171+213173+213174+212125+212145+213115+213125+2131315+2131325+213145+213155+213165+213175+21221+21222+21223+21321+21322+2141+2142+2161</t>
  </si>
  <si>
    <t>212121+212123+21213+212141+212143+213111+213113+213114+213121+213123+213124+2131311+2131313+2131314+2131321+2131323+2131324+213141+213143+213144+213151+213153+213154+213161+213163+213164+213171+213173+213174</t>
  </si>
  <si>
    <t>212125+212145+213115+213125+2131315+2131325+213145+213155+213165+213175</t>
  </si>
  <si>
    <t>21221+21222+21223+21321+21322+2141+2142</t>
  </si>
  <si>
    <t>22011+22013+22014+22015+22012+2231+2235+2241+2261+22017</t>
  </si>
  <si>
    <t>22011+22013+22014</t>
  </si>
  <si>
    <t>22012+2231+2235+2241+2261+22017</t>
  </si>
  <si>
    <t>22016+23311+23321+23351+23361</t>
  </si>
  <si>
    <t>23311+23321+23351+23361</t>
  </si>
  <si>
    <t>2127+2137+2147+2167+2207+2237+2247+2267+23017+23027+23317+23327+23357+23367+23472+2367+3607+23883+(235-2351843-2352843)+23021+23022+231+2341+2342+2343+2344+2346+2361+(2362-2362843)+(238-23883)+330</t>
  </si>
  <si>
    <t>2127+2137+2147+2167+2207+2237+2247+2267+23017+23027+23317+23327+23357+23367+23472+2367+3607+23883</t>
  </si>
  <si>
    <t xml:space="preserve">(235-2351843-2352843) </t>
  </si>
  <si>
    <t>23021+23022+231+2341+2342+2343+2344+2346+2361+(2362-2362843)+(238-23883)+330</t>
  </si>
  <si>
    <t>3101+3102+3103+3104+3201+3202+3203+3204+3205+3208+350+3206+340+380+3908+3901+3701+3702+3601+3602</t>
  </si>
  <si>
    <t>3101+3103+3104</t>
  </si>
  <si>
    <t>3204+3205+3208+350</t>
  </si>
  <si>
    <t>3701+3702</t>
  </si>
  <si>
    <t>3601+3602</t>
  </si>
  <si>
    <t>51012+51013+51014+51016+51051+510711+51019+510721+51021+51023+51024+51026+51052+510712+51029+510722+51031+510331+510332+51034-410332-410342+51036+51037</t>
  </si>
  <si>
    <t>51012+51013+51014+51016+51051+510711+51019+510721</t>
  </si>
  <si>
    <t>51021+51023+51024+51026+51052+510712+51029+510722</t>
  </si>
  <si>
    <t>51031</t>
  </si>
  <si>
    <t>510331+510332+51034-410332-410342</t>
  </si>
  <si>
    <t>51036+51037</t>
  </si>
  <si>
    <t>41012+41013+41014+41016+41051+410711+410721+41021+41023+41024+41026+41052+410712+410722+41031+41022+41036+41037+41053</t>
  </si>
  <si>
    <t>41012+41013+41014+41016+41051+410711+410721</t>
  </si>
  <si>
    <t>41021+41023+41024+41026+41052+410712+410722</t>
  </si>
  <si>
    <t>41031</t>
  </si>
  <si>
    <t>41022+41036</t>
  </si>
  <si>
    <t>41037+41053</t>
  </si>
  <si>
    <t>51012+51013+51014+51016+51051+510711+51019+510721+51021+51023+51024+51026+51052+510712+51029+510722+51031+510331+510332+51034-410332-410342+51036+51037-41012-41013-41014-41016-41051-410711-410721-41021-41023-41024-41026-41052-410712-410722-41031-41022-41036-41037-41053</t>
  </si>
  <si>
    <t>51011-41011</t>
  </si>
  <si>
    <t>51011</t>
  </si>
  <si>
    <t>41011</t>
  </si>
  <si>
    <t>51041+510491</t>
  </si>
  <si>
    <t>51041</t>
  </si>
  <si>
    <t>510491</t>
  </si>
  <si>
    <t>41041</t>
  </si>
  <si>
    <t>51042+510492</t>
  </si>
  <si>
    <t>51042</t>
  </si>
  <si>
    <t>510492</t>
  </si>
  <si>
    <t>41042</t>
  </si>
  <si>
    <t>510333+51053</t>
  </si>
  <si>
    <t>510333</t>
  </si>
  <si>
    <t>51053</t>
  </si>
  <si>
    <t>51018+51028+51038+51068+510738+510748+5108</t>
  </si>
  <si>
    <t>51018</t>
  </si>
  <si>
    <t>51028</t>
  </si>
  <si>
    <t>51038+510738+510748</t>
  </si>
  <si>
    <t>51068</t>
  </si>
  <si>
    <t>5108</t>
  </si>
  <si>
    <t>41018+41028+41038+41068+410738+410748+4108</t>
  </si>
  <si>
    <t>41018</t>
  </si>
  <si>
    <t>41028</t>
  </si>
  <si>
    <t>41038+410738+410748</t>
  </si>
  <si>
    <t>41068</t>
  </si>
  <si>
    <t>4108</t>
  </si>
  <si>
    <t>(51032+570132)-(41032+470132)</t>
  </si>
  <si>
    <t>(51032+570132)</t>
  </si>
  <si>
    <t>(41032+470132)</t>
  </si>
  <si>
    <t>(510336+510337+570133+57021)-(410336+470133+47021)</t>
  </si>
  <si>
    <t>(510336+510337+570133+57021)</t>
  </si>
  <si>
    <t>(410336+470133+47021)</t>
  </si>
  <si>
    <t>51061-41061</t>
  </si>
  <si>
    <t>51061</t>
  </si>
  <si>
    <t>41061</t>
  </si>
  <si>
    <t>(510741+510742+510746)-(410741+410742+410746)</t>
  </si>
  <si>
    <t>(510741+510742+510746)</t>
  </si>
  <si>
    <t>(410741+410742+410746)</t>
  </si>
  <si>
    <t>51012+51013+51014+51016+51051+510711+51019+510721+51021+51023+51024+51026+51052+510712+51029+510722+51031+510331+510332+51034-410332-410342+51036+51037-41012-41013-41014-41016-41051-410711-410721-41021-41023-41024-41026-41052-410712-410722-41031-41022-41036-41037-41053+51011-41011+51041+510491-41041+51042+510492-41042+510333+51053+51018+51028+51038+51068+510738+510748+5108-41018-41028-41038-41068-410738-410748-4108+51032+570132-41032-470132+510336+510337+570133+57021-410336-470133-47021+51061-41061+510741+510742+510746-410741-410742-410746</t>
  </si>
  <si>
    <t>510731+51078+5109+5501+5502+5503+5504+55061+55062+5507+5508+57031+57038+5704+580</t>
  </si>
  <si>
    <t>510731+51078</t>
  </si>
  <si>
    <t>5109</t>
  </si>
  <si>
    <t>5501+5502+5503+5504+55061+55062+5507+5508</t>
  </si>
  <si>
    <t>57031+57038+5704</t>
  </si>
  <si>
    <t>580</t>
  </si>
  <si>
    <t>420+430+440</t>
  </si>
  <si>
    <t>420</t>
  </si>
  <si>
    <t>430+440</t>
  </si>
  <si>
    <t>460-560</t>
  </si>
  <si>
    <t>460</t>
  </si>
  <si>
    <t>560</t>
  </si>
  <si>
    <t>410331+410341+41058+410731+41078+4109+4501+4502+4503+4504+45061+45062+45063+4508+47031+47038+4704+480</t>
  </si>
  <si>
    <t>410331+410341+41058+410731+41078+4109</t>
  </si>
  <si>
    <t>4501+4502+4503+4504+45061+45062+45063+4508</t>
  </si>
  <si>
    <t>47031+47038+4704</t>
  </si>
  <si>
    <t>480</t>
  </si>
  <si>
    <t>47011+47012+470131+47018+47028+47032+47034+4705</t>
  </si>
  <si>
    <t>57011+57012+570131+57018+57028+57032+57034+5705</t>
  </si>
  <si>
    <t>(55063+57022)-(45063+47022)</t>
  </si>
  <si>
    <t>55063</t>
  </si>
  <si>
    <t>57022</t>
  </si>
  <si>
    <t>45063</t>
  </si>
  <si>
    <t>47022</t>
  </si>
  <si>
    <t>510731+51078+5109+5501+5502+5503+5504+55061+55062+5507+5508+57031+57038+5704+580-420-430-440-460+560-410331-410341-41058-410731-41078-4109-4501-4502-4503-4504-45061-45062-45063-4508-47031-47038-4704-480-47011-47012-470131-47018-47028-47032-47034-4705+57011+57012+570131+57018+57028+57032+57034+5705+55063+57022-45063-47022</t>
  </si>
  <si>
    <t>51012+51013+51014+51016+51051+510711+51019+510721+51021+51023+51024+51026+51052+510712+51029+510722+51031+510331+510332+51034-410332-410342+51036+51037-41012-41013-41014-41016-41051-410711-410721-41021-41023-41024-41026-41052-410712-410722-41031-41022-41036-41037-41053+51011-41011+51041+510491-41041+51042+510492-41042+510333+51053+51018+51028+51038+51068+510738+510748+5108-41018-41028-41038-41068-410738-410748-4108+51032+570132-41032-470132+510336+510337+570133+57021-410336-470133-47021+51061-41061+510741+510742+510746-410741-410742-410746+510731+51078+5109+5501+5502+5503+5504+55061+55062+5507+5508+57031+57038+5704+580-420-430-440-460+560-410331-410341-41058-410731-41078-4109-4501-4502-4503-4504-45061-45062-45063-4508-47031-47038-4704-480-47011-47012-470131-47018-47028-47032-47034-4705+57011+57012+570131+57018+57028+57032+57034+5705+55063+57022-45063-47022</t>
  </si>
  <si>
    <t>490+(491-591)</t>
  </si>
  <si>
    <t>490</t>
  </si>
  <si>
    <t>491</t>
  </si>
  <si>
    <t>591</t>
  </si>
  <si>
    <t>51012+51013+51014+51016+51051+510711+51019+510721+51021+51023+51024+51026+51052+510712+51029+510722+51031+510331+510332+51034-410332-410342+51036+51037-41012-41013-41014-41016-41051-410711-410721-41021-41023-41024-41026-41052-410712-410722-41031-41022-41036-41037-41053+51011-41011+51041+510491-41041+51042+510492-41042+510333+51053+51018+51028+51038+51068+510738+510748+5108-41018-41028-41038-41068-410738-410748-4108+51032+570132-41032-470132+510336+510337+570133+57021-410336-470133-47021+51061-41061+510741+510742+510746-410741-410742-410746+510731+51078+5109+5501+5502+5503+5504+55061+55062+5507+5508+57031+57038+5704+580-420-430-440-460+560-410331-410341-41058-410731-41078-4109-4501-4502-4503-4504-45061-45062-45063-4508-47031-47038-4704-480-47011-47012-470131-47018-47028-47032-47034-4705+57011+57012+570131+57018+57028+57032+57034+5705+55063+57022-45063-47022-490-491+591</t>
  </si>
  <si>
    <t>47011+47012+470131+47018+47028+47032+47034+4705-57011-57012-570131-57018-57028-57032-57034-5705</t>
  </si>
  <si>
    <t>ຟອມນີ້ເປັນຂໍ້ມູນ ສະເພາະຂອງສະຖາບັນ     ບໍ່ມີສູດ</t>
  </si>
  <si>
    <t>12811+12821+12831+12841+12851+12861+128831+128835+128841+128845+128861+1287 (ລວມທຸກຂະແໜງການ)</t>
  </si>
  <si>
    <t>1291 (ລວມທຸກຂະແໜງການ)</t>
  </si>
  <si>
    <t>1292 (ລວມທຸກຂະແໜງການ)</t>
  </si>
  <si>
    <t>1293 (ລວມທຸກຂະແໜງການ)</t>
  </si>
  <si>
    <t>12811+12821+12831+12841+12851+12861+128831+128835+128841+128845+128861+1287  (ລວມທຸກຂະແໜງການ ສຳລັບເພດຍິງ)</t>
  </si>
  <si>
    <t>1291  (ລວມທຸກຂະແໜງການ ສຳລັບເພດຍິງ)</t>
  </si>
  <si>
    <t>1292  (ລວມທຸກຂະແໜງການ ສຳລັບເພດຍິງ)</t>
  </si>
  <si>
    <t>1293  (ລວມທຸກຂະແໜງການ ສຳລັບເພດຍິງ)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</si>
</sst>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m/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Phetsarath O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2"/>
      <name val="Phetsarath OT"/>
    </font>
    <font>
      <b/>
      <sz val="12"/>
      <name val="Phetsarath OT"/>
    </font>
    <font>
      <b/>
      <sz val="14"/>
      <name val="Phetsarath OT"/>
    </font>
    <font>
      <b/>
      <u val="singleAccounting"/>
      <sz val="12"/>
      <name val="Phetsarath OT"/>
    </font>
    <font>
      <b/>
      <u/>
      <sz val="12"/>
      <name val="Phetsarath OT"/>
    </font>
    <font>
      <b/>
      <u val="doubleAccounting"/>
      <sz val="12"/>
      <name val="Phetsarath OT"/>
    </font>
    <font>
      <b/>
      <u val="double"/>
      <sz val="12"/>
      <name val="Phetsarath OT"/>
    </font>
    <font>
      <sz val="12"/>
      <color theme="1"/>
      <name val="Phetsarath OT"/>
    </font>
    <font>
      <b/>
      <sz val="12"/>
      <color theme="1"/>
      <name val="Phetsarath OT"/>
    </font>
    <font>
      <u val="doubleAccounting"/>
      <sz val="12"/>
      <name val="Phetsarath OT"/>
    </font>
    <font>
      <b/>
      <sz val="14"/>
      <color theme="1"/>
      <name val="Phetsarath O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235">
    <xf numFmtId="0" fontId="0" fillId="0" borderId="0" xfId="0"/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/>
    </xf>
    <xf numFmtId="164" fontId="6" fillId="0" borderId="0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</xf>
    <xf numFmtId="49" fontId="5" fillId="0" borderId="0" xfId="1" applyNumberFormat="1" applyFont="1" applyFill="1" applyBorder="1" applyAlignment="1" applyProtection="1">
      <alignment horizontal="left" vertical="center"/>
    </xf>
    <xf numFmtId="164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center" vertical="center"/>
    </xf>
    <xf numFmtId="164" fontId="5" fillId="0" borderId="0" xfId="1" applyNumberFormat="1" applyFont="1" applyFill="1" applyBorder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43" fontId="5" fillId="0" borderId="0" xfId="1" applyFont="1" applyAlignment="1" applyProtection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1" applyNumberFormat="1" applyFont="1" applyFill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vertical="center"/>
    </xf>
    <xf numFmtId="164" fontId="6" fillId="0" borderId="0" xfId="1" applyNumberFormat="1" applyFont="1" applyFill="1" applyAlignment="1" applyProtection="1">
      <alignment vertical="center"/>
    </xf>
    <xf numFmtId="164" fontId="5" fillId="0" borderId="0" xfId="1" applyNumberFormat="1" applyFont="1" applyFill="1" applyAlignment="1" applyProtection="1">
      <alignment horizontal="left" vertical="center"/>
    </xf>
    <xf numFmtId="43" fontId="5" fillId="0" borderId="0" xfId="1" applyFont="1" applyFill="1" applyAlignment="1" applyProtection="1">
      <alignment vertical="center"/>
    </xf>
    <xf numFmtId="0" fontId="9" fillId="0" borderId="0" xfId="0" applyFont="1" applyFill="1" applyAlignment="1">
      <alignment horizontal="left" vertical="center"/>
    </xf>
    <xf numFmtId="164" fontId="9" fillId="0" borderId="0" xfId="1" applyNumberFormat="1" applyFont="1" applyFill="1" applyAlignment="1" applyProtection="1">
      <alignment vertical="center"/>
    </xf>
    <xf numFmtId="164" fontId="6" fillId="2" borderId="0" xfId="1" applyNumberFormat="1" applyFont="1" applyFill="1" applyAlignment="1" applyProtection="1">
      <alignment vertical="center"/>
    </xf>
    <xf numFmtId="43" fontId="9" fillId="0" borderId="0" xfId="1" applyFont="1" applyFill="1" applyAlignment="1" applyProtection="1">
      <alignment vertical="center"/>
    </xf>
    <xf numFmtId="164" fontId="11" fillId="0" borderId="0" xfId="1" applyNumberFormat="1" applyFont="1" applyFill="1" applyAlignment="1" applyProtection="1">
      <alignment vertical="center"/>
    </xf>
    <xf numFmtId="43" fontId="5" fillId="0" borderId="0" xfId="1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horizontal="left" vertical="center"/>
    </xf>
    <xf numFmtId="43" fontId="6" fillId="0" borderId="0" xfId="1" applyFont="1" applyFill="1" applyAlignment="1" applyProtection="1">
      <alignment horizontal="right" vertical="center"/>
    </xf>
    <xf numFmtId="0" fontId="5" fillId="0" borderId="0" xfId="0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49" fontId="5" fillId="0" borderId="0" xfId="0" applyNumberFormat="1" applyFont="1" applyFill="1" applyAlignment="1" applyProtection="1">
      <alignment horizontal="left" vertical="center"/>
    </xf>
    <xf numFmtId="0" fontId="5" fillId="0" borderId="0" xfId="0" applyFont="1" applyAlignment="1" applyProtection="1">
      <alignment horizontal="center" vertical="center"/>
    </xf>
    <xf numFmtId="49" fontId="6" fillId="0" borderId="0" xfId="0" applyNumberFormat="1" applyFont="1" applyFill="1" applyAlignment="1" applyProtection="1">
      <alignment horizontal="left" vertical="center"/>
    </xf>
    <xf numFmtId="43" fontId="5" fillId="0" borderId="0" xfId="1" applyFont="1" applyAlignment="1" applyProtection="1">
      <alignment vertical="center"/>
    </xf>
    <xf numFmtId="49" fontId="5" fillId="0" borderId="0" xfId="1" applyNumberFormat="1" applyFont="1" applyFill="1" applyAlignment="1" applyProtection="1">
      <alignment horizontal="left" vertical="center"/>
    </xf>
    <xf numFmtId="43" fontId="5" fillId="0" borderId="0" xfId="1" applyFont="1" applyFill="1" applyBorder="1" applyAlignment="1" applyProtection="1">
      <alignment vertical="center"/>
    </xf>
    <xf numFmtId="49" fontId="8" fillId="0" borderId="0" xfId="1" applyNumberFormat="1" applyFont="1" applyFill="1" applyAlignment="1" applyProtection="1">
      <alignment horizontal="left" vertical="center"/>
    </xf>
    <xf numFmtId="0" fontId="6" fillId="0" borderId="0" xfId="1" applyNumberFormat="1" applyFont="1" applyFill="1" applyBorder="1" applyAlignment="1" applyProtection="1">
      <alignment horizontal="left" vertical="center"/>
    </xf>
    <xf numFmtId="164" fontId="10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Alignment="1" applyProtection="1">
      <alignment horizontal="left" vertical="center"/>
    </xf>
    <xf numFmtId="164" fontId="5" fillId="0" borderId="0" xfId="1" applyNumberFormat="1" applyFont="1" applyFill="1" applyBorder="1" applyAlignment="1" applyProtection="1">
      <alignment vertical="center"/>
    </xf>
    <xf numFmtId="49" fontId="6" fillId="0" borderId="0" xfId="1" applyNumberFormat="1" applyFont="1" applyFill="1" applyAlignment="1" applyProtection="1">
      <alignment horizontal="left" vertical="center"/>
    </xf>
    <xf numFmtId="164" fontId="5" fillId="0" borderId="0" xfId="1" applyNumberFormat="1" applyFont="1" applyFill="1" applyAlignment="1" applyProtection="1">
      <alignment horizontal="right" vertical="center"/>
    </xf>
    <xf numFmtId="43" fontId="5" fillId="0" borderId="0" xfId="1" applyFont="1" applyFill="1" applyAlignment="1" applyProtection="1">
      <alignment horizontal="right" vertical="center"/>
    </xf>
    <xf numFmtId="0" fontId="6" fillId="0" borderId="0" xfId="0" applyFont="1" applyFill="1" applyAlignment="1" applyProtection="1">
      <alignment horizontal="right" vertical="center"/>
    </xf>
    <xf numFmtId="43" fontId="6" fillId="0" borderId="0" xfId="1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43" fontId="12" fillId="0" borderId="0" xfId="1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43" fontId="13" fillId="0" borderId="0" xfId="1" applyFont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43" fontId="6" fillId="0" borderId="0" xfId="1" applyFont="1" applyFill="1" applyBorder="1" applyAlignment="1" applyProtection="1">
      <alignment vertical="center"/>
    </xf>
    <xf numFmtId="164" fontId="5" fillId="0" borderId="0" xfId="1" applyNumberFormat="1" applyFont="1" applyBorder="1" applyAlignment="1" applyProtection="1">
      <alignment horizontal="left" vertical="center"/>
      <protection locked="0"/>
    </xf>
    <xf numFmtId="164" fontId="5" fillId="0" borderId="1" xfId="1" applyNumberFormat="1" applyFont="1" applyFill="1" applyBorder="1" applyAlignment="1" applyProtection="1">
      <alignment horizontal="left" vertical="center"/>
      <protection locked="0"/>
    </xf>
    <xf numFmtId="43" fontId="5" fillId="0" borderId="0" xfId="1" applyFont="1" applyFill="1" applyBorder="1" applyAlignment="1" applyProtection="1">
      <alignment horizontal="left" vertical="center"/>
      <protection locked="0"/>
    </xf>
    <xf numFmtId="43" fontId="5" fillId="0" borderId="2" xfId="1" applyFont="1" applyFill="1" applyBorder="1" applyAlignment="1" applyProtection="1">
      <alignment horizontal="left" vertical="center"/>
      <protection locked="0"/>
    </xf>
    <xf numFmtId="164" fontId="5" fillId="0" borderId="0" xfId="1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</xf>
    <xf numFmtId="43" fontId="5" fillId="0" borderId="0" xfId="1" applyFont="1" applyFill="1" applyBorder="1" applyAlignment="1" applyProtection="1">
      <alignment horizontal="left" vertical="center"/>
    </xf>
    <xf numFmtId="9" fontId="6" fillId="0" borderId="0" xfId="4" applyFont="1" applyFill="1" applyBorder="1" applyAlignment="1" applyProtection="1">
      <alignment horizontal="center" vertical="center"/>
    </xf>
    <xf numFmtId="43" fontId="8" fillId="0" borderId="0" xfId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 indent="1"/>
    </xf>
    <xf numFmtId="43" fontId="14" fillId="0" borderId="0" xfId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right" vertical="center"/>
    </xf>
    <xf numFmtId="0" fontId="12" fillId="0" borderId="0" xfId="0" applyFont="1" applyAlignment="1" applyProtection="1">
      <alignment horizontal="right" vertical="center"/>
    </xf>
    <xf numFmtId="43" fontId="12" fillId="0" borderId="0" xfId="1" applyFont="1" applyAlignment="1" applyProtection="1">
      <alignment horizontal="right" vertical="center"/>
    </xf>
    <xf numFmtId="0" fontId="5" fillId="0" borderId="0" xfId="0" applyFont="1" applyFill="1" applyBorder="1" applyAlignment="1" applyProtection="1">
      <alignment vertical="center"/>
    </xf>
    <xf numFmtId="43" fontId="5" fillId="0" borderId="0" xfId="1" applyFont="1" applyFill="1" applyAlignment="1" applyProtection="1">
      <alignment horizontal="center" vertical="center"/>
    </xf>
    <xf numFmtId="43" fontId="5" fillId="0" borderId="0" xfId="1" applyFont="1" applyFill="1" applyBorder="1" applyAlignment="1" applyProtection="1">
      <alignment horizontal="center" vertical="center"/>
    </xf>
    <xf numFmtId="43" fontId="6" fillId="0" borderId="0" xfId="1" applyFont="1" applyFill="1" applyAlignment="1" applyProtection="1">
      <alignment vertical="center"/>
    </xf>
    <xf numFmtId="43" fontId="5" fillId="0" borderId="0" xfId="1" applyFont="1" applyFill="1" applyAlignment="1" applyProtection="1">
      <alignment horizontal="left" vertical="center"/>
    </xf>
    <xf numFmtId="49" fontId="12" fillId="0" borderId="0" xfId="0" applyNumberFormat="1" applyFont="1" applyBorder="1" applyAlignment="1" applyProtection="1">
      <alignment horizontal="left" vertical="center" indent="1"/>
    </xf>
    <xf numFmtId="164" fontId="12" fillId="0" borderId="0" xfId="1" applyNumberFormat="1" applyFont="1" applyBorder="1" applyAlignment="1" applyProtection="1">
      <alignment horizontal="center" vertical="center"/>
    </xf>
    <xf numFmtId="10" fontId="12" fillId="0" borderId="0" xfId="4" applyNumberFormat="1" applyFont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164" fontId="12" fillId="0" borderId="0" xfId="1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49" fontId="13" fillId="0" borderId="0" xfId="0" applyNumberFormat="1" applyFont="1" applyBorder="1" applyAlignment="1" applyProtection="1">
      <alignment horizontal="left" vertical="center" indent="1"/>
    </xf>
    <xf numFmtId="164" fontId="13" fillId="0" borderId="0" xfId="1" applyNumberFormat="1" applyFont="1" applyBorder="1" applyAlignment="1" applyProtection="1">
      <alignment horizontal="center" vertical="center"/>
    </xf>
    <xf numFmtId="10" fontId="13" fillId="0" borderId="0" xfId="4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43" fontId="13" fillId="0" borderId="0" xfId="1" applyFont="1" applyBorder="1" applyAlignment="1" applyProtection="1">
      <alignment horizontal="center" vertical="center"/>
    </xf>
    <xf numFmtId="43" fontId="12" fillId="0" borderId="0" xfId="1" applyFont="1" applyBorder="1" applyAlignment="1" applyProtection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horizontal="left" vertical="center" indent="1"/>
    </xf>
    <xf numFmtId="164" fontId="13" fillId="0" borderId="0" xfId="1" applyNumberFormat="1" applyFont="1" applyFill="1" applyBorder="1" applyAlignment="1" applyProtection="1">
      <alignment horizontal="center" vertical="center"/>
    </xf>
    <xf numFmtId="10" fontId="13" fillId="0" borderId="0" xfId="4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64" fontId="13" fillId="0" borderId="0" xfId="1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3" borderId="0" xfId="0" applyFont="1" applyFill="1" applyBorder="1" applyAlignment="1" applyProtection="1">
      <alignment horizontal="left" vertical="center" indent="1"/>
    </xf>
    <xf numFmtId="0" fontId="13" fillId="3" borderId="0" xfId="0" applyFont="1" applyFill="1" applyBorder="1" applyAlignment="1" applyProtection="1">
      <alignment vertical="center"/>
    </xf>
    <xf numFmtId="164" fontId="12" fillId="0" borderId="1" xfId="1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vertical="center"/>
    </xf>
    <xf numFmtId="164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left" vertical="center" indent="1"/>
    </xf>
    <xf numFmtId="43" fontId="12" fillId="0" borderId="0" xfId="1" applyFont="1" applyFill="1" applyBorder="1" applyAlignment="1" applyProtection="1">
      <alignment vertical="center"/>
    </xf>
    <xf numFmtId="0" fontId="12" fillId="0" borderId="0" xfId="0" applyFont="1" applyFill="1" applyAlignment="1" applyProtection="1">
      <alignment vertical="center"/>
    </xf>
    <xf numFmtId="43" fontId="6" fillId="0" borderId="4" xfId="1" applyFont="1" applyFill="1" applyBorder="1" applyAlignment="1" applyProtection="1">
      <alignment horizontal="center" vertical="center"/>
    </xf>
    <xf numFmtId="43" fontId="6" fillId="0" borderId="3" xfId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43" fontId="12" fillId="0" borderId="0" xfId="1" applyFont="1" applyFill="1" applyBorder="1" applyAlignment="1" applyProtection="1">
      <alignment vertical="center"/>
      <protection locked="0"/>
    </xf>
    <xf numFmtId="43" fontId="12" fillId="0" borderId="1" xfId="1" applyFont="1" applyFill="1" applyBorder="1" applyAlignment="1" applyProtection="1">
      <alignment vertical="center"/>
      <protection locked="0"/>
    </xf>
    <xf numFmtId="0" fontId="12" fillId="0" borderId="1" xfId="0" quotePrefix="1" applyFont="1" applyFill="1" applyBorder="1" applyAlignment="1" applyProtection="1">
      <alignment horizontal="left" vertical="center" indent="1"/>
      <protection locked="0"/>
    </xf>
    <xf numFmtId="0" fontId="12" fillId="0" borderId="1" xfId="0" applyFont="1" applyFill="1" applyBorder="1" applyAlignment="1" applyProtection="1">
      <alignment horizontal="left" vertical="center" indent="1"/>
      <protection locked="0"/>
    </xf>
    <xf numFmtId="43" fontId="6" fillId="4" borderId="6" xfId="1" applyFont="1" applyFill="1" applyBorder="1" applyAlignment="1" applyProtection="1">
      <alignment horizontal="center" vertical="center"/>
    </xf>
    <xf numFmtId="164" fontId="13" fillId="4" borderId="6" xfId="1" applyNumberFormat="1" applyFont="1" applyFill="1" applyBorder="1" applyAlignment="1" applyProtection="1">
      <alignment horizontal="center" vertical="center"/>
    </xf>
    <xf numFmtId="10" fontId="13" fillId="4" borderId="6" xfId="4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Fill="1" applyBorder="1" applyAlignment="1" applyProtection="1">
      <alignment horizontal="left" vertical="center" indent="1"/>
      <protection locked="0"/>
    </xf>
    <xf numFmtId="49" fontId="12" fillId="0" borderId="1" xfId="0" applyNumberFormat="1" applyFont="1" applyBorder="1" applyAlignment="1" applyProtection="1">
      <alignment horizontal="left" vertical="center" indent="1"/>
      <protection locked="0"/>
    </xf>
    <xf numFmtId="10" fontId="12" fillId="0" borderId="1" xfId="4" applyNumberFormat="1" applyFont="1" applyFill="1" applyBorder="1" applyAlignment="1" applyProtection="1">
      <alignment horizontal="center" vertical="center"/>
      <protection locked="0"/>
    </xf>
    <xf numFmtId="10" fontId="12" fillId="0" borderId="1" xfId="4" applyNumberFormat="1" applyFont="1" applyBorder="1" applyAlignment="1" applyProtection="1">
      <alignment horizontal="center" vertical="center"/>
      <protection locked="0"/>
    </xf>
    <xf numFmtId="49" fontId="12" fillId="0" borderId="7" xfId="0" applyNumberFormat="1" applyFont="1" applyBorder="1" applyAlignment="1" applyProtection="1">
      <alignment horizontal="left" vertical="center" indent="1"/>
      <protection locked="0"/>
    </xf>
    <xf numFmtId="164" fontId="12" fillId="0" borderId="7" xfId="1" applyNumberFormat="1" applyFont="1" applyBorder="1" applyAlignment="1" applyProtection="1">
      <alignment horizontal="center" vertical="center"/>
      <protection locked="0"/>
    </xf>
    <xf numFmtId="10" fontId="12" fillId="0" borderId="7" xfId="4" applyNumberFormat="1" applyFont="1" applyBorder="1" applyAlignment="1" applyProtection="1">
      <alignment horizontal="center" vertical="center"/>
      <protection locked="0"/>
    </xf>
    <xf numFmtId="43" fontId="6" fillId="0" borderId="6" xfId="1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left" vertical="center" indent="1"/>
    </xf>
    <xf numFmtId="0" fontId="13" fillId="4" borderId="6" xfId="1" applyNumberFormat="1" applyFont="1" applyFill="1" applyBorder="1" applyAlignment="1" applyProtection="1">
      <alignment horizontal="left" vertical="center" indent="1"/>
    </xf>
    <xf numFmtId="164" fontId="8" fillId="4" borderId="6" xfId="1" applyNumberFormat="1" applyFont="1" applyFill="1" applyBorder="1" applyAlignment="1" applyProtection="1">
      <alignment horizontal="center" vertical="center"/>
      <protection hidden="1"/>
    </xf>
    <xf numFmtId="43" fontId="8" fillId="4" borderId="6" xfId="1" applyFont="1" applyFill="1" applyBorder="1" applyAlignment="1" applyProtection="1">
      <alignment horizontal="center" vertical="center"/>
      <protection hidden="1"/>
    </xf>
    <xf numFmtId="0" fontId="6" fillId="4" borderId="6" xfId="1" applyNumberFormat="1" applyFont="1" applyFill="1" applyBorder="1" applyAlignment="1" applyProtection="1">
      <alignment horizontal="left" vertical="center" indent="1"/>
    </xf>
    <xf numFmtId="0" fontId="5" fillId="0" borderId="6" xfId="1" applyNumberFormat="1" applyFont="1" applyFill="1" applyBorder="1" applyAlignment="1" applyProtection="1">
      <alignment horizontal="left" vertical="center" indent="4"/>
    </xf>
    <xf numFmtId="164" fontId="8" fillId="4" borderId="4" xfId="1" applyNumberFormat="1" applyFont="1" applyFill="1" applyBorder="1" applyAlignment="1" applyProtection="1">
      <alignment horizontal="center" vertical="center"/>
      <protection hidden="1"/>
    </xf>
    <xf numFmtId="0" fontId="5" fillId="0" borderId="1" xfId="1" applyNumberFormat="1" applyFont="1" applyFill="1" applyBorder="1" applyAlignment="1" applyProtection="1">
      <alignment horizontal="left" vertical="center" indent="4"/>
    </xf>
    <xf numFmtId="43" fontId="8" fillId="4" borderId="4" xfId="1" applyFont="1" applyFill="1" applyBorder="1" applyAlignment="1" applyProtection="1">
      <alignment horizontal="center" vertical="center"/>
      <protection hidden="1"/>
    </xf>
    <xf numFmtId="0" fontId="6" fillId="4" borderId="6" xfId="0" applyFont="1" applyFill="1" applyBorder="1" applyAlignment="1" applyProtection="1">
      <alignment horizontal="left" vertical="center" wrapText="1" indent="1"/>
    </xf>
    <xf numFmtId="164" fontId="5" fillId="0" borderId="5" xfId="1" applyNumberFormat="1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left" vertical="center" indent="4"/>
    </xf>
    <xf numFmtId="0" fontId="5" fillId="0" borderId="1" xfId="0" applyFont="1" applyFill="1" applyBorder="1" applyAlignment="1" applyProtection="1">
      <alignment horizontal="left" vertical="center" indent="4"/>
    </xf>
    <xf numFmtId="0" fontId="5" fillId="0" borderId="7" xfId="0" applyFont="1" applyFill="1" applyBorder="1" applyAlignment="1" applyProtection="1">
      <alignment horizontal="left" vertical="center" indent="4"/>
    </xf>
    <xf numFmtId="164" fontId="5" fillId="0" borderId="9" xfId="1" applyNumberFormat="1" applyFont="1" applyFill="1" applyBorder="1" applyAlignment="1" applyProtection="1">
      <alignment horizontal="left" vertical="center"/>
      <protection locked="0"/>
    </xf>
    <xf numFmtId="164" fontId="12" fillId="0" borderId="10" xfId="1" applyNumberFormat="1" applyFont="1" applyBorder="1" applyAlignment="1" applyProtection="1">
      <alignment horizontal="left" vertical="center"/>
      <protection locked="0"/>
    </xf>
    <xf numFmtId="164" fontId="5" fillId="0" borderId="8" xfId="1" applyNumberFormat="1" applyFont="1" applyFill="1" applyBorder="1" applyAlignment="1" applyProtection="1">
      <alignment horizontal="left" vertical="center"/>
      <protection locked="0"/>
    </xf>
    <xf numFmtId="164" fontId="5" fillId="0" borderId="11" xfId="1" applyNumberFormat="1" applyFont="1" applyFill="1" applyBorder="1" applyAlignment="1" applyProtection="1">
      <alignment horizontal="left" vertical="center"/>
      <protection locked="0"/>
    </xf>
    <xf numFmtId="164" fontId="5" fillId="0" borderId="12" xfId="1" applyNumberFormat="1" applyFont="1" applyFill="1" applyBorder="1" applyAlignment="1" applyProtection="1">
      <alignment horizontal="left" vertical="center"/>
      <protection locked="0"/>
    </xf>
    <xf numFmtId="164" fontId="5" fillId="0" borderId="7" xfId="1" applyNumberFormat="1" applyFont="1" applyFill="1" applyBorder="1" applyAlignment="1" applyProtection="1">
      <alignment horizontal="left" vertical="center"/>
      <protection locked="0"/>
    </xf>
    <xf numFmtId="43" fontId="5" fillId="0" borderId="12" xfId="1" applyFont="1" applyFill="1" applyBorder="1" applyAlignment="1" applyProtection="1">
      <alignment horizontal="left" vertical="center"/>
      <protection locked="0"/>
    </xf>
    <xf numFmtId="43" fontId="5" fillId="0" borderId="1" xfId="1" applyFont="1" applyFill="1" applyBorder="1" applyAlignment="1" applyProtection="1">
      <alignment horizontal="left" vertical="center"/>
      <protection locked="0"/>
    </xf>
    <xf numFmtId="0" fontId="6" fillId="4" borderId="6" xfId="0" applyFont="1" applyFill="1" applyBorder="1" applyAlignment="1" applyProtection="1">
      <alignment horizontal="left" vertical="center" indent="1"/>
    </xf>
    <xf numFmtId="9" fontId="6" fillId="0" borderId="6" xfId="4" applyFont="1" applyFill="1" applyBorder="1" applyAlignment="1" applyProtection="1">
      <alignment horizontal="center" vertical="center"/>
      <protection locked="0"/>
    </xf>
    <xf numFmtId="43" fontId="10" fillId="4" borderId="6" xfId="1" applyFont="1" applyFill="1" applyBorder="1" applyAlignment="1" applyProtection="1">
      <alignment horizontal="left" vertical="center"/>
      <protection hidden="1"/>
    </xf>
    <xf numFmtId="43" fontId="8" fillId="4" borderId="1" xfId="1" applyFont="1" applyFill="1" applyBorder="1" applyAlignment="1" applyProtection="1">
      <alignment horizontal="left" vertical="center"/>
      <protection hidden="1"/>
    </xf>
    <xf numFmtId="43" fontId="5" fillId="0" borderId="13" xfId="1" applyFont="1" applyFill="1" applyBorder="1" applyAlignment="1" applyProtection="1">
      <alignment horizontal="left" vertical="center"/>
      <protection locked="0"/>
    </xf>
    <xf numFmtId="43" fontId="8" fillId="4" borderId="7" xfId="1" applyFont="1" applyFill="1" applyBorder="1" applyAlignment="1" applyProtection="1">
      <alignment horizontal="left" vertical="center"/>
      <protection hidden="1"/>
    </xf>
    <xf numFmtId="43" fontId="8" fillId="4" borderId="3" xfId="1" applyFont="1" applyFill="1" applyBorder="1" applyAlignment="1" applyProtection="1">
      <alignment horizontal="center" vertical="center"/>
      <protection hidden="1"/>
    </xf>
    <xf numFmtId="9" fontId="6" fillId="4" borderId="1" xfId="4" applyFont="1" applyFill="1" applyBorder="1" applyAlignment="1" applyProtection="1">
      <alignment horizontal="center" vertical="center"/>
      <protection hidden="1"/>
    </xf>
    <xf numFmtId="9" fontId="6" fillId="4" borderId="7" xfId="4" applyFont="1" applyFill="1" applyBorder="1" applyAlignment="1" applyProtection="1">
      <alignment horizontal="center" vertical="center"/>
      <protection hidden="1"/>
    </xf>
    <xf numFmtId="164" fontId="6" fillId="0" borderId="3" xfId="1" applyNumberFormat="1" applyFont="1" applyFill="1" applyBorder="1" applyAlignment="1" applyProtection="1">
      <alignment horizontal="center" vertical="center"/>
    </xf>
    <xf numFmtId="0" fontId="6" fillId="4" borderId="13" xfId="1" applyNumberFormat="1" applyFont="1" applyFill="1" applyBorder="1" applyAlignment="1" applyProtection="1">
      <alignment horizontal="left" vertical="center" indent="1"/>
    </xf>
    <xf numFmtId="0" fontId="5" fillId="0" borderId="2" xfId="1" applyNumberFormat="1" applyFont="1" applyFill="1" applyBorder="1" applyAlignment="1" applyProtection="1">
      <alignment horizontal="left" vertical="center" indent="4"/>
    </xf>
    <xf numFmtId="0" fontId="6" fillId="4" borderId="3" xfId="1" applyNumberFormat="1" applyFont="1" applyFill="1" applyBorder="1" applyAlignment="1" applyProtection="1">
      <alignment horizontal="left" vertical="center" indent="1"/>
    </xf>
    <xf numFmtId="164" fontId="5" fillId="0" borderId="2" xfId="1" applyNumberFormat="1" applyFont="1" applyFill="1" applyBorder="1" applyAlignment="1" applyProtection="1">
      <alignment horizontal="left" vertical="center" indent="3"/>
    </xf>
    <xf numFmtId="43" fontId="8" fillId="4" borderId="7" xfId="1" applyFont="1" applyFill="1" applyBorder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locked="0"/>
    </xf>
    <xf numFmtId="43" fontId="8" fillId="4" borderId="6" xfId="1" applyFont="1" applyFill="1" applyBorder="1" applyAlignment="1" applyProtection="1">
      <alignment vertical="center"/>
      <protection hidden="1"/>
    </xf>
    <xf numFmtId="43" fontId="10" fillId="4" borderId="6" xfId="1" applyFont="1" applyFill="1" applyBorder="1" applyAlignment="1" applyProtection="1">
      <alignment vertical="center"/>
      <protection hidden="1"/>
    </xf>
    <xf numFmtId="43" fontId="8" fillId="4" borderId="6" xfId="1" applyFont="1" applyFill="1" applyBorder="1" applyAlignment="1" applyProtection="1">
      <alignment horizontal="left" vertical="center"/>
      <protection hidden="1"/>
    </xf>
    <xf numFmtId="164" fontId="6" fillId="0" borderId="6" xfId="1" applyNumberFormat="1" applyFont="1" applyFill="1" applyBorder="1" applyAlignment="1" applyProtection="1">
      <alignment horizontal="center" vertical="center"/>
    </xf>
    <xf numFmtId="0" fontId="6" fillId="4" borderId="7" xfId="1" applyNumberFormat="1" applyFont="1" applyFill="1" applyBorder="1" applyAlignment="1" applyProtection="1">
      <alignment horizontal="left" vertical="center" indent="1"/>
    </xf>
    <xf numFmtId="0" fontId="5" fillId="0" borderId="1" xfId="0" applyFont="1" applyFill="1" applyBorder="1" applyAlignment="1" applyProtection="1">
      <alignment horizontal="left" vertical="center" indent="1"/>
    </xf>
    <xf numFmtId="49" fontId="5" fillId="0" borderId="5" xfId="1" applyNumberFormat="1" applyFont="1" applyFill="1" applyBorder="1" applyAlignment="1" applyProtection="1">
      <alignment horizontal="left" vertical="center" indent="1"/>
      <protection locked="0"/>
    </xf>
    <xf numFmtId="0" fontId="5" fillId="0" borderId="8" xfId="0" applyFont="1" applyFill="1" applyBorder="1" applyAlignment="1" applyProtection="1">
      <alignment horizontal="left" vertical="center" indent="1"/>
    </xf>
    <xf numFmtId="49" fontId="5" fillId="0" borderId="9" xfId="1" applyNumberFormat="1" applyFont="1" applyFill="1" applyBorder="1" applyAlignment="1" applyProtection="1">
      <alignment horizontal="left" vertical="center" indent="1"/>
      <protection locked="0"/>
    </xf>
    <xf numFmtId="0" fontId="5" fillId="0" borderId="7" xfId="0" applyFont="1" applyFill="1" applyBorder="1" applyAlignment="1" applyProtection="1">
      <alignment horizontal="left" vertical="center" indent="1"/>
    </xf>
    <xf numFmtId="49" fontId="5" fillId="0" borderId="11" xfId="1" applyNumberFormat="1" applyFont="1" applyFill="1" applyBorder="1" applyAlignment="1" applyProtection="1">
      <alignment horizontal="left" vertical="center" indent="1"/>
      <protection locked="0"/>
    </xf>
    <xf numFmtId="0" fontId="5" fillId="0" borderId="2" xfId="0" applyFont="1" applyFill="1" applyBorder="1" applyAlignment="1" applyProtection="1">
      <alignment horizontal="left" vertical="center" indent="1"/>
    </xf>
    <xf numFmtId="49" fontId="5" fillId="0" borderId="1" xfId="1" applyNumberFormat="1" applyFont="1" applyFill="1" applyBorder="1" applyAlignment="1" applyProtection="1">
      <alignment horizontal="left" vertical="center" indent="1"/>
      <protection locked="0"/>
    </xf>
    <xf numFmtId="0" fontId="5" fillId="0" borderId="1" xfId="0" applyFont="1" applyFill="1" applyBorder="1" applyAlignment="1" applyProtection="1">
      <alignment horizontal="left" vertical="center" wrapText="1" indent="1"/>
    </xf>
    <xf numFmtId="49" fontId="5" fillId="0" borderId="5" xfId="6" applyNumberFormat="1" applyFont="1" applyFill="1" applyBorder="1" applyAlignment="1" applyProtection="1">
      <alignment horizontal="left" vertical="center" indent="1"/>
      <protection locked="0"/>
    </xf>
    <xf numFmtId="0" fontId="5" fillId="0" borderId="7" xfId="0" applyFont="1" applyFill="1" applyBorder="1" applyAlignment="1" applyProtection="1">
      <alignment horizontal="left" vertical="center" wrapText="1" indent="1"/>
    </xf>
    <xf numFmtId="49" fontId="5" fillId="0" borderId="11" xfId="6" applyNumberFormat="1" applyFont="1" applyFill="1" applyBorder="1" applyAlignment="1" applyProtection="1">
      <alignment horizontal="left" vertical="center" indent="1"/>
      <protection locked="0"/>
    </xf>
    <xf numFmtId="0" fontId="6" fillId="0" borderId="6" xfId="0" applyFont="1" applyFill="1" applyBorder="1" applyAlignment="1" applyProtection="1">
      <alignment horizontal="center" vertical="center"/>
    </xf>
    <xf numFmtId="164" fontId="6" fillId="0" borderId="4" xfId="1" applyNumberFormat="1" applyFont="1" applyFill="1" applyBorder="1" applyAlignment="1" applyProtection="1">
      <alignment horizontal="center" vertical="center"/>
    </xf>
    <xf numFmtId="49" fontId="6" fillId="4" borderId="4" xfId="1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64" fontId="7" fillId="0" borderId="0" xfId="1" applyNumberFormat="1" applyFont="1" applyFill="1" applyBorder="1" applyAlignment="1" applyProtection="1">
      <alignment horizontal="center" vertical="center"/>
    </xf>
    <xf numFmtId="164" fontId="5" fillId="0" borderId="0" xfId="1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</xf>
    <xf numFmtId="165" fontId="5" fillId="0" borderId="0" xfId="1" applyNumberFormat="1" applyFont="1" applyFill="1" applyBorder="1" applyAlignment="1" applyProtection="1">
      <alignment horizontal="center" vertical="center"/>
    </xf>
    <xf numFmtId="164" fontId="7" fillId="0" borderId="0" xfId="1" applyNumberFormat="1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right" vertical="center"/>
    </xf>
    <xf numFmtId="49" fontId="6" fillId="0" borderId="0" xfId="0" applyNumberFormat="1" applyFont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horizontal="right" vertical="center"/>
    </xf>
    <xf numFmtId="0" fontId="13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 wrapText="1"/>
    </xf>
    <xf numFmtId="43" fontId="6" fillId="0" borderId="4" xfId="1" applyFont="1" applyFill="1" applyBorder="1" applyAlignment="1" applyProtection="1">
      <alignment horizontal="center" vertical="center" wrapText="1"/>
    </xf>
    <xf numFmtId="43" fontId="6" fillId="0" borderId="6" xfId="1" applyFont="1" applyFill="1" applyBorder="1" applyAlignment="1" applyProtection="1">
      <alignment horizontal="center" vertical="center"/>
    </xf>
    <xf numFmtId="43" fontId="5" fillId="0" borderId="6" xfId="1" applyFont="1" applyFill="1" applyBorder="1" applyAlignment="1" applyProtection="1">
      <alignment horizontal="center" vertical="center"/>
      <protection locked="0"/>
    </xf>
    <xf numFmtId="43" fontId="6" fillId="0" borderId="3" xfId="1" applyFont="1" applyFill="1" applyBorder="1" applyAlignment="1" applyProtection="1">
      <alignment horizontal="center" vertical="center"/>
    </xf>
    <xf numFmtId="164" fontId="6" fillId="0" borderId="6" xfId="1" applyNumberFormat="1" applyFont="1" applyFill="1" applyBorder="1" applyAlignment="1" applyProtection="1">
      <alignment horizontal="center" vertical="center"/>
    </xf>
    <xf numFmtId="164" fontId="5" fillId="0" borderId="6" xfId="1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right" vertical="center"/>
    </xf>
    <xf numFmtId="43" fontId="6" fillId="0" borderId="6" xfId="1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/>
    </xf>
    <xf numFmtId="49" fontId="12" fillId="0" borderId="0" xfId="0" applyNumberFormat="1" applyFont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left" vertical="center"/>
    </xf>
    <xf numFmtId="49" fontId="13" fillId="4" borderId="6" xfId="0" applyNumberFormat="1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49" fontId="6" fillId="4" borderId="6" xfId="3" applyNumberFormat="1" applyFont="1" applyFill="1" applyBorder="1" applyAlignment="1" applyProtection="1">
      <alignment horizontal="center" vertical="center"/>
    </xf>
    <xf numFmtId="43" fontId="6" fillId="4" borderId="6" xfId="1" applyFont="1" applyFill="1" applyBorder="1" applyAlignment="1" applyProtection="1">
      <alignment horizontal="center" vertical="center"/>
    </xf>
    <xf numFmtId="0" fontId="5" fillId="0" borderId="10" xfId="1" applyNumberFormat="1" applyFont="1" applyFill="1" applyBorder="1" applyAlignment="1" applyProtection="1">
      <alignment horizontal="left" vertical="center"/>
      <protection locked="0"/>
    </xf>
    <xf numFmtId="0" fontId="5" fillId="0" borderId="9" xfId="1" applyNumberFormat="1" applyFont="1" applyFill="1" applyBorder="1" applyAlignment="1" applyProtection="1">
      <alignment horizontal="left" vertical="center"/>
      <protection locked="0"/>
    </xf>
    <xf numFmtId="0" fontId="5" fillId="0" borderId="0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NumberFormat="1" applyFont="1" applyFill="1" applyBorder="1" applyAlignment="1" applyProtection="1">
      <alignment horizontal="left" vertical="center"/>
      <protection locked="0"/>
    </xf>
    <xf numFmtId="0" fontId="5" fillId="0" borderId="5" xfId="1" applyNumberFormat="1" applyFont="1" applyFill="1" applyBorder="1" applyAlignment="1" applyProtection="1">
      <alignment horizontal="left" vertical="center"/>
      <protection locked="0"/>
    </xf>
    <xf numFmtId="0" fontId="5" fillId="0" borderId="12" xfId="1" applyNumberFormat="1" applyFont="1" applyFill="1" applyBorder="1" applyAlignment="1" applyProtection="1">
      <alignment horizontal="left" vertical="center"/>
      <protection locked="0"/>
    </xf>
    <xf numFmtId="0" fontId="5" fillId="0" borderId="7" xfId="1" applyNumberFormat="1" applyFont="1" applyFill="1" applyBorder="1" applyAlignment="1" applyProtection="1">
      <alignment horizontal="left" vertical="center"/>
      <protection locked="0"/>
    </xf>
    <xf numFmtId="0" fontId="5" fillId="0" borderId="11" xfId="1" applyNumberFormat="1" applyFont="1" applyFill="1" applyBorder="1" applyAlignment="1" applyProtection="1">
      <alignment horizontal="left" vertical="center"/>
      <protection locked="0"/>
    </xf>
    <xf numFmtId="0" fontId="8" fillId="4" borderId="4" xfId="1" applyNumberFormat="1" applyFont="1" applyFill="1" applyBorder="1" applyAlignment="1" applyProtection="1">
      <alignment horizontal="center" vertical="center"/>
      <protection hidden="1"/>
    </xf>
    <xf numFmtId="0" fontId="8" fillId="4" borderId="6" xfId="1" applyNumberFormat="1" applyFont="1" applyFill="1" applyBorder="1" applyAlignment="1" applyProtection="1">
      <alignment horizontal="center" vertical="center"/>
      <protection hidden="1"/>
    </xf>
    <xf numFmtId="0" fontId="5" fillId="0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5" xfId="1" applyNumberFormat="1" applyFont="1" applyFill="1" applyBorder="1" applyAlignment="1" applyProtection="1">
      <alignment horizontal="center" vertical="center"/>
      <protection locked="0"/>
    </xf>
    <xf numFmtId="0" fontId="5" fillId="0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6" xfId="1" applyNumberFormat="1" applyFont="1" applyFill="1" applyBorder="1" applyAlignment="1" applyProtection="1">
      <alignment horizontal="center" vertical="center"/>
      <protection locked="0"/>
    </xf>
    <xf numFmtId="0" fontId="8" fillId="4" borderId="3" xfId="1" applyNumberFormat="1" applyFont="1" applyFill="1" applyBorder="1" applyAlignment="1" applyProtection="1">
      <alignment horizontal="center" vertical="center"/>
      <protection hidden="1"/>
    </xf>
    <xf numFmtId="0" fontId="5" fillId="0" borderId="2" xfId="1" applyNumberFormat="1" applyFont="1" applyFill="1" applyBorder="1" applyAlignment="1" applyProtection="1">
      <alignment horizontal="left" vertical="center"/>
      <protection locked="0"/>
    </xf>
    <xf numFmtId="0" fontId="5" fillId="0" borderId="13" xfId="1" applyNumberFormat="1" applyFont="1" applyFill="1" applyBorder="1" applyAlignment="1" applyProtection="1">
      <alignment horizontal="left" vertical="center"/>
      <protection locked="0"/>
    </xf>
    <xf numFmtId="0" fontId="8" fillId="4" borderId="6" xfId="1" applyNumberFormat="1" applyFont="1" applyFill="1" applyBorder="1" applyAlignment="1" applyProtection="1">
      <alignment horizontal="left" vertical="center"/>
      <protection hidden="1"/>
    </xf>
    <xf numFmtId="0" fontId="10" fillId="4" borderId="6" xfId="1" applyNumberFormat="1" applyFont="1" applyFill="1" applyBorder="1" applyAlignment="1" applyProtection="1">
      <alignment horizontal="left" vertical="center"/>
      <protection hidden="1"/>
    </xf>
    <xf numFmtId="0" fontId="8" fillId="4" borderId="1" xfId="1" applyNumberFormat="1" applyFont="1" applyFill="1" applyBorder="1" applyAlignment="1" applyProtection="1">
      <alignment horizontal="left" vertical="center"/>
      <protection hidden="1"/>
    </xf>
    <xf numFmtId="0" fontId="8" fillId="4" borderId="7" xfId="1" applyNumberFormat="1" applyFont="1" applyFill="1" applyBorder="1" applyAlignment="1" applyProtection="1">
      <alignment horizontal="left" vertical="center"/>
      <protection hidden="1"/>
    </xf>
    <xf numFmtId="43" fontId="5" fillId="0" borderId="6" xfId="1" applyFont="1" applyFill="1" applyBorder="1" applyAlignment="1" applyProtection="1">
      <alignment horizontal="left" vertical="center"/>
      <protection locked="0"/>
    </xf>
  </cellXfs>
  <cellStyles count="7">
    <cellStyle name="Comma" xfId="1" builtinId="3"/>
    <cellStyle name="Comma 2" xfId="2"/>
    <cellStyle name="Hyperlink" xfId="6" builtinId="8"/>
    <cellStyle name="Normal" xfId="0" builtinId="0"/>
    <cellStyle name="Normal 2" xfId="3"/>
    <cellStyle name="Normal 3" xfId="5"/>
    <cellStyle name="Percent" xfId="4" builtinId="5"/>
  </cellStyles>
  <dxfs count="0"/>
  <tableStyles count="0" defaultTableStyle="TableStyleMedium9" defaultPivotStyle="PivotStyleLight16"/>
  <colors>
    <mruColors>
      <color rgb="FF1016FC"/>
      <color rgb="FFFF3300"/>
      <color rgb="FFF8F8F8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I104"/>
  <sheetViews>
    <sheetView showGridLines="0" showRowColHeaders="0" zoomScale="60" zoomScaleNormal="60" workbookViewId="0">
      <selection activeCell="I14" sqref="I14"/>
    </sheetView>
  </sheetViews>
  <sheetFormatPr defaultColWidth="9.140625" defaultRowHeight="30" customHeight="1" x14ac:dyDescent="0.25"/>
  <cols>
    <col min="1" max="1" width="10.5703125" style="5" customWidth="1"/>
    <col min="2" max="2" width="60.85546875" style="12" customWidth="1"/>
    <col min="3" max="3" width="85.5703125" style="12" customWidth="1"/>
    <col min="4" max="4" width="10.5703125" style="5" customWidth="1"/>
    <col min="5" max="16384" width="9.140625" style="5"/>
  </cols>
  <sheetData>
    <row r="1" spans="1:9" s="1" customFormat="1" ht="30" customHeight="1" x14ac:dyDescent="0.25">
      <c r="A1" s="104" t="s">
        <v>331</v>
      </c>
      <c r="H1" s="2"/>
    </row>
    <row r="2" spans="1:9" s="3" customFormat="1" ht="30" customHeight="1" x14ac:dyDescent="0.25">
      <c r="B2" s="180" t="s">
        <v>256</v>
      </c>
      <c r="C2" s="180"/>
      <c r="D2" s="4"/>
      <c r="E2" s="4"/>
      <c r="F2" s="4"/>
      <c r="G2" s="4"/>
      <c r="H2" s="4"/>
      <c r="I2" s="4"/>
    </row>
    <row r="3" spans="1:9" s="3" customFormat="1" ht="30" customHeight="1" x14ac:dyDescent="0.25">
      <c r="B3" s="180" t="s">
        <v>166</v>
      </c>
      <c r="C3" s="180"/>
      <c r="D3" s="4"/>
      <c r="E3" s="4"/>
      <c r="F3" s="4"/>
      <c r="G3" s="4"/>
      <c r="H3" s="4"/>
      <c r="I3" s="4"/>
    </row>
    <row r="4" spans="1:9" s="3" customFormat="1" ht="30" customHeight="1" x14ac:dyDescent="0.25"/>
    <row r="5" spans="1:9" ht="30" customHeight="1" x14ac:dyDescent="0.25">
      <c r="B5" s="181" t="s">
        <v>168</v>
      </c>
      <c r="C5" s="181"/>
    </row>
    <row r="6" spans="1:9" ht="30" customHeight="1" x14ac:dyDescent="0.25">
      <c r="B6" s="179" t="s">
        <v>167</v>
      </c>
      <c r="C6" s="179"/>
    </row>
    <row r="7" spans="1:9" ht="30" customHeight="1" x14ac:dyDescent="0.25">
      <c r="B7" s="183" t="str">
        <f>"ປະຈຳເດືອນ: "&amp; 'F01'!C11</f>
        <v xml:space="preserve">ປະຈຳເດືອນ: </v>
      </c>
      <c r="C7" s="183"/>
    </row>
    <row r="8" spans="1:9" ht="30" customHeight="1" x14ac:dyDescent="0.25">
      <c r="B8" s="6"/>
      <c r="C8" s="5"/>
    </row>
    <row r="9" spans="1:9" ht="30" customHeight="1" x14ac:dyDescent="0.25">
      <c r="B9" s="176" t="s">
        <v>1</v>
      </c>
      <c r="C9" s="177" t="s">
        <v>3</v>
      </c>
    </row>
    <row r="10" spans="1:9" ht="30" customHeight="1" x14ac:dyDescent="0.25">
      <c r="B10" s="164" t="s">
        <v>197</v>
      </c>
      <c r="C10" s="165"/>
    </row>
    <row r="11" spans="1:9" ht="30" customHeight="1" x14ac:dyDescent="0.25">
      <c r="B11" s="164" t="s">
        <v>157</v>
      </c>
      <c r="C11" s="165"/>
    </row>
    <row r="12" spans="1:9" ht="30" customHeight="1" x14ac:dyDescent="0.25">
      <c r="B12" s="164" t="s">
        <v>158</v>
      </c>
      <c r="C12" s="165"/>
    </row>
    <row r="13" spans="1:9" ht="30" customHeight="1" x14ac:dyDescent="0.25">
      <c r="B13" s="166" t="s">
        <v>198</v>
      </c>
      <c r="C13" s="167"/>
    </row>
    <row r="14" spans="1:9" ht="30" customHeight="1" x14ac:dyDescent="0.25">
      <c r="B14" s="164" t="s">
        <v>199</v>
      </c>
      <c r="C14" s="165"/>
    </row>
    <row r="15" spans="1:9" ht="30" customHeight="1" x14ac:dyDescent="0.25">
      <c r="B15" s="164" t="s">
        <v>53</v>
      </c>
      <c r="C15" s="165"/>
    </row>
    <row r="16" spans="1:9" ht="30" customHeight="1" x14ac:dyDescent="0.25">
      <c r="B16" s="164" t="s">
        <v>52</v>
      </c>
      <c r="C16" s="165"/>
    </row>
    <row r="17" spans="2:3" ht="30" customHeight="1" x14ac:dyDescent="0.25">
      <c r="B17" s="164" t="s">
        <v>51</v>
      </c>
      <c r="C17" s="165"/>
    </row>
    <row r="18" spans="2:3" ht="30" customHeight="1" x14ac:dyDescent="0.25">
      <c r="B18" s="164" t="s">
        <v>155</v>
      </c>
      <c r="C18" s="165"/>
    </row>
    <row r="19" spans="2:3" ht="30" customHeight="1" x14ac:dyDescent="0.25">
      <c r="B19" s="164" t="s">
        <v>156</v>
      </c>
      <c r="C19" s="165"/>
    </row>
    <row r="20" spans="2:3" ht="30" customHeight="1" x14ac:dyDescent="0.25">
      <c r="B20" s="164" t="s">
        <v>233</v>
      </c>
      <c r="C20" s="165"/>
    </row>
    <row r="21" spans="2:3" ht="30" customHeight="1" x14ac:dyDescent="0.25">
      <c r="B21" s="168" t="s">
        <v>200</v>
      </c>
      <c r="C21" s="169"/>
    </row>
    <row r="22" spans="2:3" ht="30" customHeight="1" x14ac:dyDescent="0.25">
      <c r="B22" s="164" t="s">
        <v>170</v>
      </c>
      <c r="C22" s="165"/>
    </row>
    <row r="23" spans="2:3" ht="30" customHeight="1" x14ac:dyDescent="0.25">
      <c r="B23" s="164" t="s">
        <v>169</v>
      </c>
      <c r="C23" s="165"/>
    </row>
    <row r="24" spans="2:3" ht="30" customHeight="1" x14ac:dyDescent="0.25">
      <c r="B24" s="164" t="s">
        <v>171</v>
      </c>
      <c r="C24" s="165"/>
    </row>
    <row r="25" spans="2:3" ht="30" customHeight="1" x14ac:dyDescent="0.25">
      <c r="B25" s="143" t="s">
        <v>174</v>
      </c>
      <c r="C25" s="178" t="s">
        <v>172</v>
      </c>
    </row>
    <row r="26" spans="2:3" ht="30" customHeight="1" x14ac:dyDescent="0.25">
      <c r="B26" s="164" t="s">
        <v>273</v>
      </c>
      <c r="C26" s="165"/>
    </row>
    <row r="27" spans="2:3" ht="30" customHeight="1" x14ac:dyDescent="0.25">
      <c r="B27" s="164" t="s">
        <v>274</v>
      </c>
      <c r="C27" s="165"/>
    </row>
    <row r="28" spans="2:3" ht="30" customHeight="1" x14ac:dyDescent="0.25">
      <c r="B28" s="164" t="s">
        <v>275</v>
      </c>
      <c r="C28" s="165"/>
    </row>
    <row r="29" spans="2:3" ht="30" customHeight="1" x14ac:dyDescent="0.25">
      <c r="B29" s="164" t="s">
        <v>276</v>
      </c>
      <c r="C29" s="165"/>
    </row>
    <row r="30" spans="2:3" ht="30" customHeight="1" x14ac:dyDescent="0.25">
      <c r="B30" s="164" t="s">
        <v>277</v>
      </c>
      <c r="C30" s="165"/>
    </row>
    <row r="31" spans="2:3" ht="30" customHeight="1" x14ac:dyDescent="0.25">
      <c r="B31" s="164" t="s">
        <v>278</v>
      </c>
      <c r="C31" s="165"/>
    </row>
    <row r="32" spans="2:3" ht="30" customHeight="1" x14ac:dyDescent="0.25">
      <c r="B32" s="164" t="s">
        <v>279</v>
      </c>
      <c r="C32" s="165"/>
    </row>
    <row r="33" spans="2:3" ht="30" customHeight="1" x14ac:dyDescent="0.25">
      <c r="B33" s="164" t="s">
        <v>289</v>
      </c>
      <c r="C33" s="165"/>
    </row>
    <row r="34" spans="2:3" ht="30" customHeight="1" x14ac:dyDescent="0.25">
      <c r="B34" s="164" t="s">
        <v>290</v>
      </c>
      <c r="C34" s="165"/>
    </row>
    <row r="35" spans="2:3" ht="30" customHeight="1" x14ac:dyDescent="0.25">
      <c r="B35" s="164" t="s">
        <v>291</v>
      </c>
      <c r="C35" s="165"/>
    </row>
    <row r="36" spans="2:3" ht="30" customHeight="1" x14ac:dyDescent="0.25">
      <c r="B36" s="164" t="s">
        <v>292</v>
      </c>
      <c r="C36" s="165"/>
    </row>
    <row r="37" spans="2:3" ht="30" customHeight="1" x14ac:dyDescent="0.25">
      <c r="B37" s="164" t="s">
        <v>293</v>
      </c>
      <c r="C37" s="165"/>
    </row>
    <row r="38" spans="2:3" ht="30" customHeight="1" x14ac:dyDescent="0.25">
      <c r="B38" s="164" t="s">
        <v>294</v>
      </c>
      <c r="C38" s="165"/>
    </row>
    <row r="39" spans="2:3" ht="30" customHeight="1" x14ac:dyDescent="0.25">
      <c r="B39" s="164" t="s">
        <v>295</v>
      </c>
      <c r="C39" s="165"/>
    </row>
    <row r="40" spans="2:3" ht="30" customHeight="1" x14ac:dyDescent="0.25">
      <c r="B40" s="164" t="s">
        <v>296</v>
      </c>
      <c r="C40" s="165"/>
    </row>
    <row r="41" spans="2:3" ht="30" customHeight="1" x14ac:dyDescent="0.25">
      <c r="B41" s="143" t="s">
        <v>173</v>
      </c>
      <c r="C41" s="178" t="s">
        <v>172</v>
      </c>
    </row>
    <row r="42" spans="2:3" ht="30" customHeight="1" x14ac:dyDescent="0.25">
      <c r="B42" s="164" t="s">
        <v>273</v>
      </c>
      <c r="C42" s="165"/>
    </row>
    <row r="43" spans="2:3" ht="30" customHeight="1" x14ac:dyDescent="0.25">
      <c r="B43" s="164" t="s">
        <v>274</v>
      </c>
      <c r="C43" s="165"/>
    </row>
    <row r="44" spans="2:3" ht="30" customHeight="1" x14ac:dyDescent="0.25">
      <c r="B44" s="164" t="s">
        <v>275</v>
      </c>
      <c r="C44" s="165"/>
    </row>
    <row r="45" spans="2:3" ht="30" customHeight="1" x14ac:dyDescent="0.25">
      <c r="B45" s="164" t="s">
        <v>276</v>
      </c>
      <c r="C45" s="165"/>
    </row>
    <row r="46" spans="2:3" ht="30" customHeight="1" x14ac:dyDescent="0.25">
      <c r="B46" s="164" t="s">
        <v>277</v>
      </c>
      <c r="C46" s="165"/>
    </row>
    <row r="47" spans="2:3" ht="30" customHeight="1" x14ac:dyDescent="0.25">
      <c r="B47" s="164" t="s">
        <v>278</v>
      </c>
      <c r="C47" s="165"/>
    </row>
    <row r="48" spans="2:3" ht="30" customHeight="1" x14ac:dyDescent="0.25">
      <c r="B48" s="164" t="s">
        <v>279</v>
      </c>
      <c r="C48" s="165"/>
    </row>
    <row r="49" spans="2:3" ht="30" customHeight="1" x14ac:dyDescent="0.25">
      <c r="B49" s="164" t="s">
        <v>289</v>
      </c>
      <c r="C49" s="165"/>
    </row>
    <row r="50" spans="2:3" ht="30" customHeight="1" x14ac:dyDescent="0.25">
      <c r="B50" s="164" t="s">
        <v>290</v>
      </c>
      <c r="C50" s="165"/>
    </row>
    <row r="51" spans="2:3" ht="30" customHeight="1" x14ac:dyDescent="0.25">
      <c r="B51" s="164" t="s">
        <v>291</v>
      </c>
      <c r="C51" s="165"/>
    </row>
    <row r="52" spans="2:3" ht="30" customHeight="1" x14ac:dyDescent="0.25">
      <c r="B52" s="164" t="s">
        <v>292</v>
      </c>
      <c r="C52" s="165"/>
    </row>
    <row r="53" spans="2:3" ht="30" customHeight="1" x14ac:dyDescent="0.25">
      <c r="B53" s="164" t="s">
        <v>293</v>
      </c>
      <c r="C53" s="165"/>
    </row>
    <row r="54" spans="2:3" ht="30" customHeight="1" x14ac:dyDescent="0.25">
      <c r="B54" s="164" t="s">
        <v>294</v>
      </c>
      <c r="C54" s="165"/>
    </row>
    <row r="55" spans="2:3" ht="30" customHeight="1" x14ac:dyDescent="0.25">
      <c r="B55" s="164" t="s">
        <v>295</v>
      </c>
      <c r="C55" s="165"/>
    </row>
    <row r="56" spans="2:3" ht="30" customHeight="1" x14ac:dyDescent="0.25">
      <c r="B56" s="164" t="s">
        <v>296</v>
      </c>
      <c r="C56" s="165"/>
    </row>
    <row r="57" spans="2:3" ht="30" customHeight="1" x14ac:dyDescent="0.25">
      <c r="B57" s="143" t="s">
        <v>175</v>
      </c>
      <c r="C57" s="178" t="s">
        <v>172</v>
      </c>
    </row>
    <row r="58" spans="2:3" ht="30" customHeight="1" x14ac:dyDescent="0.25">
      <c r="B58" s="164" t="s">
        <v>273</v>
      </c>
      <c r="C58" s="165"/>
    </row>
    <row r="59" spans="2:3" ht="30" customHeight="1" x14ac:dyDescent="0.25">
      <c r="B59" s="164" t="s">
        <v>274</v>
      </c>
      <c r="C59" s="165"/>
    </row>
    <row r="60" spans="2:3" ht="30" customHeight="1" x14ac:dyDescent="0.25">
      <c r="B60" s="164" t="s">
        <v>275</v>
      </c>
      <c r="C60" s="165"/>
    </row>
    <row r="61" spans="2:3" ht="30" customHeight="1" x14ac:dyDescent="0.25">
      <c r="B61" s="164" t="s">
        <v>276</v>
      </c>
      <c r="C61" s="165"/>
    </row>
    <row r="62" spans="2:3" ht="30" customHeight="1" x14ac:dyDescent="0.25">
      <c r="B62" s="164" t="s">
        <v>277</v>
      </c>
      <c r="C62" s="165"/>
    </row>
    <row r="63" spans="2:3" ht="30" customHeight="1" x14ac:dyDescent="0.25">
      <c r="B63" s="164" t="s">
        <v>278</v>
      </c>
      <c r="C63" s="165"/>
    </row>
    <row r="64" spans="2:3" ht="30" customHeight="1" x14ac:dyDescent="0.25">
      <c r="B64" s="164" t="s">
        <v>279</v>
      </c>
      <c r="C64" s="165"/>
    </row>
    <row r="65" spans="2:3" ht="30" customHeight="1" x14ac:dyDescent="0.25">
      <c r="B65" s="143" t="s">
        <v>176</v>
      </c>
      <c r="C65" s="178" t="s">
        <v>172</v>
      </c>
    </row>
    <row r="66" spans="2:3" ht="30" customHeight="1" x14ac:dyDescent="0.25">
      <c r="B66" s="164" t="s">
        <v>273</v>
      </c>
      <c r="C66" s="165"/>
    </row>
    <row r="67" spans="2:3" ht="30" customHeight="1" x14ac:dyDescent="0.25">
      <c r="B67" s="164" t="s">
        <v>274</v>
      </c>
      <c r="C67" s="165"/>
    </row>
    <row r="68" spans="2:3" ht="30" customHeight="1" x14ac:dyDescent="0.25">
      <c r="B68" s="164" t="s">
        <v>275</v>
      </c>
      <c r="C68" s="165"/>
    </row>
    <row r="69" spans="2:3" ht="30" customHeight="1" x14ac:dyDescent="0.25">
      <c r="B69" s="164" t="s">
        <v>276</v>
      </c>
      <c r="C69" s="165"/>
    </row>
    <row r="70" spans="2:3" ht="30" customHeight="1" x14ac:dyDescent="0.25">
      <c r="B70" s="164" t="s">
        <v>277</v>
      </c>
      <c r="C70" s="165"/>
    </row>
    <row r="71" spans="2:3" ht="30" customHeight="1" x14ac:dyDescent="0.25">
      <c r="B71" s="164" t="s">
        <v>278</v>
      </c>
      <c r="C71" s="165"/>
    </row>
    <row r="72" spans="2:3" ht="30" customHeight="1" x14ac:dyDescent="0.25">
      <c r="B72" s="164" t="s">
        <v>279</v>
      </c>
      <c r="C72" s="165"/>
    </row>
    <row r="73" spans="2:3" ht="30" customHeight="1" x14ac:dyDescent="0.25">
      <c r="B73" s="143" t="s">
        <v>177</v>
      </c>
      <c r="C73" s="178" t="s">
        <v>172</v>
      </c>
    </row>
    <row r="74" spans="2:3" ht="30" customHeight="1" x14ac:dyDescent="0.25">
      <c r="B74" s="164" t="s">
        <v>273</v>
      </c>
      <c r="C74" s="165"/>
    </row>
    <row r="75" spans="2:3" ht="30" customHeight="1" x14ac:dyDescent="0.25">
      <c r="B75" s="164" t="s">
        <v>274</v>
      </c>
      <c r="C75" s="165"/>
    </row>
    <row r="76" spans="2:3" ht="30" customHeight="1" x14ac:dyDescent="0.25">
      <c r="B76" s="164" t="s">
        <v>275</v>
      </c>
      <c r="C76" s="165"/>
    </row>
    <row r="77" spans="2:3" ht="30" customHeight="1" x14ac:dyDescent="0.25">
      <c r="B77" s="164" t="s">
        <v>276</v>
      </c>
      <c r="C77" s="165"/>
    </row>
    <row r="78" spans="2:3" ht="30" customHeight="1" x14ac:dyDescent="0.25">
      <c r="B78" s="164" t="s">
        <v>277</v>
      </c>
      <c r="C78" s="165"/>
    </row>
    <row r="79" spans="2:3" ht="30" customHeight="1" x14ac:dyDescent="0.25">
      <c r="B79" s="164" t="s">
        <v>278</v>
      </c>
      <c r="C79" s="165"/>
    </row>
    <row r="80" spans="2:3" ht="30" customHeight="1" x14ac:dyDescent="0.25">
      <c r="B80" s="164" t="s">
        <v>279</v>
      </c>
      <c r="C80" s="165"/>
    </row>
    <row r="81" spans="2:3" ht="30" customHeight="1" x14ac:dyDescent="0.25">
      <c r="B81" s="143" t="s">
        <v>298</v>
      </c>
      <c r="C81" s="178" t="s">
        <v>312</v>
      </c>
    </row>
    <row r="82" spans="2:3" ht="30" customHeight="1" x14ac:dyDescent="0.25">
      <c r="B82" s="164" t="s">
        <v>299</v>
      </c>
      <c r="C82" s="165"/>
    </row>
    <row r="83" spans="2:3" ht="30" customHeight="1" x14ac:dyDescent="0.25">
      <c r="B83" s="170" t="s">
        <v>300</v>
      </c>
      <c r="C83" s="171"/>
    </row>
    <row r="84" spans="2:3" ht="30" customHeight="1" x14ac:dyDescent="0.25">
      <c r="B84" s="164" t="s">
        <v>301</v>
      </c>
      <c r="C84" s="165"/>
    </row>
    <row r="85" spans="2:3" ht="30" customHeight="1" x14ac:dyDescent="0.25">
      <c r="B85" s="164" t="s">
        <v>302</v>
      </c>
      <c r="C85" s="165"/>
    </row>
    <row r="86" spans="2:3" ht="30" customHeight="1" x14ac:dyDescent="0.25">
      <c r="B86" s="164" t="s">
        <v>303</v>
      </c>
      <c r="C86" s="165"/>
    </row>
    <row r="87" spans="2:3" ht="30" customHeight="1" x14ac:dyDescent="0.25">
      <c r="B87" s="143" t="s">
        <v>304</v>
      </c>
      <c r="C87" s="178" t="s">
        <v>312</v>
      </c>
    </row>
    <row r="88" spans="2:3" ht="30" customHeight="1" x14ac:dyDescent="0.25">
      <c r="B88" s="164" t="s">
        <v>299</v>
      </c>
      <c r="C88" s="165"/>
    </row>
    <row r="89" spans="2:3" ht="30" customHeight="1" x14ac:dyDescent="0.25">
      <c r="B89" s="164" t="s">
        <v>300</v>
      </c>
      <c r="C89" s="165"/>
    </row>
    <row r="90" spans="2:3" ht="30" customHeight="1" x14ac:dyDescent="0.25">
      <c r="B90" s="164" t="s">
        <v>301</v>
      </c>
      <c r="C90" s="165"/>
    </row>
    <row r="91" spans="2:3" ht="30" customHeight="1" x14ac:dyDescent="0.25">
      <c r="B91" s="164" t="s">
        <v>302</v>
      </c>
      <c r="C91" s="165"/>
    </row>
    <row r="92" spans="2:3" ht="30" customHeight="1" x14ac:dyDescent="0.25">
      <c r="B92" s="164" t="s">
        <v>303</v>
      </c>
      <c r="C92" s="165"/>
    </row>
    <row r="93" spans="2:3" ht="30" customHeight="1" x14ac:dyDescent="0.25">
      <c r="B93" s="143" t="s">
        <v>311</v>
      </c>
      <c r="C93" s="178" t="s">
        <v>313</v>
      </c>
    </row>
    <row r="94" spans="2:3" ht="30" customHeight="1" x14ac:dyDescent="0.25">
      <c r="B94" s="164" t="s">
        <v>315</v>
      </c>
      <c r="C94" s="165"/>
    </row>
    <row r="95" spans="2:3" ht="30" customHeight="1" x14ac:dyDescent="0.25">
      <c r="B95" s="164" t="s">
        <v>316</v>
      </c>
      <c r="C95" s="165"/>
    </row>
    <row r="96" spans="2:3" ht="30" customHeight="1" x14ac:dyDescent="0.25">
      <c r="B96" s="172" t="s">
        <v>201</v>
      </c>
      <c r="C96" s="165"/>
    </row>
    <row r="97" spans="2:9" ht="30" customHeight="1" x14ac:dyDescent="0.25">
      <c r="B97" s="172" t="s">
        <v>178</v>
      </c>
      <c r="C97" s="165"/>
    </row>
    <row r="98" spans="2:9" ht="30" customHeight="1" x14ac:dyDescent="0.25">
      <c r="B98" s="172" t="s">
        <v>314</v>
      </c>
      <c r="C98" s="173"/>
    </row>
    <row r="99" spans="2:9" ht="30" customHeight="1" x14ac:dyDescent="0.25">
      <c r="B99" s="172" t="s">
        <v>202</v>
      </c>
      <c r="C99" s="173"/>
    </row>
    <row r="100" spans="2:9" ht="30" customHeight="1" x14ac:dyDescent="0.25">
      <c r="B100" s="174" t="s">
        <v>179</v>
      </c>
      <c r="C100" s="175"/>
    </row>
    <row r="101" spans="2:9" ht="30" customHeight="1" x14ac:dyDescent="0.25">
      <c r="B101" s="7"/>
      <c r="C101" s="8"/>
    </row>
    <row r="102" spans="2:9" ht="30" customHeight="1" x14ac:dyDescent="0.25">
      <c r="B102" s="182" t="s">
        <v>180</v>
      </c>
      <c r="C102" s="182"/>
    </row>
    <row r="103" spans="2:9" ht="30" customHeight="1" x14ac:dyDescent="0.25">
      <c r="B103" s="5"/>
      <c r="C103" s="9"/>
    </row>
    <row r="104" spans="2:9" s="1" customFormat="1" ht="30" customHeight="1" x14ac:dyDescent="0.25">
      <c r="B104" s="10" t="s">
        <v>305</v>
      </c>
      <c r="C104" s="10"/>
      <c r="D104" s="4"/>
      <c r="F104" s="4"/>
      <c r="H104" s="4"/>
      <c r="I104" s="11"/>
    </row>
  </sheetData>
  <sheetProtection algorithmName="SHA-512" hashValue="hTLzngizVoabxgk7zxkoaZxZa5hzmsCzwmyu4sfTA48GJphkiNPu67zQ0DMCW/vfidN8m2CzmrY2vwMTyHy7sA==" saltValue="ltrVO0suN7CoyRerRFb92Q==" spinCount="100000" sheet="1" objects="1" scenarios="1"/>
  <mergeCells count="6">
    <mergeCell ref="B6:C6"/>
    <mergeCell ref="B2:C2"/>
    <mergeCell ref="B3:C3"/>
    <mergeCell ref="B5:C5"/>
    <mergeCell ref="B102:C102"/>
    <mergeCell ref="B7:C7"/>
  </mergeCells>
  <printOptions horizontalCentered="1"/>
  <pageMargins left="0" right="0" top="0" bottom="0" header="0" footer="0"/>
  <pageSetup paperSize="9" scale="60" fitToHeight="0" orientation="portrait" r:id="rId1"/>
  <headerFooter>
    <oddFooter>&amp;L&amp;"Phetsarath OT,Regular"ໜ້າ &amp;P/&amp;N&amp;R&amp;"Phetsarath OT,Regular"&amp;D/&amp;T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J92"/>
  <sheetViews>
    <sheetView showGridLines="0" showRowColHeaders="0" tabSelected="1" topLeftCell="A10" zoomScale="60" zoomScaleNormal="60" workbookViewId="0">
      <selection activeCell="I19" sqref="I19"/>
    </sheetView>
  </sheetViews>
  <sheetFormatPr defaultColWidth="9.140625" defaultRowHeight="30" customHeight="1" x14ac:dyDescent="0.25"/>
  <cols>
    <col min="1" max="1" width="10.5703125" style="19" customWidth="1"/>
    <col min="2" max="2" width="103.85546875" style="22" customWidth="1"/>
    <col min="3" max="3" width="40.7109375" style="23" customWidth="1" collapsed="1"/>
    <col min="4" max="4" width="10.5703125" style="15" customWidth="1"/>
    <col min="5" max="5" width="15.42578125" style="20" bestFit="1" customWidth="1"/>
    <col min="6" max="6" width="16.42578125" style="21" bestFit="1" customWidth="1"/>
    <col min="7" max="7" width="10.85546875" style="20" customWidth="1"/>
    <col min="8" max="16384" width="9.140625" style="20"/>
  </cols>
  <sheetData>
    <row r="1" spans="1:7" s="13" customFormat="1" ht="30" customHeight="1" x14ac:dyDescent="0.25">
      <c r="C1" s="14"/>
      <c r="D1" s="15"/>
      <c r="F1" s="16"/>
    </row>
    <row r="2" spans="1:7" s="17" customFormat="1" ht="30" customHeight="1" x14ac:dyDescent="0.25">
      <c r="B2" s="180" t="s">
        <v>256</v>
      </c>
      <c r="C2" s="180"/>
      <c r="D2" s="15"/>
      <c r="E2" s="18"/>
      <c r="F2" s="18"/>
      <c r="G2" s="18"/>
    </row>
    <row r="3" spans="1:7" s="17" customFormat="1" ht="30" customHeight="1" x14ac:dyDescent="0.25">
      <c r="B3" s="180" t="s">
        <v>166</v>
      </c>
      <c r="C3" s="180"/>
      <c r="D3" s="15"/>
      <c r="E3" s="18"/>
      <c r="F3" s="18"/>
      <c r="G3" s="18"/>
    </row>
    <row r="4" spans="1:7" s="17" customFormat="1" ht="30" customHeight="1" x14ac:dyDescent="0.25">
      <c r="B4" s="187"/>
      <c r="C4" s="187"/>
      <c r="D4" s="15"/>
      <c r="E4" s="16"/>
      <c r="F4" s="16"/>
      <c r="G4" s="16"/>
    </row>
    <row r="5" spans="1:7" ht="30" customHeight="1" x14ac:dyDescent="0.25">
      <c r="B5" s="185" t="s">
        <v>168</v>
      </c>
      <c r="C5" s="185"/>
    </row>
    <row r="6" spans="1:7" ht="30" customHeight="1" x14ac:dyDescent="0.25">
      <c r="B6" s="185" t="s">
        <v>239</v>
      </c>
      <c r="C6" s="185"/>
    </row>
    <row r="7" spans="1:7" ht="30" customHeight="1" x14ac:dyDescent="0.25">
      <c r="B7" s="184" t="str">
        <f>"ປະຈຳເດືອນ: "&amp; 'F01'!C11</f>
        <v xml:space="preserve">ປະຈຳເດືອນ: </v>
      </c>
      <c r="C7" s="184"/>
    </row>
    <row r="9" spans="1:7" ht="30" customHeight="1" x14ac:dyDescent="0.25">
      <c r="B9" s="162" t="s">
        <v>1</v>
      </c>
      <c r="C9" s="120" t="s">
        <v>218</v>
      </c>
    </row>
    <row r="10" spans="1:7" s="25" customFormat="1" ht="30" customHeight="1" x14ac:dyDescent="0.25">
      <c r="A10" s="19"/>
      <c r="B10" s="125" t="s">
        <v>14</v>
      </c>
      <c r="C10" s="161">
        <f>C11+C12+C13</f>
        <v>0</v>
      </c>
      <c r="D10" s="24" t="s">
        <v>349</v>
      </c>
    </row>
    <row r="11" spans="1:7" ht="30" customHeight="1" x14ac:dyDescent="0.25">
      <c r="B11" s="128" t="s">
        <v>15</v>
      </c>
      <c r="C11" s="158"/>
      <c r="D11" s="15" t="s">
        <v>350</v>
      </c>
    </row>
    <row r="12" spans="1:7" ht="30" customHeight="1" x14ac:dyDescent="0.25">
      <c r="B12" s="128" t="s">
        <v>16</v>
      </c>
      <c r="C12" s="158"/>
      <c r="D12" s="15" t="s">
        <v>351</v>
      </c>
      <c r="F12" s="26"/>
    </row>
    <row r="13" spans="1:7" ht="30" customHeight="1" x14ac:dyDescent="0.25">
      <c r="B13" s="128" t="s">
        <v>17</v>
      </c>
      <c r="C13" s="158"/>
      <c r="D13" s="15" t="s">
        <v>352</v>
      </c>
    </row>
    <row r="14" spans="1:7" s="25" customFormat="1" ht="30" customHeight="1" x14ac:dyDescent="0.25">
      <c r="A14" s="19"/>
      <c r="B14" s="125" t="s">
        <v>268</v>
      </c>
      <c r="C14" s="161">
        <f>C15+C16+C17</f>
        <v>0</v>
      </c>
      <c r="D14" s="24" t="s">
        <v>353</v>
      </c>
    </row>
    <row r="15" spans="1:7" ht="30" customHeight="1" x14ac:dyDescent="0.25">
      <c r="B15" s="128" t="s">
        <v>18</v>
      </c>
      <c r="C15" s="158"/>
      <c r="D15" s="15" t="s">
        <v>354</v>
      </c>
    </row>
    <row r="16" spans="1:7" ht="30" customHeight="1" x14ac:dyDescent="0.25">
      <c r="B16" s="128" t="s">
        <v>19</v>
      </c>
      <c r="C16" s="158"/>
      <c r="D16" s="15" t="s">
        <v>355</v>
      </c>
    </row>
    <row r="17" spans="1:10" ht="30" customHeight="1" x14ac:dyDescent="0.25">
      <c r="B17" s="128" t="s">
        <v>20</v>
      </c>
      <c r="C17" s="158"/>
      <c r="D17" s="15" t="s">
        <v>356</v>
      </c>
      <c r="J17" s="20" t="s">
        <v>54</v>
      </c>
    </row>
    <row r="18" spans="1:10" s="25" customFormat="1" ht="30" customHeight="1" x14ac:dyDescent="0.25">
      <c r="A18" s="19"/>
      <c r="B18" s="125" t="s">
        <v>21</v>
      </c>
      <c r="C18" s="161">
        <f>C19+C20</f>
        <v>0</v>
      </c>
      <c r="D18" s="24" t="s">
        <v>357</v>
      </c>
    </row>
    <row r="19" spans="1:10" ht="30" customHeight="1" x14ac:dyDescent="0.25">
      <c r="B19" s="128" t="s">
        <v>22</v>
      </c>
      <c r="C19" s="142"/>
      <c r="D19" s="15">
        <v>13011</v>
      </c>
    </row>
    <row r="20" spans="1:10" ht="30" customHeight="1" x14ac:dyDescent="0.25">
      <c r="B20" s="128" t="s">
        <v>55</v>
      </c>
      <c r="C20" s="142"/>
      <c r="D20" s="15" t="s">
        <v>358</v>
      </c>
    </row>
    <row r="21" spans="1:10" s="25" customFormat="1" ht="30" customHeight="1" x14ac:dyDescent="0.25">
      <c r="A21" s="19"/>
      <c r="B21" s="125" t="s">
        <v>23</v>
      </c>
      <c r="C21" s="161">
        <f>C22+C23+C24</f>
        <v>0</v>
      </c>
      <c r="D21" s="24" t="s">
        <v>359</v>
      </c>
    </row>
    <row r="22" spans="1:10" ht="30" customHeight="1" x14ac:dyDescent="0.25">
      <c r="B22" s="128" t="s">
        <v>24</v>
      </c>
      <c r="C22" s="142"/>
      <c r="D22" s="15" t="s">
        <v>360</v>
      </c>
    </row>
    <row r="23" spans="1:10" ht="30" customHeight="1" x14ac:dyDescent="0.25">
      <c r="B23" s="128" t="s">
        <v>257</v>
      </c>
      <c r="C23" s="142"/>
      <c r="D23" s="15" t="s">
        <v>361</v>
      </c>
    </row>
    <row r="24" spans="1:10" ht="30" customHeight="1" x14ac:dyDescent="0.25">
      <c r="B24" s="128" t="s">
        <v>25</v>
      </c>
      <c r="C24" s="142"/>
      <c r="D24" s="15" t="s">
        <v>362</v>
      </c>
    </row>
    <row r="25" spans="1:10" s="25" customFormat="1" ht="30" customHeight="1" x14ac:dyDescent="0.25">
      <c r="A25" s="19"/>
      <c r="B25" s="125" t="s">
        <v>154</v>
      </c>
      <c r="C25" s="161">
        <f>C26+C27+C28-C29</f>
        <v>0</v>
      </c>
      <c r="D25" s="24" t="s">
        <v>363</v>
      </c>
    </row>
    <row r="26" spans="1:10" ht="30" customHeight="1" x14ac:dyDescent="0.25">
      <c r="B26" s="128" t="s">
        <v>159</v>
      </c>
      <c r="C26" s="158"/>
      <c r="D26" s="15" t="s">
        <v>341</v>
      </c>
    </row>
    <row r="27" spans="1:10" ht="30" customHeight="1" x14ac:dyDescent="0.25">
      <c r="B27" s="128" t="s">
        <v>160</v>
      </c>
      <c r="C27" s="158"/>
      <c r="D27" s="15" t="s">
        <v>347</v>
      </c>
    </row>
    <row r="28" spans="1:10" ht="30" customHeight="1" x14ac:dyDescent="0.25">
      <c r="B28" s="128" t="s">
        <v>269</v>
      </c>
      <c r="C28" s="158"/>
      <c r="D28" s="15" t="s">
        <v>364</v>
      </c>
    </row>
    <row r="29" spans="1:10" ht="30" customHeight="1" x14ac:dyDescent="0.25">
      <c r="B29" s="128" t="s">
        <v>280</v>
      </c>
      <c r="C29" s="158"/>
      <c r="D29" s="15" t="s">
        <v>365</v>
      </c>
    </row>
    <row r="30" spans="1:10" s="25" customFormat="1" ht="30" customHeight="1" x14ac:dyDescent="0.25">
      <c r="A30" s="19"/>
      <c r="B30" s="125" t="s">
        <v>26</v>
      </c>
      <c r="C30" s="161">
        <f>C31-C32+C33-C34</f>
        <v>0</v>
      </c>
      <c r="D30" s="24" t="s">
        <v>366</v>
      </c>
    </row>
    <row r="31" spans="1:10" ht="30" customHeight="1" x14ac:dyDescent="0.25">
      <c r="B31" s="128" t="s">
        <v>328</v>
      </c>
      <c r="C31" s="142"/>
      <c r="D31" s="15" t="s">
        <v>367</v>
      </c>
    </row>
    <row r="32" spans="1:10" ht="30" customHeight="1" x14ac:dyDescent="0.25">
      <c r="B32" s="128" t="s">
        <v>243</v>
      </c>
      <c r="C32" s="142"/>
      <c r="D32" s="15">
        <v>1419</v>
      </c>
    </row>
    <row r="33" spans="1:6" ht="30" customHeight="1" x14ac:dyDescent="0.25">
      <c r="B33" s="128" t="s">
        <v>56</v>
      </c>
      <c r="C33" s="142"/>
      <c r="D33" s="15">
        <v>14912</v>
      </c>
    </row>
    <row r="34" spans="1:6" ht="30" customHeight="1" x14ac:dyDescent="0.25">
      <c r="B34" s="128" t="s">
        <v>329</v>
      </c>
      <c r="C34" s="142"/>
      <c r="D34" s="15">
        <v>14992</v>
      </c>
    </row>
    <row r="35" spans="1:6" s="25" customFormat="1" ht="30" customHeight="1" x14ac:dyDescent="0.25">
      <c r="A35" s="19"/>
      <c r="B35" s="125" t="s">
        <v>57</v>
      </c>
      <c r="C35" s="161">
        <f>(C36+C39+C42)-C37-C38-C40-C41-C43</f>
        <v>0</v>
      </c>
      <c r="D35" s="24" t="s">
        <v>368</v>
      </c>
    </row>
    <row r="36" spans="1:6" ht="30" customHeight="1" x14ac:dyDescent="0.25">
      <c r="B36" s="128" t="s">
        <v>58</v>
      </c>
      <c r="C36" s="142"/>
      <c r="D36" s="15" t="s">
        <v>369</v>
      </c>
    </row>
    <row r="37" spans="1:6" ht="30" customHeight="1" x14ac:dyDescent="0.25">
      <c r="B37" s="128" t="s">
        <v>270</v>
      </c>
      <c r="C37" s="142"/>
      <c r="D37" s="15">
        <v>1468</v>
      </c>
    </row>
    <row r="38" spans="1:6" ht="30" customHeight="1" x14ac:dyDescent="0.25">
      <c r="B38" s="128" t="s">
        <v>271</v>
      </c>
      <c r="C38" s="142"/>
      <c r="D38" s="15">
        <v>1469</v>
      </c>
    </row>
    <row r="39" spans="1:6" ht="30" customHeight="1" x14ac:dyDescent="0.25">
      <c r="B39" s="128" t="s">
        <v>182</v>
      </c>
      <c r="C39" s="142"/>
      <c r="D39" s="15">
        <v>1471</v>
      </c>
    </row>
    <row r="40" spans="1:6" ht="30" customHeight="1" x14ac:dyDescent="0.25">
      <c r="B40" s="128" t="s">
        <v>244</v>
      </c>
      <c r="C40" s="142"/>
      <c r="D40" s="15">
        <v>1478</v>
      </c>
    </row>
    <row r="41" spans="1:6" ht="30" customHeight="1" x14ac:dyDescent="0.25">
      <c r="B41" s="128" t="s">
        <v>245</v>
      </c>
      <c r="C41" s="142"/>
      <c r="D41" s="15">
        <v>1479</v>
      </c>
    </row>
    <row r="42" spans="1:6" ht="30" customHeight="1" x14ac:dyDescent="0.25">
      <c r="B42" s="128" t="s">
        <v>183</v>
      </c>
      <c r="C42" s="142"/>
      <c r="D42" s="15" t="s">
        <v>370</v>
      </c>
    </row>
    <row r="43" spans="1:6" ht="30" customHeight="1" x14ac:dyDescent="0.25">
      <c r="B43" s="128" t="s">
        <v>246</v>
      </c>
      <c r="C43" s="142"/>
      <c r="D43" s="15" t="s">
        <v>371</v>
      </c>
    </row>
    <row r="44" spans="1:6" s="25" customFormat="1" ht="30" customHeight="1" x14ac:dyDescent="0.25">
      <c r="A44" s="19"/>
      <c r="B44" s="125" t="s">
        <v>161</v>
      </c>
      <c r="C44" s="161">
        <f>C45+C46+C47</f>
        <v>0</v>
      </c>
      <c r="D44" s="24" t="s">
        <v>372</v>
      </c>
    </row>
    <row r="45" spans="1:6" ht="30" customHeight="1" x14ac:dyDescent="0.25">
      <c r="B45" s="128" t="s">
        <v>27</v>
      </c>
      <c r="C45" s="158"/>
      <c r="D45" s="15">
        <v>143</v>
      </c>
    </row>
    <row r="46" spans="1:6" ht="30" customHeight="1" x14ac:dyDescent="0.25">
      <c r="B46" s="128" t="s">
        <v>59</v>
      </c>
      <c r="C46" s="158"/>
      <c r="D46" s="15" t="s">
        <v>373</v>
      </c>
    </row>
    <row r="47" spans="1:6" ht="30" customHeight="1" x14ac:dyDescent="0.25">
      <c r="B47" s="128" t="s">
        <v>259</v>
      </c>
      <c r="C47" s="158"/>
      <c r="D47" s="15" t="s">
        <v>374</v>
      </c>
    </row>
    <row r="48" spans="1:6" s="25" customFormat="1" ht="30" customHeight="1" x14ac:dyDescent="0.25">
      <c r="A48" s="19"/>
      <c r="B48" s="125" t="s">
        <v>28</v>
      </c>
      <c r="C48" s="161">
        <f>C49</f>
        <v>0</v>
      </c>
      <c r="D48" s="24">
        <v>3108</v>
      </c>
      <c r="F48" s="27"/>
    </row>
    <row r="49" spans="1:4" ht="30" customHeight="1" x14ac:dyDescent="0.25">
      <c r="B49" s="128" t="s">
        <v>272</v>
      </c>
      <c r="C49" s="158"/>
      <c r="D49" s="15">
        <v>3108</v>
      </c>
    </row>
    <row r="50" spans="1:4" s="25" customFormat="1" ht="30" customHeight="1" x14ac:dyDescent="0.25">
      <c r="A50" s="19"/>
      <c r="B50" s="125" t="s">
        <v>162</v>
      </c>
      <c r="C50" s="161">
        <f>C51+C52+C53</f>
        <v>0</v>
      </c>
      <c r="D50" s="24" t="s">
        <v>375</v>
      </c>
    </row>
    <row r="51" spans="1:4" ht="30" customHeight="1" x14ac:dyDescent="0.25">
      <c r="B51" s="128" t="s">
        <v>29</v>
      </c>
      <c r="C51" s="142"/>
      <c r="D51" s="15" t="s">
        <v>376</v>
      </c>
    </row>
    <row r="52" spans="1:4" ht="30" customHeight="1" x14ac:dyDescent="0.25">
      <c r="B52" s="128" t="s">
        <v>30</v>
      </c>
      <c r="C52" s="142"/>
      <c r="D52" s="15" t="s">
        <v>377</v>
      </c>
    </row>
    <row r="53" spans="1:4" ht="30" customHeight="1" x14ac:dyDescent="0.25">
      <c r="B53" s="128" t="s">
        <v>31</v>
      </c>
      <c r="C53" s="142"/>
      <c r="D53" s="15" t="s">
        <v>378</v>
      </c>
    </row>
    <row r="54" spans="1:4" s="28" customFormat="1" ht="30" customHeight="1" x14ac:dyDescent="0.25">
      <c r="A54" s="19"/>
      <c r="B54" s="125" t="s">
        <v>249</v>
      </c>
      <c r="C54" s="145">
        <f>C10+C14+C18+C21+C25+C30+C35+C44+C48+C50</f>
        <v>0</v>
      </c>
      <c r="D54" s="15" t="s">
        <v>379</v>
      </c>
    </row>
    <row r="55" spans="1:4" s="25" customFormat="1" ht="30" customHeight="1" x14ac:dyDescent="0.25">
      <c r="A55" s="19"/>
      <c r="B55" s="163" t="s">
        <v>32</v>
      </c>
      <c r="C55" s="148">
        <f>C56+C57+C58+C59</f>
        <v>0</v>
      </c>
      <c r="D55" s="24" t="s">
        <v>380</v>
      </c>
    </row>
    <row r="56" spans="1:4" ht="30" customHeight="1" x14ac:dyDescent="0.25">
      <c r="B56" s="128" t="s">
        <v>33</v>
      </c>
      <c r="C56" s="142"/>
      <c r="D56" s="15" t="s">
        <v>381</v>
      </c>
    </row>
    <row r="57" spans="1:4" ht="30" customHeight="1" x14ac:dyDescent="0.25">
      <c r="B57" s="128" t="s">
        <v>34</v>
      </c>
      <c r="C57" s="142"/>
      <c r="D57" s="15" t="s">
        <v>382</v>
      </c>
    </row>
    <row r="58" spans="1:4" ht="30" customHeight="1" x14ac:dyDescent="0.25">
      <c r="B58" s="128" t="s">
        <v>35</v>
      </c>
      <c r="C58" s="142"/>
      <c r="D58" s="15" t="s">
        <v>383</v>
      </c>
    </row>
    <row r="59" spans="1:4" ht="30" customHeight="1" x14ac:dyDescent="0.25">
      <c r="B59" s="128" t="s">
        <v>60</v>
      </c>
      <c r="C59" s="142"/>
      <c r="D59" s="15">
        <v>2161</v>
      </c>
    </row>
    <row r="60" spans="1:4" s="25" customFormat="1" ht="30" customHeight="1" x14ac:dyDescent="0.25">
      <c r="A60" s="19"/>
      <c r="B60" s="125" t="s">
        <v>47</v>
      </c>
      <c r="C60" s="161">
        <f>C61+C62+C63</f>
        <v>0</v>
      </c>
      <c r="D60" s="24" t="s">
        <v>384</v>
      </c>
    </row>
    <row r="61" spans="1:4" ht="30" customHeight="1" x14ac:dyDescent="0.25">
      <c r="B61" s="128" t="s">
        <v>46</v>
      </c>
      <c r="C61" s="158"/>
      <c r="D61" s="15" t="s">
        <v>385</v>
      </c>
    </row>
    <row r="62" spans="1:4" ht="30" customHeight="1" x14ac:dyDescent="0.25">
      <c r="B62" s="128" t="s">
        <v>45</v>
      </c>
      <c r="C62" s="158"/>
      <c r="D62" s="15">
        <v>22015</v>
      </c>
    </row>
    <row r="63" spans="1:4" ht="30" customHeight="1" x14ac:dyDescent="0.25">
      <c r="B63" s="128" t="s">
        <v>44</v>
      </c>
      <c r="C63" s="158"/>
      <c r="D63" s="15" t="s">
        <v>386</v>
      </c>
    </row>
    <row r="64" spans="1:4" s="25" customFormat="1" ht="30" customHeight="1" x14ac:dyDescent="0.25">
      <c r="A64" s="19"/>
      <c r="B64" s="125" t="s">
        <v>43</v>
      </c>
      <c r="C64" s="161">
        <f>C65</f>
        <v>0</v>
      </c>
      <c r="D64" s="24">
        <v>23011</v>
      </c>
    </row>
    <row r="65" spans="1:4" ht="30" customHeight="1" x14ac:dyDescent="0.25">
      <c r="B65" s="128" t="s">
        <v>42</v>
      </c>
      <c r="C65" s="142"/>
      <c r="D65" s="15">
        <v>23011</v>
      </c>
    </row>
    <row r="66" spans="1:4" s="25" customFormat="1" ht="30" customHeight="1" x14ac:dyDescent="0.25">
      <c r="A66" s="19"/>
      <c r="B66" s="125" t="s">
        <v>41</v>
      </c>
      <c r="C66" s="161">
        <f>C67+C68</f>
        <v>0</v>
      </c>
      <c r="D66" s="24" t="s">
        <v>387</v>
      </c>
    </row>
    <row r="67" spans="1:4" ht="30" customHeight="1" x14ac:dyDescent="0.25">
      <c r="B67" s="128" t="s">
        <v>61</v>
      </c>
      <c r="C67" s="142"/>
      <c r="D67" s="15">
        <v>22016</v>
      </c>
    </row>
    <row r="68" spans="1:4" ht="30" customHeight="1" x14ac:dyDescent="0.25">
      <c r="B68" s="128" t="s">
        <v>62</v>
      </c>
      <c r="C68" s="142"/>
      <c r="D68" s="15" t="s">
        <v>388</v>
      </c>
    </row>
    <row r="69" spans="1:4" s="25" customFormat="1" ht="30" customHeight="1" x14ac:dyDescent="0.25">
      <c r="A69" s="19"/>
      <c r="B69" s="125" t="s">
        <v>40</v>
      </c>
      <c r="C69" s="161">
        <f>C70+C71+C72</f>
        <v>0</v>
      </c>
      <c r="D69" s="24" t="s">
        <v>389</v>
      </c>
    </row>
    <row r="70" spans="1:4" ht="30" customHeight="1" x14ac:dyDescent="0.25">
      <c r="B70" s="128" t="s">
        <v>63</v>
      </c>
      <c r="C70" s="158"/>
      <c r="D70" s="15" t="s">
        <v>390</v>
      </c>
    </row>
    <row r="71" spans="1:4" ht="30" customHeight="1" x14ac:dyDescent="0.25">
      <c r="B71" s="128" t="s">
        <v>64</v>
      </c>
      <c r="C71" s="158"/>
      <c r="D71" s="15" t="s">
        <v>391</v>
      </c>
    </row>
    <row r="72" spans="1:4" ht="30" customHeight="1" x14ac:dyDescent="0.25">
      <c r="B72" s="128" t="s">
        <v>39</v>
      </c>
      <c r="C72" s="158"/>
      <c r="D72" s="15" t="s">
        <v>392</v>
      </c>
    </row>
    <row r="73" spans="1:4" s="25" customFormat="1" ht="30" customHeight="1" x14ac:dyDescent="0.25">
      <c r="A73" s="19"/>
      <c r="B73" s="125" t="s">
        <v>38</v>
      </c>
      <c r="C73" s="161">
        <f>C74+C75+C76+C77+C78+C79+C80+C81+C82+C83+C84+C85+C86</f>
        <v>0</v>
      </c>
      <c r="D73" s="24" t="s">
        <v>393</v>
      </c>
    </row>
    <row r="74" spans="1:4" ht="30" customHeight="1" x14ac:dyDescent="0.25">
      <c r="B74" s="128" t="s">
        <v>37</v>
      </c>
      <c r="C74" s="158"/>
      <c r="D74" s="15" t="s">
        <v>394</v>
      </c>
    </row>
    <row r="75" spans="1:4" ht="30" customHeight="1" x14ac:dyDescent="0.25">
      <c r="B75" s="128" t="s">
        <v>281</v>
      </c>
      <c r="C75" s="158"/>
      <c r="D75" s="15">
        <v>3201</v>
      </c>
    </row>
    <row r="76" spans="1:4" ht="30" customHeight="1" x14ac:dyDescent="0.25">
      <c r="B76" s="128" t="s">
        <v>36</v>
      </c>
      <c r="C76" s="158"/>
      <c r="D76" s="15">
        <v>3202</v>
      </c>
    </row>
    <row r="77" spans="1:4" ht="30" customHeight="1" x14ac:dyDescent="0.25">
      <c r="B77" s="128" t="s">
        <v>65</v>
      </c>
      <c r="C77" s="158"/>
      <c r="D77" s="15">
        <v>3203</v>
      </c>
    </row>
    <row r="78" spans="1:4" ht="30" customHeight="1" x14ac:dyDescent="0.25">
      <c r="B78" s="128" t="s">
        <v>66</v>
      </c>
      <c r="C78" s="158"/>
      <c r="D78" s="15" t="s">
        <v>395</v>
      </c>
    </row>
    <row r="79" spans="1:4" ht="30" customHeight="1" x14ac:dyDescent="0.25">
      <c r="B79" s="128" t="s">
        <v>67</v>
      </c>
      <c r="C79" s="158"/>
      <c r="D79" s="15">
        <v>3206</v>
      </c>
    </row>
    <row r="80" spans="1:4" ht="30" customHeight="1" x14ac:dyDescent="0.25">
      <c r="B80" s="128" t="s">
        <v>68</v>
      </c>
      <c r="C80" s="158"/>
      <c r="D80" s="15">
        <v>340</v>
      </c>
    </row>
    <row r="81" spans="1:8" ht="30" customHeight="1" x14ac:dyDescent="0.25">
      <c r="B81" s="128" t="s">
        <v>69</v>
      </c>
      <c r="C81" s="158"/>
      <c r="D81" s="15">
        <v>380</v>
      </c>
    </row>
    <row r="82" spans="1:8" ht="30" customHeight="1" x14ac:dyDescent="0.25">
      <c r="B82" s="128" t="s">
        <v>70</v>
      </c>
      <c r="C82" s="158"/>
      <c r="D82" s="15">
        <v>3908</v>
      </c>
    </row>
    <row r="83" spans="1:8" ht="30" customHeight="1" x14ac:dyDescent="0.25">
      <c r="B83" s="128" t="s">
        <v>71</v>
      </c>
      <c r="C83" s="158"/>
      <c r="D83" s="15">
        <v>3901</v>
      </c>
    </row>
    <row r="84" spans="1:8" ht="30" customHeight="1" x14ac:dyDescent="0.25">
      <c r="B84" s="128" t="s">
        <v>72</v>
      </c>
      <c r="C84" s="158"/>
      <c r="D84" s="15" t="s">
        <v>396</v>
      </c>
    </row>
    <row r="85" spans="1:8" ht="30" customHeight="1" x14ac:dyDescent="0.25">
      <c r="B85" s="128" t="s">
        <v>73</v>
      </c>
      <c r="C85" s="158"/>
      <c r="D85" s="15" t="s">
        <v>397</v>
      </c>
    </row>
    <row r="86" spans="1:8" ht="30" customHeight="1" x14ac:dyDescent="0.25">
      <c r="B86" s="128" t="s">
        <v>317</v>
      </c>
      <c r="C86" s="158"/>
      <c r="D86" s="15">
        <v>3102</v>
      </c>
    </row>
    <row r="87" spans="1:8" ht="30" customHeight="1" x14ac:dyDescent="0.25">
      <c r="B87" s="125" t="s">
        <v>250</v>
      </c>
      <c r="C87" s="145">
        <f>C55+C60+C64+C66+C69+C73</f>
        <v>0</v>
      </c>
      <c r="D87" s="15" t="s">
        <v>379</v>
      </c>
    </row>
    <row r="88" spans="1:8" s="5" customFormat="1" ht="30" customHeight="1" x14ac:dyDescent="0.25">
      <c r="C88" s="29"/>
      <c r="D88" s="15"/>
      <c r="F88" s="30"/>
    </row>
    <row r="89" spans="1:8" s="5" customFormat="1" ht="30" customHeight="1" x14ac:dyDescent="0.25">
      <c r="B89" s="186" t="s">
        <v>180</v>
      </c>
      <c r="C89" s="186"/>
      <c r="D89" s="15"/>
      <c r="F89" s="30"/>
    </row>
    <row r="91" spans="1:8" s="1" customFormat="1" ht="30" customHeight="1" x14ac:dyDescent="0.25">
      <c r="B91" s="10" t="s">
        <v>306</v>
      </c>
      <c r="C91" s="31" t="s">
        <v>237</v>
      </c>
      <c r="D91" s="15"/>
      <c r="E91" s="4"/>
      <c r="F91" s="10"/>
      <c r="G91" s="4"/>
      <c r="H91" s="11"/>
    </row>
    <row r="92" spans="1:8" s="1" customFormat="1" ht="30" customHeight="1" x14ac:dyDescent="0.25">
      <c r="A92" s="32"/>
      <c r="B92" s="10"/>
      <c r="C92" s="33"/>
      <c r="D92" s="15"/>
      <c r="F92" s="10"/>
    </row>
  </sheetData>
  <mergeCells count="7">
    <mergeCell ref="B7:C7"/>
    <mergeCell ref="B2:C2"/>
    <mergeCell ref="B3:C3"/>
    <mergeCell ref="B5:C5"/>
    <mergeCell ref="B89:C89"/>
    <mergeCell ref="B4:C4"/>
    <mergeCell ref="B6:C6"/>
  </mergeCells>
  <printOptions horizontalCentered="1"/>
  <pageMargins left="0" right="0" top="0" bottom="0" header="0" footer="0"/>
  <pageSetup paperSize="9" scale="60" fitToHeight="0" orientation="portrait" r:id="rId1"/>
  <headerFooter>
    <oddFooter>&amp;L&amp;"Phetsarath OT,Regular"ໜ້າ &amp;P/&amp;N&amp;R&amp;"Phetsarath OT,Regular"&amp;D/&amp;T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K100"/>
  <sheetViews>
    <sheetView showGridLines="0" showRowColHeaders="0" topLeftCell="A73" zoomScale="60" zoomScaleNormal="60" workbookViewId="0">
      <selection activeCell="D82" sqref="D82"/>
    </sheetView>
  </sheetViews>
  <sheetFormatPr defaultColWidth="9.140625" defaultRowHeight="30" customHeight="1" x14ac:dyDescent="0.25"/>
  <cols>
    <col min="1" max="1" width="10.5703125" style="20" customWidth="1"/>
    <col min="2" max="2" width="103.85546875" style="22" customWidth="1"/>
    <col min="3" max="3" width="40.7109375" style="39" customWidth="1" collapsed="1"/>
    <col min="4" max="4" width="10.7109375" style="38" customWidth="1"/>
    <col min="5" max="5" width="13.85546875" style="20" bestFit="1" customWidth="1"/>
    <col min="6" max="6" width="18.5703125" style="20" bestFit="1" customWidth="1"/>
    <col min="7" max="7" width="16.28515625" style="20" bestFit="1" customWidth="1"/>
    <col min="8" max="8" width="16.85546875" style="20" customWidth="1"/>
    <col min="9" max="16384" width="9.140625" style="20"/>
  </cols>
  <sheetData>
    <row r="1" spans="2:8" s="13" customFormat="1" ht="30" customHeight="1" x14ac:dyDescent="0.25">
      <c r="C1" s="14"/>
      <c r="D1" s="34"/>
      <c r="E1" s="1"/>
      <c r="F1" s="1"/>
      <c r="G1" s="35"/>
    </row>
    <row r="2" spans="2:8" s="17" customFormat="1" ht="30" customHeight="1" x14ac:dyDescent="0.25">
      <c r="B2" s="180" t="s">
        <v>256</v>
      </c>
      <c r="C2" s="180"/>
      <c r="D2" s="36"/>
      <c r="E2" s="4"/>
      <c r="F2" s="4"/>
      <c r="G2" s="18"/>
      <c r="H2" s="18"/>
    </row>
    <row r="3" spans="2:8" s="17" customFormat="1" ht="30" customHeight="1" x14ac:dyDescent="0.25">
      <c r="B3" s="180" t="s">
        <v>166</v>
      </c>
      <c r="C3" s="180"/>
      <c r="D3" s="36"/>
      <c r="E3" s="4"/>
      <c r="F3" s="4"/>
      <c r="G3" s="18"/>
      <c r="H3" s="18"/>
    </row>
    <row r="4" spans="2:8" s="17" customFormat="1" ht="30" customHeight="1" x14ac:dyDescent="0.25">
      <c r="C4" s="37"/>
      <c r="D4" s="34"/>
      <c r="E4" s="3"/>
      <c r="F4" s="3"/>
    </row>
    <row r="5" spans="2:8" ht="30" customHeight="1" x14ac:dyDescent="0.25">
      <c r="B5" s="189" t="s">
        <v>168</v>
      </c>
      <c r="C5" s="189"/>
    </row>
    <row r="6" spans="2:8" ht="30" customHeight="1" x14ac:dyDescent="0.25">
      <c r="B6" s="185" t="s">
        <v>240</v>
      </c>
      <c r="C6" s="185"/>
    </row>
    <row r="7" spans="2:8" ht="30" customHeight="1" x14ac:dyDescent="0.25">
      <c r="B7" s="188" t="str">
        <f>"ປະຈຳເດືອນ: "&amp; 'F01'!C11</f>
        <v xml:space="preserve">ປະຈຳເດືອນ: </v>
      </c>
      <c r="C7" s="188"/>
    </row>
    <row r="9" spans="2:8" ht="30" customHeight="1" x14ac:dyDescent="0.25">
      <c r="B9" s="152" t="s">
        <v>1</v>
      </c>
      <c r="C9" s="120" t="s">
        <v>218</v>
      </c>
    </row>
    <row r="10" spans="2:8" s="21" customFormat="1" ht="30" customHeight="1" x14ac:dyDescent="0.25">
      <c r="B10" s="153" t="s">
        <v>48</v>
      </c>
      <c r="C10" s="157">
        <f>C11+C12+C13+C14+C15</f>
        <v>0</v>
      </c>
      <c r="D10" s="40" t="s">
        <v>398</v>
      </c>
      <c r="E10" s="25"/>
      <c r="F10" s="25"/>
    </row>
    <row r="11" spans="2:8" ht="30" customHeight="1" x14ac:dyDescent="0.25">
      <c r="B11" s="154" t="s">
        <v>5</v>
      </c>
      <c r="C11" s="158"/>
      <c r="D11" s="38" t="s">
        <v>399</v>
      </c>
    </row>
    <row r="12" spans="2:8" ht="30" customHeight="1" x14ac:dyDescent="0.25">
      <c r="B12" s="154" t="s">
        <v>74</v>
      </c>
      <c r="C12" s="158"/>
      <c r="D12" s="38" t="s">
        <v>400</v>
      </c>
    </row>
    <row r="13" spans="2:8" ht="30" customHeight="1" x14ac:dyDescent="0.25">
      <c r="B13" s="154" t="s">
        <v>75</v>
      </c>
      <c r="C13" s="158"/>
      <c r="D13" s="38" t="s">
        <v>401</v>
      </c>
    </row>
    <row r="14" spans="2:8" ht="30" customHeight="1" x14ac:dyDescent="0.25">
      <c r="B14" s="154" t="s">
        <v>76</v>
      </c>
      <c r="C14" s="158"/>
      <c r="D14" s="38" t="s">
        <v>402</v>
      </c>
    </row>
    <row r="15" spans="2:8" ht="30" customHeight="1" x14ac:dyDescent="0.25">
      <c r="B15" s="154" t="s">
        <v>77</v>
      </c>
      <c r="C15" s="158"/>
      <c r="D15" s="38" t="s">
        <v>403</v>
      </c>
    </row>
    <row r="16" spans="2:8" s="21" customFormat="1" ht="30" customHeight="1" x14ac:dyDescent="0.25">
      <c r="B16" s="155" t="s">
        <v>282</v>
      </c>
      <c r="C16" s="159">
        <f>C17+C18+C19+C20+C21</f>
        <v>0</v>
      </c>
      <c r="D16" s="40" t="s">
        <v>404</v>
      </c>
      <c r="E16" s="25"/>
      <c r="F16" s="25"/>
    </row>
    <row r="17" spans="2:11" ht="30" customHeight="1" x14ac:dyDescent="0.25">
      <c r="B17" s="154" t="s">
        <v>6</v>
      </c>
      <c r="C17" s="158"/>
      <c r="D17" s="38" t="s">
        <v>405</v>
      </c>
    </row>
    <row r="18" spans="2:11" ht="30" customHeight="1" x14ac:dyDescent="0.25">
      <c r="B18" s="154" t="s">
        <v>7</v>
      </c>
      <c r="C18" s="158"/>
      <c r="D18" s="38" t="s">
        <v>406</v>
      </c>
    </row>
    <row r="19" spans="2:11" ht="30" customHeight="1" x14ac:dyDescent="0.25">
      <c r="B19" s="154" t="s">
        <v>8</v>
      </c>
      <c r="C19" s="158"/>
      <c r="D19" s="38" t="s">
        <v>407</v>
      </c>
    </row>
    <row r="20" spans="2:11" ht="30" customHeight="1" x14ac:dyDescent="0.25">
      <c r="B20" s="154" t="s">
        <v>9</v>
      </c>
      <c r="C20" s="158"/>
      <c r="D20" s="38" t="s">
        <v>408</v>
      </c>
    </row>
    <row r="21" spans="2:11" ht="30" customHeight="1" x14ac:dyDescent="0.25">
      <c r="B21" s="154" t="s">
        <v>10</v>
      </c>
      <c r="C21" s="158"/>
      <c r="D21" s="38" t="s">
        <v>409</v>
      </c>
    </row>
    <row r="22" spans="2:11" ht="30" customHeight="1" x14ac:dyDescent="0.25">
      <c r="B22" s="155" t="s">
        <v>181</v>
      </c>
      <c r="C22" s="160">
        <f>C10-C16</f>
        <v>0</v>
      </c>
      <c r="D22" s="38" t="s">
        <v>410</v>
      </c>
      <c r="G22" s="41"/>
      <c r="H22" s="41"/>
      <c r="I22" s="42"/>
      <c r="J22" s="42"/>
      <c r="K22" s="42"/>
    </row>
    <row r="23" spans="2:11" s="21" customFormat="1" ht="30" customHeight="1" x14ac:dyDescent="0.25">
      <c r="B23" s="153" t="s">
        <v>78</v>
      </c>
      <c r="C23" s="157">
        <f>C24-C25</f>
        <v>0</v>
      </c>
      <c r="D23" s="43" t="s">
        <v>411</v>
      </c>
      <c r="E23" s="25"/>
      <c r="F23" s="25"/>
    </row>
    <row r="24" spans="2:11" ht="30" customHeight="1" x14ac:dyDescent="0.25">
      <c r="B24" s="154" t="s">
        <v>79</v>
      </c>
      <c r="C24" s="158"/>
      <c r="D24" s="38" t="s">
        <v>412</v>
      </c>
    </row>
    <row r="25" spans="2:11" ht="30" customHeight="1" x14ac:dyDescent="0.25">
      <c r="B25" s="154" t="s">
        <v>80</v>
      </c>
      <c r="C25" s="158"/>
      <c r="D25" s="38" t="s">
        <v>413</v>
      </c>
      <c r="G25" s="41"/>
      <c r="H25" s="41"/>
      <c r="I25" s="42"/>
      <c r="J25" s="42"/>
      <c r="K25" s="42"/>
    </row>
    <row r="26" spans="2:11" s="21" customFormat="1" ht="30" customHeight="1" x14ac:dyDescent="0.25">
      <c r="B26" s="155" t="s">
        <v>255</v>
      </c>
      <c r="C26" s="159">
        <f>C27+C28</f>
        <v>0</v>
      </c>
      <c r="D26" s="43" t="s">
        <v>414</v>
      </c>
      <c r="E26" s="25"/>
      <c r="F26" s="25"/>
    </row>
    <row r="27" spans="2:11" ht="30" customHeight="1" x14ac:dyDescent="0.25">
      <c r="B27" s="154" t="s">
        <v>251</v>
      </c>
      <c r="C27" s="158"/>
      <c r="D27" s="38" t="s">
        <v>415</v>
      </c>
    </row>
    <row r="28" spans="2:11" ht="30" customHeight="1" x14ac:dyDescent="0.25">
      <c r="B28" s="154" t="s">
        <v>81</v>
      </c>
      <c r="C28" s="158"/>
      <c r="D28" s="38" t="s">
        <v>416</v>
      </c>
    </row>
    <row r="29" spans="2:11" s="21" customFormat="1" ht="30" customHeight="1" x14ac:dyDescent="0.25">
      <c r="B29" s="155" t="s">
        <v>82</v>
      </c>
      <c r="C29" s="159">
        <f>C30</f>
        <v>0</v>
      </c>
      <c r="D29" s="43">
        <v>41041</v>
      </c>
      <c r="E29" s="25"/>
      <c r="F29" s="25"/>
    </row>
    <row r="30" spans="2:11" ht="30" customHeight="1" x14ac:dyDescent="0.25">
      <c r="B30" s="156" t="s">
        <v>234</v>
      </c>
      <c r="C30" s="158"/>
      <c r="D30" s="38" t="s">
        <v>417</v>
      </c>
      <c r="E30" s="44"/>
    </row>
    <row r="31" spans="2:11" s="21" customFormat="1" ht="30" customHeight="1" x14ac:dyDescent="0.25">
      <c r="B31" s="155" t="s">
        <v>254</v>
      </c>
      <c r="C31" s="159">
        <f>C32+C33</f>
        <v>0</v>
      </c>
      <c r="D31" s="43" t="s">
        <v>418</v>
      </c>
      <c r="E31" s="25"/>
      <c r="F31" s="25"/>
    </row>
    <row r="32" spans="2:11" ht="30" customHeight="1" x14ac:dyDescent="0.25">
      <c r="B32" s="154" t="s">
        <v>49</v>
      </c>
      <c r="C32" s="158"/>
      <c r="D32" s="38" t="s">
        <v>419</v>
      </c>
    </row>
    <row r="33" spans="2:6" ht="30" customHeight="1" x14ac:dyDescent="0.25">
      <c r="B33" s="154" t="s">
        <v>83</v>
      </c>
      <c r="C33" s="158"/>
      <c r="D33" s="38" t="s">
        <v>420</v>
      </c>
    </row>
    <row r="34" spans="2:6" s="21" customFormat="1" ht="30" customHeight="1" x14ac:dyDescent="0.25">
      <c r="B34" s="155" t="s">
        <v>84</v>
      </c>
      <c r="C34" s="159">
        <f>C35</f>
        <v>0</v>
      </c>
      <c r="D34" s="43">
        <v>41042</v>
      </c>
      <c r="E34" s="25"/>
      <c r="F34" s="25"/>
    </row>
    <row r="35" spans="2:6" ht="30" customHeight="1" x14ac:dyDescent="0.25">
      <c r="B35" s="156" t="s">
        <v>13</v>
      </c>
      <c r="C35" s="158"/>
      <c r="D35" s="38" t="s">
        <v>421</v>
      </c>
    </row>
    <row r="36" spans="2:6" s="21" customFormat="1" ht="30" customHeight="1" x14ac:dyDescent="0.25">
      <c r="B36" s="155" t="s">
        <v>253</v>
      </c>
      <c r="C36" s="159">
        <f>C37+C38</f>
        <v>0</v>
      </c>
      <c r="D36" s="43" t="s">
        <v>422</v>
      </c>
      <c r="E36" s="25"/>
      <c r="F36" s="25"/>
    </row>
    <row r="37" spans="2:6" ht="30" customHeight="1" x14ac:dyDescent="0.25">
      <c r="B37" s="154" t="s">
        <v>85</v>
      </c>
      <c r="C37" s="158"/>
      <c r="D37" s="38" t="s">
        <v>423</v>
      </c>
    </row>
    <row r="38" spans="2:6" ht="30" customHeight="1" x14ac:dyDescent="0.25">
      <c r="B38" s="154" t="s">
        <v>86</v>
      </c>
      <c r="C38" s="158"/>
      <c r="D38" s="38" t="s">
        <v>424</v>
      </c>
    </row>
    <row r="39" spans="2:6" s="21" customFormat="1" ht="30" customHeight="1" x14ac:dyDescent="0.25">
      <c r="B39" s="155" t="s">
        <v>252</v>
      </c>
      <c r="C39" s="159">
        <f>C40+C41+C42+C43+C44</f>
        <v>0</v>
      </c>
      <c r="D39" s="43" t="s">
        <v>425</v>
      </c>
      <c r="E39" s="25"/>
      <c r="F39" s="25"/>
    </row>
    <row r="40" spans="2:6" ht="30" customHeight="1" x14ac:dyDescent="0.25">
      <c r="B40" s="154" t="s">
        <v>187</v>
      </c>
      <c r="C40" s="158"/>
      <c r="D40" s="38" t="s">
        <v>426</v>
      </c>
    </row>
    <row r="41" spans="2:6" ht="30" customHeight="1" x14ac:dyDescent="0.25">
      <c r="B41" s="154" t="s">
        <v>188</v>
      </c>
      <c r="C41" s="158"/>
      <c r="D41" s="38" t="s">
        <v>427</v>
      </c>
    </row>
    <row r="42" spans="2:6" ht="30" customHeight="1" x14ac:dyDescent="0.25">
      <c r="B42" s="154" t="s">
        <v>189</v>
      </c>
      <c r="C42" s="158"/>
      <c r="D42" s="38" t="s">
        <v>428</v>
      </c>
    </row>
    <row r="43" spans="2:6" ht="30" customHeight="1" x14ac:dyDescent="0.25">
      <c r="B43" s="154" t="s">
        <v>190</v>
      </c>
      <c r="C43" s="158"/>
      <c r="D43" s="38" t="s">
        <v>429</v>
      </c>
    </row>
    <row r="44" spans="2:6" ht="30" customHeight="1" x14ac:dyDescent="0.25">
      <c r="B44" s="154" t="s">
        <v>191</v>
      </c>
      <c r="C44" s="158"/>
      <c r="D44" s="38" t="s">
        <v>430</v>
      </c>
    </row>
    <row r="45" spans="2:6" s="21" customFormat="1" ht="30" customHeight="1" x14ac:dyDescent="0.25">
      <c r="B45" s="155" t="s">
        <v>87</v>
      </c>
      <c r="C45" s="159">
        <f>C46+C47+C48+C49+C50</f>
        <v>0</v>
      </c>
      <c r="D45" s="43" t="s">
        <v>431</v>
      </c>
      <c r="E45" s="25"/>
      <c r="F45" s="25"/>
    </row>
    <row r="46" spans="2:6" ht="30" customHeight="1" x14ac:dyDescent="0.25">
      <c r="B46" s="154" t="s">
        <v>192</v>
      </c>
      <c r="C46" s="158"/>
      <c r="D46" s="38" t="s">
        <v>432</v>
      </c>
    </row>
    <row r="47" spans="2:6" ht="30" customHeight="1" x14ac:dyDescent="0.25">
      <c r="B47" s="154" t="s">
        <v>193</v>
      </c>
      <c r="C47" s="158"/>
      <c r="D47" s="38" t="s">
        <v>433</v>
      </c>
    </row>
    <row r="48" spans="2:6" ht="30" customHeight="1" x14ac:dyDescent="0.25">
      <c r="B48" s="154" t="s">
        <v>260</v>
      </c>
      <c r="C48" s="158"/>
      <c r="D48" s="38" t="s">
        <v>434</v>
      </c>
    </row>
    <row r="49" spans="2:6" ht="30" customHeight="1" x14ac:dyDescent="0.25">
      <c r="B49" s="154" t="s">
        <v>195</v>
      </c>
      <c r="C49" s="158"/>
      <c r="D49" s="38" t="s">
        <v>435</v>
      </c>
    </row>
    <row r="50" spans="2:6" ht="30" customHeight="1" x14ac:dyDescent="0.25">
      <c r="B50" s="154" t="s">
        <v>196</v>
      </c>
      <c r="C50" s="158"/>
      <c r="D50" s="38" t="s">
        <v>436</v>
      </c>
    </row>
    <row r="51" spans="2:6" s="21" customFormat="1" ht="30" customHeight="1" x14ac:dyDescent="0.25">
      <c r="B51" s="155" t="s">
        <v>88</v>
      </c>
      <c r="C51" s="159">
        <f>C52-C53</f>
        <v>0</v>
      </c>
      <c r="D51" s="43" t="s">
        <v>437</v>
      </c>
      <c r="E51" s="25"/>
      <c r="F51" s="25"/>
    </row>
    <row r="52" spans="2:6" ht="30" customHeight="1" x14ac:dyDescent="0.25">
      <c r="B52" s="154" t="s">
        <v>184</v>
      </c>
      <c r="C52" s="158"/>
      <c r="D52" s="38" t="s">
        <v>438</v>
      </c>
    </row>
    <row r="53" spans="2:6" ht="30" customHeight="1" x14ac:dyDescent="0.25">
      <c r="B53" s="154" t="s">
        <v>89</v>
      </c>
      <c r="C53" s="158"/>
      <c r="D53" s="38" t="s">
        <v>439</v>
      </c>
    </row>
    <row r="54" spans="2:6" s="21" customFormat="1" ht="30" customHeight="1" x14ac:dyDescent="0.25">
      <c r="B54" s="155" t="s">
        <v>90</v>
      </c>
      <c r="C54" s="159">
        <f>C55-C56</f>
        <v>0</v>
      </c>
      <c r="D54" s="43" t="s">
        <v>440</v>
      </c>
      <c r="E54" s="25"/>
      <c r="F54" s="25"/>
    </row>
    <row r="55" spans="2:6" ht="30" customHeight="1" x14ac:dyDescent="0.25">
      <c r="B55" s="154" t="s">
        <v>283</v>
      </c>
      <c r="C55" s="158"/>
      <c r="D55" s="38" t="s">
        <v>441</v>
      </c>
    </row>
    <row r="56" spans="2:6" ht="30" customHeight="1" x14ac:dyDescent="0.25">
      <c r="B56" s="154" t="s">
        <v>284</v>
      </c>
      <c r="C56" s="158"/>
      <c r="D56" s="38" t="s">
        <v>442</v>
      </c>
    </row>
    <row r="57" spans="2:6" s="21" customFormat="1" ht="30" customHeight="1" x14ac:dyDescent="0.25">
      <c r="B57" s="155" t="s">
        <v>91</v>
      </c>
      <c r="C57" s="159">
        <f>C58-C59</f>
        <v>0</v>
      </c>
      <c r="D57" s="43" t="s">
        <v>443</v>
      </c>
      <c r="E57" s="25"/>
      <c r="F57" s="25"/>
    </row>
    <row r="58" spans="2:6" ht="30" customHeight="1" x14ac:dyDescent="0.25">
      <c r="B58" s="154" t="s">
        <v>92</v>
      </c>
      <c r="C58" s="158"/>
      <c r="D58" s="38" t="s">
        <v>444</v>
      </c>
    </row>
    <row r="59" spans="2:6" ht="30" customHeight="1" x14ac:dyDescent="0.25">
      <c r="B59" s="154" t="s">
        <v>93</v>
      </c>
      <c r="C59" s="158"/>
      <c r="D59" s="38" t="s">
        <v>445</v>
      </c>
    </row>
    <row r="60" spans="2:6" s="21" customFormat="1" ht="30" customHeight="1" x14ac:dyDescent="0.25">
      <c r="B60" s="155" t="s">
        <v>94</v>
      </c>
      <c r="C60" s="159">
        <f>C61-C62</f>
        <v>0</v>
      </c>
      <c r="D60" s="45" t="s">
        <v>446</v>
      </c>
      <c r="E60" s="25"/>
      <c r="F60" s="25"/>
    </row>
    <row r="61" spans="2:6" ht="30" customHeight="1" x14ac:dyDescent="0.25">
      <c r="B61" s="154" t="s">
        <v>95</v>
      </c>
      <c r="C61" s="158"/>
      <c r="D61" s="38" t="s">
        <v>447</v>
      </c>
    </row>
    <row r="62" spans="2:6" ht="30" customHeight="1" x14ac:dyDescent="0.25">
      <c r="B62" s="154" t="s">
        <v>96</v>
      </c>
      <c r="C62" s="158"/>
      <c r="D62" s="38" t="s">
        <v>448</v>
      </c>
    </row>
    <row r="63" spans="2:6" ht="30" customHeight="1" x14ac:dyDescent="0.25">
      <c r="B63" s="155" t="s">
        <v>247</v>
      </c>
      <c r="C63" s="160">
        <f>C22+C23+C26-C29+C31-C34+C36+C39-C45+C51+C54+C57+C60</f>
        <v>0</v>
      </c>
      <c r="D63" s="38" t="s">
        <v>449</v>
      </c>
    </row>
    <row r="64" spans="2:6" s="21" customFormat="1" ht="30" customHeight="1" x14ac:dyDescent="0.25">
      <c r="B64" s="153" t="s">
        <v>50</v>
      </c>
      <c r="C64" s="157">
        <f>C65+C66+C67+C68+C69</f>
        <v>0</v>
      </c>
      <c r="D64" s="43" t="s">
        <v>450</v>
      </c>
      <c r="E64" s="25"/>
      <c r="F64" s="25"/>
    </row>
    <row r="65" spans="2:6" ht="30" customHeight="1" x14ac:dyDescent="0.25">
      <c r="B65" s="154" t="s">
        <v>97</v>
      </c>
      <c r="C65" s="158"/>
      <c r="D65" s="38" t="s">
        <v>451</v>
      </c>
    </row>
    <row r="66" spans="2:6" s="21" customFormat="1" ht="30" customHeight="1" x14ac:dyDescent="0.25">
      <c r="B66" s="154" t="s">
        <v>98</v>
      </c>
      <c r="C66" s="158"/>
      <c r="D66" s="38" t="s">
        <v>452</v>
      </c>
    </row>
    <row r="67" spans="2:6" s="21" customFormat="1" ht="30" customHeight="1" x14ac:dyDescent="0.25">
      <c r="B67" s="154" t="s">
        <v>99</v>
      </c>
      <c r="C67" s="158"/>
      <c r="D67" s="38" t="s">
        <v>453</v>
      </c>
    </row>
    <row r="68" spans="2:6" s="21" customFormat="1" ht="30" customHeight="1" x14ac:dyDescent="0.25">
      <c r="B68" s="154" t="s">
        <v>100</v>
      </c>
      <c r="C68" s="158"/>
      <c r="D68" s="38" t="s">
        <v>454</v>
      </c>
    </row>
    <row r="69" spans="2:6" s="21" customFormat="1" ht="30" customHeight="1" x14ac:dyDescent="0.25">
      <c r="B69" s="154" t="s">
        <v>261</v>
      </c>
      <c r="C69" s="158"/>
      <c r="D69" s="38" t="s">
        <v>455</v>
      </c>
    </row>
    <row r="70" spans="2:6" s="21" customFormat="1" ht="30" customHeight="1" x14ac:dyDescent="0.25">
      <c r="B70" s="155" t="s">
        <v>194</v>
      </c>
      <c r="C70" s="159">
        <f>C71+C72</f>
        <v>0</v>
      </c>
      <c r="D70" s="43" t="s">
        <v>456</v>
      </c>
      <c r="E70" s="25"/>
      <c r="F70" s="25"/>
    </row>
    <row r="71" spans="2:6" ht="30" customHeight="1" x14ac:dyDescent="0.25">
      <c r="B71" s="154" t="s">
        <v>11</v>
      </c>
      <c r="C71" s="158"/>
      <c r="D71" s="38" t="s">
        <v>457</v>
      </c>
    </row>
    <row r="72" spans="2:6" ht="30" customHeight="1" x14ac:dyDescent="0.25">
      <c r="B72" s="154" t="s">
        <v>12</v>
      </c>
      <c r="C72" s="158"/>
      <c r="D72" s="38" t="s">
        <v>458</v>
      </c>
    </row>
    <row r="73" spans="2:6" s="21" customFormat="1" ht="30" customHeight="1" x14ac:dyDescent="0.25">
      <c r="B73" s="155" t="s">
        <v>186</v>
      </c>
      <c r="C73" s="159">
        <f>C74-C75</f>
        <v>0</v>
      </c>
      <c r="D73" s="43" t="s">
        <v>459</v>
      </c>
      <c r="E73" s="25"/>
      <c r="F73" s="25"/>
    </row>
    <row r="74" spans="2:6" ht="30" customHeight="1" x14ac:dyDescent="0.25">
      <c r="B74" s="154" t="s">
        <v>185</v>
      </c>
      <c r="C74" s="158"/>
      <c r="D74" s="38" t="s">
        <v>460</v>
      </c>
    </row>
    <row r="75" spans="2:6" ht="30" customHeight="1" x14ac:dyDescent="0.25">
      <c r="B75" s="154" t="s">
        <v>101</v>
      </c>
      <c r="C75" s="158"/>
      <c r="D75" s="38" t="s">
        <v>461</v>
      </c>
    </row>
    <row r="76" spans="2:6" s="21" customFormat="1" ht="30" customHeight="1" x14ac:dyDescent="0.25">
      <c r="B76" s="155" t="s">
        <v>102</v>
      </c>
      <c r="C76" s="159">
        <f>C77+C78+C79+C80</f>
        <v>0</v>
      </c>
      <c r="D76" s="43" t="s">
        <v>462</v>
      </c>
      <c r="E76" s="25"/>
      <c r="F76" s="25"/>
    </row>
    <row r="77" spans="2:6" ht="30" customHeight="1" x14ac:dyDescent="0.25">
      <c r="B77" s="154" t="s">
        <v>103</v>
      </c>
      <c r="C77" s="158"/>
      <c r="D77" s="38" t="s">
        <v>463</v>
      </c>
    </row>
    <row r="78" spans="2:6" ht="30" customHeight="1" x14ac:dyDescent="0.25">
      <c r="B78" s="154" t="s">
        <v>104</v>
      </c>
      <c r="C78" s="158"/>
      <c r="D78" s="38" t="s">
        <v>464</v>
      </c>
    </row>
    <row r="79" spans="2:6" ht="30" customHeight="1" x14ac:dyDescent="0.25">
      <c r="B79" s="154" t="s">
        <v>105</v>
      </c>
      <c r="C79" s="158"/>
      <c r="D79" s="38" t="s">
        <v>465</v>
      </c>
    </row>
    <row r="80" spans="2:6" ht="30" customHeight="1" x14ac:dyDescent="0.25">
      <c r="B80" s="154" t="s">
        <v>262</v>
      </c>
      <c r="C80" s="158"/>
      <c r="D80" s="38" t="s">
        <v>466</v>
      </c>
    </row>
    <row r="81" spans="2:6" s="21" customFormat="1" ht="30" customHeight="1" x14ac:dyDescent="0.25">
      <c r="B81" s="155" t="s">
        <v>106</v>
      </c>
      <c r="C81" s="159">
        <f>C82-C83</f>
        <v>0</v>
      </c>
      <c r="D81" s="45" t="s">
        <v>481</v>
      </c>
      <c r="E81" s="25"/>
      <c r="F81" s="25"/>
    </row>
    <row r="82" spans="2:6" ht="30" customHeight="1" x14ac:dyDescent="0.25">
      <c r="B82" s="154" t="s">
        <v>258</v>
      </c>
      <c r="C82" s="158"/>
      <c r="D82" s="38" t="s">
        <v>467</v>
      </c>
    </row>
    <row r="83" spans="2:6" ht="30" customHeight="1" x14ac:dyDescent="0.25">
      <c r="B83" s="154" t="s">
        <v>107</v>
      </c>
      <c r="C83" s="158"/>
      <c r="D83" s="38" t="s">
        <v>468</v>
      </c>
    </row>
    <row r="84" spans="2:6" s="21" customFormat="1" ht="30" customHeight="1" x14ac:dyDescent="0.25">
      <c r="B84" s="155" t="s">
        <v>287</v>
      </c>
      <c r="C84" s="159">
        <f>C85+C86-C87-C88</f>
        <v>0</v>
      </c>
      <c r="D84" s="45" t="s">
        <v>469</v>
      </c>
      <c r="E84" s="25"/>
      <c r="F84" s="25"/>
    </row>
    <row r="85" spans="2:6" ht="30" customHeight="1" x14ac:dyDescent="0.25">
      <c r="B85" s="154" t="s">
        <v>108</v>
      </c>
      <c r="C85" s="158"/>
      <c r="D85" s="38" t="s">
        <v>470</v>
      </c>
    </row>
    <row r="86" spans="2:6" ht="30" customHeight="1" x14ac:dyDescent="0.25">
      <c r="B86" s="154" t="s">
        <v>109</v>
      </c>
      <c r="C86" s="158"/>
      <c r="D86" s="38" t="s">
        <v>471</v>
      </c>
    </row>
    <row r="87" spans="2:6" ht="30" customHeight="1" x14ac:dyDescent="0.25">
      <c r="B87" s="154" t="s">
        <v>110</v>
      </c>
      <c r="C87" s="158"/>
      <c r="D87" s="38" t="s">
        <v>472</v>
      </c>
    </row>
    <row r="88" spans="2:6" ht="30" customHeight="1" x14ac:dyDescent="0.25">
      <c r="B88" s="154" t="s">
        <v>111</v>
      </c>
      <c r="C88" s="158"/>
      <c r="D88" s="38" t="s">
        <v>473</v>
      </c>
    </row>
    <row r="89" spans="2:6" ht="30" customHeight="1" x14ac:dyDescent="0.25">
      <c r="B89" s="155" t="s">
        <v>248</v>
      </c>
      <c r="C89" s="160">
        <f>C64-C70-C73-C76-C81+C84</f>
        <v>0</v>
      </c>
      <c r="D89" s="38" t="s">
        <v>474</v>
      </c>
    </row>
    <row r="90" spans="2:6" ht="30" customHeight="1" x14ac:dyDescent="0.25">
      <c r="B90" s="155" t="s">
        <v>285</v>
      </c>
      <c r="C90" s="160">
        <f>C63+C89</f>
        <v>0</v>
      </c>
      <c r="D90" s="38" t="s">
        <v>475</v>
      </c>
    </row>
    <row r="91" spans="2:6" s="21" customFormat="1" ht="30" customHeight="1" x14ac:dyDescent="0.25">
      <c r="B91" s="155" t="s">
        <v>263</v>
      </c>
      <c r="C91" s="159">
        <f>C92+C93-C94</f>
        <v>0</v>
      </c>
      <c r="D91" s="43" t="s">
        <v>476</v>
      </c>
      <c r="E91" s="25"/>
      <c r="F91" s="25"/>
    </row>
    <row r="92" spans="2:6" ht="30" customHeight="1" x14ac:dyDescent="0.25">
      <c r="B92" s="154" t="s">
        <v>264</v>
      </c>
      <c r="C92" s="158"/>
      <c r="D92" s="38" t="s">
        <v>477</v>
      </c>
    </row>
    <row r="93" spans="2:6" ht="30" customHeight="1" x14ac:dyDescent="0.25">
      <c r="B93" s="154" t="s">
        <v>265</v>
      </c>
      <c r="C93" s="158"/>
      <c r="D93" s="38" t="s">
        <v>478</v>
      </c>
    </row>
    <row r="94" spans="2:6" ht="30" customHeight="1" x14ac:dyDescent="0.25">
      <c r="B94" s="154" t="s">
        <v>266</v>
      </c>
      <c r="C94" s="158"/>
      <c r="D94" s="38" t="s">
        <v>479</v>
      </c>
    </row>
    <row r="95" spans="2:6" s="21" customFormat="1" ht="30" customHeight="1" x14ac:dyDescent="0.25">
      <c r="B95" s="155" t="s">
        <v>267</v>
      </c>
      <c r="C95" s="160">
        <f>C90-C91</f>
        <v>0</v>
      </c>
      <c r="D95" s="45" t="s">
        <v>480</v>
      </c>
    </row>
    <row r="97" spans="2:9" ht="30" customHeight="1" x14ac:dyDescent="0.25">
      <c r="B97" s="190" t="s">
        <v>180</v>
      </c>
      <c r="C97" s="190"/>
    </row>
    <row r="98" spans="2:9" ht="30" customHeight="1" x14ac:dyDescent="0.25">
      <c r="B98" s="46"/>
      <c r="C98" s="47"/>
    </row>
    <row r="99" spans="2:9" s="1" customFormat="1" ht="30" customHeight="1" x14ac:dyDescent="0.25">
      <c r="B99" s="10" t="s">
        <v>307</v>
      </c>
      <c r="C99" s="48" t="s">
        <v>237</v>
      </c>
      <c r="D99" s="34"/>
      <c r="F99" s="4"/>
      <c r="H99" s="4"/>
      <c r="I99" s="11"/>
    </row>
    <row r="100" spans="2:9" s="1" customFormat="1" ht="30" customHeight="1" x14ac:dyDescent="0.25">
      <c r="B100" s="10"/>
      <c r="C100" s="49"/>
      <c r="D100" s="34"/>
    </row>
  </sheetData>
  <mergeCells count="6">
    <mergeCell ref="B7:C7"/>
    <mergeCell ref="B2:C2"/>
    <mergeCell ref="B3:C3"/>
    <mergeCell ref="B5:C5"/>
    <mergeCell ref="B97:C97"/>
    <mergeCell ref="B6:C6"/>
  </mergeCells>
  <printOptions horizontalCentered="1"/>
  <pageMargins left="0" right="0" top="0" bottom="0" header="0" footer="0"/>
  <pageSetup paperSize="9" scale="60" fitToHeight="0" orientation="portrait" r:id="rId1"/>
  <headerFooter>
    <oddFooter>&amp;L&amp;"Phetsarath OT,Regular"ໜ້າ &amp;P/&amp;N&amp;R&amp;"Phetsarath OT,Regular"&amp;D/&amp;T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I70"/>
  <sheetViews>
    <sheetView showGridLines="0" showRowColHeaders="0" topLeftCell="A19" zoomScale="60" zoomScaleNormal="60" workbookViewId="0">
      <selection activeCell="L17" sqref="L17"/>
    </sheetView>
  </sheetViews>
  <sheetFormatPr defaultColWidth="9.140625" defaultRowHeight="30" customHeight="1" x14ac:dyDescent="0.25"/>
  <cols>
    <col min="1" max="1" width="10.5703125" style="13" customWidth="1"/>
    <col min="2" max="2" width="56.5703125" style="13" customWidth="1"/>
    <col min="3" max="5" width="23.5703125" style="14" customWidth="1"/>
    <col min="6" max="7" width="40.7109375" style="14" customWidth="1"/>
    <col min="8" max="8" width="30.5703125" style="35" customWidth="1"/>
    <col min="9" max="9" width="40.7109375" style="14" customWidth="1"/>
    <col min="10" max="10" width="10.5703125" style="13" customWidth="1"/>
    <col min="11" max="16384" width="9.140625" style="13"/>
  </cols>
  <sheetData>
    <row r="1" spans="2:9" s="50" customFormat="1" ht="30" customHeight="1" x14ac:dyDescent="0.25">
      <c r="C1" s="51"/>
      <c r="D1" s="51"/>
      <c r="E1" s="51"/>
      <c r="F1" s="51"/>
      <c r="G1" s="51"/>
      <c r="I1" s="51"/>
    </row>
    <row r="2" spans="2:9" s="50" customFormat="1" ht="30" customHeight="1" x14ac:dyDescent="0.25">
      <c r="B2" s="191" t="s">
        <v>256</v>
      </c>
      <c r="C2" s="191"/>
      <c r="D2" s="191"/>
      <c r="E2" s="191"/>
      <c r="F2" s="191"/>
      <c r="G2" s="191"/>
      <c r="H2" s="191"/>
      <c r="I2" s="191"/>
    </row>
    <row r="3" spans="2:9" s="50" customFormat="1" ht="30" customHeight="1" x14ac:dyDescent="0.25">
      <c r="B3" s="191" t="s">
        <v>166</v>
      </c>
      <c r="C3" s="191"/>
      <c r="D3" s="191"/>
      <c r="E3" s="191"/>
      <c r="F3" s="191"/>
      <c r="G3" s="191"/>
      <c r="H3" s="191"/>
      <c r="I3" s="191"/>
    </row>
    <row r="4" spans="2:9" s="50" customFormat="1" ht="30" customHeight="1" x14ac:dyDescent="0.25">
      <c r="B4" s="52"/>
      <c r="C4" s="53"/>
      <c r="D4" s="53"/>
      <c r="E4" s="53"/>
      <c r="F4" s="53"/>
      <c r="G4" s="53"/>
      <c r="H4" s="52"/>
      <c r="I4" s="53"/>
    </row>
    <row r="5" spans="2:9" ht="30" customHeight="1" x14ac:dyDescent="0.25">
      <c r="B5" s="179" t="s">
        <v>168</v>
      </c>
      <c r="C5" s="179"/>
      <c r="D5" s="179"/>
      <c r="E5" s="179"/>
      <c r="F5" s="179"/>
      <c r="G5" s="179"/>
      <c r="H5" s="179"/>
      <c r="I5" s="179"/>
    </row>
    <row r="6" spans="2:9" ht="30" customHeight="1" x14ac:dyDescent="0.25">
      <c r="B6" s="192" t="s">
        <v>227</v>
      </c>
      <c r="C6" s="192"/>
      <c r="D6" s="192"/>
      <c r="E6" s="192"/>
      <c r="F6" s="192"/>
      <c r="G6" s="192"/>
      <c r="H6" s="192"/>
      <c r="I6" s="192"/>
    </row>
    <row r="7" spans="2:9" ht="30" customHeight="1" x14ac:dyDescent="0.25">
      <c r="B7" s="183" t="str">
        <f>"ປະຈຳເດືອນ: "&amp; 'F01'!C11</f>
        <v xml:space="preserve">ປະຈຳເດືອນ: </v>
      </c>
      <c r="C7" s="183"/>
      <c r="D7" s="183"/>
      <c r="E7" s="183"/>
      <c r="F7" s="183"/>
      <c r="G7" s="183"/>
      <c r="H7" s="183"/>
      <c r="I7" s="183"/>
    </row>
    <row r="8" spans="2:9" ht="30" customHeight="1" x14ac:dyDescent="0.25">
      <c r="B8" s="54"/>
      <c r="C8" s="55"/>
      <c r="D8" s="55"/>
      <c r="E8" s="55"/>
      <c r="F8" s="55"/>
      <c r="G8" s="55"/>
      <c r="H8" s="54"/>
      <c r="I8" s="55"/>
    </row>
    <row r="9" spans="2:9" ht="30" customHeight="1" x14ac:dyDescent="0.25">
      <c r="B9" s="193" t="s">
        <v>1</v>
      </c>
      <c r="C9" s="194" t="s">
        <v>220</v>
      </c>
      <c r="D9" s="195" t="s">
        <v>203</v>
      </c>
      <c r="E9" s="195"/>
      <c r="F9" s="195" t="s">
        <v>218</v>
      </c>
      <c r="G9" s="197"/>
      <c r="H9" s="198" t="s">
        <v>238</v>
      </c>
      <c r="I9" s="195" t="s">
        <v>327</v>
      </c>
    </row>
    <row r="10" spans="2:9" ht="30" customHeight="1" x14ac:dyDescent="0.25">
      <c r="B10" s="193"/>
      <c r="C10" s="194"/>
      <c r="D10" s="120" t="s">
        <v>0</v>
      </c>
      <c r="E10" s="120" t="s">
        <v>4</v>
      </c>
      <c r="F10" s="120" t="s">
        <v>0</v>
      </c>
      <c r="G10" s="103" t="s">
        <v>4</v>
      </c>
      <c r="H10" s="198"/>
      <c r="I10" s="195"/>
    </row>
    <row r="11" spans="2:9" s="10" customFormat="1" ht="30" customHeight="1" x14ac:dyDescent="0.25">
      <c r="B11" s="143" t="s">
        <v>229</v>
      </c>
      <c r="C11" s="127">
        <f>C12+C13+C14+C15+C16+C17+C18+C19+C20</f>
        <v>0</v>
      </c>
      <c r="D11" s="123">
        <f>D12+D13+D14+D15+D16+D17+D18+D19+D20</f>
        <v>0</v>
      </c>
      <c r="E11" s="123">
        <f>E12+E13+E14+E15+E16+E17+E18+E19+E20</f>
        <v>0</v>
      </c>
      <c r="F11" s="161" t="s">
        <v>342</v>
      </c>
      <c r="G11" s="149" t="s">
        <v>343</v>
      </c>
      <c r="H11" s="144"/>
      <c r="I11" s="231">
        <v>3401</v>
      </c>
    </row>
    <row r="12" spans="2:9" ht="30" customHeight="1" x14ac:dyDescent="0.25">
      <c r="B12" s="133" t="s">
        <v>112</v>
      </c>
      <c r="C12" s="131"/>
      <c r="D12" s="56"/>
      <c r="E12" s="57"/>
      <c r="F12" s="58" t="s">
        <v>344</v>
      </c>
      <c r="G12" s="59" t="s">
        <v>345</v>
      </c>
      <c r="H12" s="150"/>
      <c r="I12" s="232">
        <v>3401</v>
      </c>
    </row>
    <row r="13" spans="2:9" ht="30" customHeight="1" x14ac:dyDescent="0.25">
      <c r="B13" s="133" t="s">
        <v>113</v>
      </c>
      <c r="C13" s="131"/>
      <c r="D13" s="60"/>
      <c r="E13" s="57"/>
      <c r="F13" s="58" t="s">
        <v>346</v>
      </c>
      <c r="G13" s="59" t="s">
        <v>346</v>
      </c>
      <c r="H13" s="150"/>
      <c r="I13" s="232">
        <v>3401</v>
      </c>
    </row>
    <row r="14" spans="2:9" ht="30" customHeight="1" x14ac:dyDescent="0.25">
      <c r="B14" s="133" t="s">
        <v>114</v>
      </c>
      <c r="C14" s="131"/>
      <c r="D14" s="60"/>
      <c r="E14" s="57"/>
      <c r="F14" s="58" t="s">
        <v>346</v>
      </c>
      <c r="G14" s="59" t="s">
        <v>346</v>
      </c>
      <c r="H14" s="150"/>
      <c r="I14" s="232">
        <v>3401</v>
      </c>
    </row>
    <row r="15" spans="2:9" ht="30" customHeight="1" x14ac:dyDescent="0.25">
      <c r="B15" s="133" t="s">
        <v>115</v>
      </c>
      <c r="C15" s="131"/>
      <c r="D15" s="60"/>
      <c r="E15" s="57"/>
      <c r="F15" s="58" t="s">
        <v>346</v>
      </c>
      <c r="G15" s="59" t="s">
        <v>346</v>
      </c>
      <c r="H15" s="150"/>
      <c r="I15" s="232">
        <v>3401</v>
      </c>
    </row>
    <row r="16" spans="2:9" ht="30" customHeight="1" x14ac:dyDescent="0.25">
      <c r="B16" s="133" t="s">
        <v>116</v>
      </c>
      <c r="C16" s="131"/>
      <c r="D16" s="60"/>
      <c r="E16" s="57"/>
      <c r="F16" s="58" t="s">
        <v>346</v>
      </c>
      <c r="G16" s="59" t="s">
        <v>346</v>
      </c>
      <c r="H16" s="150"/>
      <c r="I16" s="232">
        <v>3401</v>
      </c>
    </row>
    <row r="17" spans="2:9" ht="30" customHeight="1" x14ac:dyDescent="0.25">
      <c r="B17" s="133" t="s">
        <v>117</v>
      </c>
      <c r="C17" s="131"/>
      <c r="D17" s="60"/>
      <c r="E17" s="57"/>
      <c r="F17" s="58" t="s">
        <v>346</v>
      </c>
      <c r="G17" s="59" t="s">
        <v>346</v>
      </c>
      <c r="H17" s="150"/>
      <c r="I17" s="232">
        <v>3401</v>
      </c>
    </row>
    <row r="18" spans="2:9" ht="30" customHeight="1" x14ac:dyDescent="0.25">
      <c r="B18" s="133" t="s">
        <v>118</v>
      </c>
      <c r="C18" s="131"/>
      <c r="D18" s="60"/>
      <c r="E18" s="57"/>
      <c r="F18" s="58" t="s">
        <v>346</v>
      </c>
      <c r="G18" s="59" t="s">
        <v>346</v>
      </c>
      <c r="H18" s="150"/>
      <c r="I18" s="232">
        <v>3401</v>
      </c>
    </row>
    <row r="19" spans="2:9" ht="30" customHeight="1" x14ac:dyDescent="0.25">
      <c r="B19" s="133" t="s">
        <v>119</v>
      </c>
      <c r="C19" s="131"/>
      <c r="D19" s="60"/>
      <c r="E19" s="57"/>
      <c r="F19" s="58" t="s">
        <v>346</v>
      </c>
      <c r="G19" s="59" t="s">
        <v>346</v>
      </c>
      <c r="H19" s="150"/>
      <c r="I19" s="232">
        <v>3401</v>
      </c>
    </row>
    <row r="20" spans="2:9" ht="30" customHeight="1" x14ac:dyDescent="0.25">
      <c r="B20" s="133" t="s">
        <v>120</v>
      </c>
      <c r="C20" s="131"/>
      <c r="D20" s="60"/>
      <c r="E20" s="57"/>
      <c r="F20" s="58" t="s">
        <v>346</v>
      </c>
      <c r="G20" s="59" t="s">
        <v>346</v>
      </c>
      <c r="H20" s="150"/>
      <c r="I20" s="232">
        <v>3401</v>
      </c>
    </row>
    <row r="21" spans="2:9" s="61" customFormat="1" ht="30" customHeight="1" x14ac:dyDescent="0.25">
      <c r="B21" s="143" t="s">
        <v>230</v>
      </c>
      <c r="C21" s="127">
        <f>C22+C23+C24+C25+C26+C27+C28+C29+C30</f>
        <v>0</v>
      </c>
      <c r="D21" s="123">
        <f>D22+D23+D24+D25+D26+D27+D28+D29+D30</f>
        <v>0</v>
      </c>
      <c r="E21" s="123">
        <f>E22+E23+E24+E25+E26+E27+E28+E29+E30</f>
        <v>0</v>
      </c>
      <c r="F21" s="230" t="s">
        <v>483</v>
      </c>
      <c r="G21" s="227" t="s">
        <v>487</v>
      </c>
      <c r="H21" s="144"/>
      <c r="I21" s="231">
        <v>3402</v>
      </c>
    </row>
    <row r="22" spans="2:9" ht="30" customHeight="1" x14ac:dyDescent="0.25">
      <c r="B22" s="133" t="s">
        <v>121</v>
      </c>
      <c r="C22" s="131"/>
      <c r="D22" s="56"/>
      <c r="E22" s="57"/>
      <c r="F22" s="214" t="s">
        <v>347</v>
      </c>
      <c r="G22" s="228" t="s">
        <v>347</v>
      </c>
      <c r="H22" s="150"/>
      <c r="I22" s="232">
        <v>3402</v>
      </c>
    </row>
    <row r="23" spans="2:9" ht="30" customHeight="1" x14ac:dyDescent="0.25">
      <c r="B23" s="133" t="s">
        <v>122</v>
      </c>
      <c r="C23" s="131"/>
      <c r="D23" s="60"/>
      <c r="E23" s="57"/>
      <c r="F23" s="214" t="s">
        <v>347</v>
      </c>
      <c r="G23" s="228" t="s">
        <v>347</v>
      </c>
      <c r="H23" s="150"/>
      <c r="I23" s="232">
        <v>3402</v>
      </c>
    </row>
    <row r="24" spans="2:9" ht="30" customHeight="1" x14ac:dyDescent="0.25">
      <c r="B24" s="133" t="s">
        <v>330</v>
      </c>
      <c r="C24" s="131"/>
      <c r="D24" s="60"/>
      <c r="E24" s="57"/>
      <c r="F24" s="214" t="s">
        <v>347</v>
      </c>
      <c r="G24" s="228" t="s">
        <v>347</v>
      </c>
      <c r="H24" s="150"/>
      <c r="I24" s="232">
        <v>3402</v>
      </c>
    </row>
    <row r="25" spans="2:9" ht="30" customHeight="1" x14ac:dyDescent="0.25">
      <c r="B25" s="133" t="s">
        <v>124</v>
      </c>
      <c r="C25" s="131"/>
      <c r="D25" s="60"/>
      <c r="E25" s="57"/>
      <c r="F25" s="214" t="s">
        <v>347</v>
      </c>
      <c r="G25" s="228" t="s">
        <v>347</v>
      </c>
      <c r="H25" s="150"/>
      <c r="I25" s="232">
        <v>3402</v>
      </c>
    </row>
    <row r="26" spans="2:9" ht="30" customHeight="1" x14ac:dyDescent="0.25">
      <c r="B26" s="133" t="s">
        <v>125</v>
      </c>
      <c r="C26" s="131"/>
      <c r="D26" s="60"/>
      <c r="E26" s="57"/>
      <c r="F26" s="214" t="s">
        <v>347</v>
      </c>
      <c r="G26" s="228" t="s">
        <v>347</v>
      </c>
      <c r="H26" s="150"/>
      <c r="I26" s="232">
        <v>3402</v>
      </c>
    </row>
    <row r="27" spans="2:9" ht="30" customHeight="1" x14ac:dyDescent="0.25">
      <c r="B27" s="133" t="s">
        <v>126</v>
      </c>
      <c r="C27" s="131"/>
      <c r="D27" s="60"/>
      <c r="E27" s="57"/>
      <c r="F27" s="214" t="s">
        <v>347</v>
      </c>
      <c r="G27" s="228" t="s">
        <v>347</v>
      </c>
      <c r="H27" s="150"/>
      <c r="I27" s="232">
        <v>3402</v>
      </c>
    </row>
    <row r="28" spans="2:9" ht="30" customHeight="1" x14ac:dyDescent="0.25">
      <c r="B28" s="133" t="s">
        <v>127</v>
      </c>
      <c r="C28" s="131"/>
      <c r="D28" s="60"/>
      <c r="E28" s="57"/>
      <c r="F28" s="214" t="s">
        <v>347</v>
      </c>
      <c r="G28" s="228" t="s">
        <v>347</v>
      </c>
      <c r="H28" s="150"/>
      <c r="I28" s="232">
        <v>3402</v>
      </c>
    </row>
    <row r="29" spans="2:9" ht="30" customHeight="1" x14ac:dyDescent="0.25">
      <c r="B29" s="133" t="s">
        <v>128</v>
      </c>
      <c r="C29" s="131"/>
      <c r="D29" s="60"/>
      <c r="E29" s="57"/>
      <c r="F29" s="214" t="s">
        <v>347</v>
      </c>
      <c r="G29" s="228" t="s">
        <v>347</v>
      </c>
      <c r="H29" s="150"/>
      <c r="I29" s="232">
        <v>3402</v>
      </c>
    </row>
    <row r="30" spans="2:9" ht="30" customHeight="1" x14ac:dyDescent="0.25">
      <c r="B30" s="133" t="s">
        <v>129</v>
      </c>
      <c r="C30" s="131"/>
      <c r="D30" s="60"/>
      <c r="E30" s="57"/>
      <c r="F30" s="214" t="s">
        <v>347</v>
      </c>
      <c r="G30" s="228" t="s">
        <v>347</v>
      </c>
      <c r="H30" s="150"/>
      <c r="I30" s="232">
        <v>3402</v>
      </c>
    </row>
    <row r="31" spans="2:9" s="61" customFormat="1" ht="30" customHeight="1" x14ac:dyDescent="0.25">
      <c r="B31" s="143" t="s">
        <v>231</v>
      </c>
      <c r="C31" s="127">
        <f>C32+C33+C34+C35+C36+C37+C38+C39+C40</f>
        <v>0</v>
      </c>
      <c r="D31" s="123">
        <f>D32+D33+D34+D35+D36+D37+D38+D39+D40</f>
        <v>0</v>
      </c>
      <c r="E31" s="123">
        <f>E32+E33+E34+E35+E36+E37+E38+E39+E40</f>
        <v>0</v>
      </c>
      <c r="F31" s="221" t="s">
        <v>484</v>
      </c>
      <c r="G31" s="227" t="s">
        <v>488</v>
      </c>
      <c r="H31" s="144"/>
      <c r="I31" s="231">
        <v>12991</v>
      </c>
    </row>
    <row r="32" spans="2:9" ht="30" customHeight="1" x14ac:dyDescent="0.25">
      <c r="B32" s="133" t="s">
        <v>130</v>
      </c>
      <c r="C32" s="131"/>
      <c r="D32" s="56"/>
      <c r="E32" s="57"/>
      <c r="F32" s="214">
        <v>1291</v>
      </c>
      <c r="G32" s="228">
        <v>1291</v>
      </c>
      <c r="H32" s="150"/>
      <c r="I32" s="232">
        <v>12991</v>
      </c>
    </row>
    <row r="33" spans="2:9" ht="30" customHeight="1" x14ac:dyDescent="0.25">
      <c r="B33" s="133" t="s">
        <v>131</v>
      </c>
      <c r="C33" s="131"/>
      <c r="D33" s="60"/>
      <c r="E33" s="57"/>
      <c r="F33" s="214">
        <v>1291</v>
      </c>
      <c r="G33" s="228">
        <v>1291</v>
      </c>
      <c r="H33" s="150"/>
      <c r="I33" s="232">
        <v>12991</v>
      </c>
    </row>
    <row r="34" spans="2:9" ht="30" customHeight="1" x14ac:dyDescent="0.25">
      <c r="B34" s="133" t="s">
        <v>123</v>
      </c>
      <c r="C34" s="131"/>
      <c r="D34" s="60"/>
      <c r="E34" s="57"/>
      <c r="F34" s="214">
        <v>1291</v>
      </c>
      <c r="G34" s="228">
        <v>1291</v>
      </c>
      <c r="H34" s="150"/>
      <c r="I34" s="232">
        <v>12991</v>
      </c>
    </row>
    <row r="35" spans="2:9" ht="30" customHeight="1" x14ac:dyDescent="0.25">
      <c r="B35" s="133" t="s">
        <v>132</v>
      </c>
      <c r="C35" s="131"/>
      <c r="D35" s="60"/>
      <c r="E35" s="57"/>
      <c r="F35" s="214">
        <v>1291</v>
      </c>
      <c r="G35" s="228">
        <v>1291</v>
      </c>
      <c r="H35" s="150"/>
      <c r="I35" s="232">
        <v>12991</v>
      </c>
    </row>
    <row r="36" spans="2:9" ht="30" customHeight="1" x14ac:dyDescent="0.25">
      <c r="B36" s="133" t="s">
        <v>133</v>
      </c>
      <c r="C36" s="131"/>
      <c r="D36" s="60"/>
      <c r="E36" s="57"/>
      <c r="F36" s="214">
        <v>1291</v>
      </c>
      <c r="G36" s="228">
        <v>1291</v>
      </c>
      <c r="H36" s="150"/>
      <c r="I36" s="232">
        <v>12991</v>
      </c>
    </row>
    <row r="37" spans="2:9" ht="30" customHeight="1" x14ac:dyDescent="0.25">
      <c r="B37" s="133" t="s">
        <v>134</v>
      </c>
      <c r="C37" s="131"/>
      <c r="D37" s="60"/>
      <c r="E37" s="57"/>
      <c r="F37" s="214">
        <v>1291</v>
      </c>
      <c r="G37" s="228">
        <v>1291</v>
      </c>
      <c r="H37" s="150"/>
      <c r="I37" s="232">
        <v>12991</v>
      </c>
    </row>
    <row r="38" spans="2:9" ht="30" customHeight="1" x14ac:dyDescent="0.25">
      <c r="B38" s="133" t="s">
        <v>135</v>
      </c>
      <c r="C38" s="131"/>
      <c r="D38" s="60"/>
      <c r="E38" s="57"/>
      <c r="F38" s="214">
        <v>1291</v>
      </c>
      <c r="G38" s="228">
        <v>1291</v>
      </c>
      <c r="H38" s="150"/>
      <c r="I38" s="232">
        <v>12991</v>
      </c>
    </row>
    <row r="39" spans="2:9" ht="30" customHeight="1" x14ac:dyDescent="0.25">
      <c r="B39" s="133" t="s">
        <v>136</v>
      </c>
      <c r="C39" s="131"/>
      <c r="D39" s="60"/>
      <c r="E39" s="57"/>
      <c r="F39" s="214">
        <v>1291</v>
      </c>
      <c r="G39" s="228">
        <v>1291</v>
      </c>
      <c r="H39" s="150"/>
      <c r="I39" s="232">
        <v>12991</v>
      </c>
    </row>
    <row r="40" spans="2:9" ht="30" customHeight="1" x14ac:dyDescent="0.25">
      <c r="B40" s="133" t="s">
        <v>137</v>
      </c>
      <c r="C40" s="131"/>
      <c r="D40" s="60"/>
      <c r="E40" s="57"/>
      <c r="F40" s="214">
        <v>1291</v>
      </c>
      <c r="G40" s="228">
        <v>1291</v>
      </c>
      <c r="H40" s="150"/>
      <c r="I40" s="232">
        <v>12991</v>
      </c>
    </row>
    <row r="41" spans="2:9" s="61" customFormat="1" ht="30" customHeight="1" x14ac:dyDescent="0.25">
      <c r="B41" s="143" t="s">
        <v>286</v>
      </c>
      <c r="C41" s="127">
        <f>C42+C43+C44+C45+C46+C47+C48+C49+C50</f>
        <v>0</v>
      </c>
      <c r="D41" s="123">
        <f>D42+D43+D44+D45+D46+D47+D48+D49+D50</f>
        <v>0</v>
      </c>
      <c r="E41" s="123">
        <f>E42+E43+E44+E45+E46+E47+E48+E49+E50</f>
        <v>0</v>
      </c>
      <c r="F41" s="221" t="s">
        <v>485</v>
      </c>
      <c r="G41" s="227" t="s">
        <v>489</v>
      </c>
      <c r="H41" s="144"/>
      <c r="I41" s="231">
        <v>12992</v>
      </c>
    </row>
    <row r="42" spans="2:9" ht="30" customHeight="1" x14ac:dyDescent="0.25">
      <c r="B42" s="133" t="s">
        <v>138</v>
      </c>
      <c r="C42" s="131"/>
      <c r="D42" s="56"/>
      <c r="E42" s="57"/>
      <c r="F42" s="214">
        <v>1292</v>
      </c>
      <c r="G42" s="228">
        <v>1292</v>
      </c>
      <c r="H42" s="150"/>
      <c r="I42" s="232">
        <v>12992</v>
      </c>
    </row>
    <row r="43" spans="2:9" ht="30" customHeight="1" x14ac:dyDescent="0.25">
      <c r="B43" s="133" t="s">
        <v>163</v>
      </c>
      <c r="C43" s="131"/>
      <c r="D43" s="60"/>
      <c r="E43" s="57"/>
      <c r="F43" s="214">
        <v>1292</v>
      </c>
      <c r="G43" s="228">
        <v>1292</v>
      </c>
      <c r="H43" s="150"/>
      <c r="I43" s="232">
        <v>12992</v>
      </c>
    </row>
    <row r="44" spans="2:9" ht="30" customHeight="1" x14ac:dyDescent="0.25">
      <c r="B44" s="133" t="s">
        <v>139</v>
      </c>
      <c r="C44" s="131"/>
      <c r="D44" s="60"/>
      <c r="E44" s="57"/>
      <c r="F44" s="214">
        <v>1292</v>
      </c>
      <c r="G44" s="228">
        <v>1292</v>
      </c>
      <c r="H44" s="150"/>
      <c r="I44" s="232">
        <v>12992</v>
      </c>
    </row>
    <row r="45" spans="2:9" ht="30" customHeight="1" x14ac:dyDescent="0.25">
      <c r="B45" s="133" t="s">
        <v>140</v>
      </c>
      <c r="C45" s="131"/>
      <c r="D45" s="60"/>
      <c r="E45" s="57"/>
      <c r="F45" s="214">
        <v>1292</v>
      </c>
      <c r="G45" s="228">
        <v>1292</v>
      </c>
      <c r="H45" s="150"/>
      <c r="I45" s="232">
        <v>12992</v>
      </c>
    </row>
    <row r="46" spans="2:9" ht="30" customHeight="1" x14ac:dyDescent="0.25">
      <c r="B46" s="133" t="s">
        <v>141</v>
      </c>
      <c r="C46" s="131"/>
      <c r="D46" s="60"/>
      <c r="E46" s="57"/>
      <c r="F46" s="214">
        <v>1292</v>
      </c>
      <c r="G46" s="228">
        <v>1292</v>
      </c>
      <c r="H46" s="150"/>
      <c r="I46" s="232">
        <v>12992</v>
      </c>
    </row>
    <row r="47" spans="2:9" ht="30" customHeight="1" x14ac:dyDescent="0.25">
      <c r="B47" s="133" t="s">
        <v>142</v>
      </c>
      <c r="C47" s="131"/>
      <c r="D47" s="60"/>
      <c r="E47" s="57"/>
      <c r="F47" s="214">
        <v>1292</v>
      </c>
      <c r="G47" s="228">
        <v>1292</v>
      </c>
      <c r="H47" s="150"/>
      <c r="I47" s="232">
        <v>12992</v>
      </c>
    </row>
    <row r="48" spans="2:9" ht="30" customHeight="1" x14ac:dyDescent="0.25">
      <c r="B48" s="133" t="s">
        <v>143</v>
      </c>
      <c r="C48" s="131"/>
      <c r="D48" s="60"/>
      <c r="E48" s="57"/>
      <c r="F48" s="214">
        <v>1292</v>
      </c>
      <c r="G48" s="228">
        <v>1292</v>
      </c>
      <c r="H48" s="150"/>
      <c r="I48" s="232">
        <v>12992</v>
      </c>
    </row>
    <row r="49" spans="2:9" ht="30" customHeight="1" x14ac:dyDescent="0.25">
      <c r="B49" s="133" t="s">
        <v>144</v>
      </c>
      <c r="C49" s="131"/>
      <c r="D49" s="60"/>
      <c r="E49" s="57"/>
      <c r="F49" s="214">
        <v>1292</v>
      </c>
      <c r="G49" s="228">
        <v>1292</v>
      </c>
      <c r="H49" s="150"/>
      <c r="I49" s="232">
        <v>12992</v>
      </c>
    </row>
    <row r="50" spans="2:9" ht="30" customHeight="1" x14ac:dyDescent="0.25">
      <c r="B50" s="133" t="s">
        <v>145</v>
      </c>
      <c r="C50" s="131"/>
      <c r="D50" s="60"/>
      <c r="E50" s="57"/>
      <c r="F50" s="214">
        <v>1292</v>
      </c>
      <c r="G50" s="228">
        <v>1292</v>
      </c>
      <c r="H50" s="150"/>
      <c r="I50" s="232">
        <v>12992</v>
      </c>
    </row>
    <row r="51" spans="2:9" s="61" customFormat="1" ht="30" customHeight="1" x14ac:dyDescent="0.25">
      <c r="B51" s="143" t="s">
        <v>232</v>
      </c>
      <c r="C51" s="127">
        <f>C52+C53+C54+C55+C56+C57+C58+C59+C60</f>
        <v>0</v>
      </c>
      <c r="D51" s="123">
        <f>D52+D53+D54+D55+D56+D57+D58+D59+D60</f>
        <v>0</v>
      </c>
      <c r="E51" s="123">
        <f>E52+E53+E54+E55+E56+E57+E58+E59+E60</f>
        <v>0</v>
      </c>
      <c r="F51" s="221" t="s">
        <v>486</v>
      </c>
      <c r="G51" s="227" t="s">
        <v>490</v>
      </c>
      <c r="H51" s="144"/>
      <c r="I51" s="231">
        <v>12993</v>
      </c>
    </row>
    <row r="52" spans="2:9" ht="30" customHeight="1" x14ac:dyDescent="0.25">
      <c r="B52" s="133" t="s">
        <v>146</v>
      </c>
      <c r="C52" s="131"/>
      <c r="D52" s="56"/>
      <c r="E52" s="57"/>
      <c r="F52" s="214">
        <v>1293</v>
      </c>
      <c r="G52" s="228">
        <v>1293</v>
      </c>
      <c r="H52" s="150"/>
      <c r="I52" s="232">
        <v>12993</v>
      </c>
    </row>
    <row r="53" spans="2:9" ht="30" customHeight="1" x14ac:dyDescent="0.25">
      <c r="B53" s="133" t="s">
        <v>164</v>
      </c>
      <c r="C53" s="131"/>
      <c r="D53" s="60"/>
      <c r="E53" s="57"/>
      <c r="F53" s="214">
        <v>1293</v>
      </c>
      <c r="G53" s="228">
        <v>1293</v>
      </c>
      <c r="H53" s="150"/>
      <c r="I53" s="232">
        <v>12993</v>
      </c>
    </row>
    <row r="54" spans="2:9" ht="30" customHeight="1" x14ac:dyDescent="0.25">
      <c r="B54" s="133" t="s">
        <v>147</v>
      </c>
      <c r="C54" s="131"/>
      <c r="D54" s="60"/>
      <c r="E54" s="57"/>
      <c r="F54" s="214">
        <v>1293</v>
      </c>
      <c r="G54" s="228">
        <v>1293</v>
      </c>
      <c r="H54" s="150"/>
      <c r="I54" s="232">
        <v>12993</v>
      </c>
    </row>
    <row r="55" spans="2:9" ht="30" customHeight="1" x14ac:dyDescent="0.25">
      <c r="B55" s="133" t="s">
        <v>148</v>
      </c>
      <c r="C55" s="131"/>
      <c r="D55" s="60"/>
      <c r="E55" s="57"/>
      <c r="F55" s="214">
        <v>1293</v>
      </c>
      <c r="G55" s="228">
        <v>1293</v>
      </c>
      <c r="H55" s="150"/>
      <c r="I55" s="232">
        <v>12993</v>
      </c>
    </row>
    <row r="56" spans="2:9" ht="30" customHeight="1" x14ac:dyDescent="0.25">
      <c r="B56" s="133" t="s">
        <v>149</v>
      </c>
      <c r="C56" s="131"/>
      <c r="D56" s="60"/>
      <c r="E56" s="57"/>
      <c r="F56" s="214">
        <v>1293</v>
      </c>
      <c r="G56" s="228">
        <v>1293</v>
      </c>
      <c r="H56" s="150"/>
      <c r="I56" s="232">
        <v>12993</v>
      </c>
    </row>
    <row r="57" spans="2:9" ht="30" customHeight="1" x14ac:dyDescent="0.25">
      <c r="B57" s="133" t="s">
        <v>150</v>
      </c>
      <c r="C57" s="131"/>
      <c r="D57" s="60"/>
      <c r="E57" s="57"/>
      <c r="F57" s="214">
        <v>1293</v>
      </c>
      <c r="G57" s="228">
        <v>1293</v>
      </c>
      <c r="H57" s="150"/>
      <c r="I57" s="232">
        <v>12993</v>
      </c>
    </row>
    <row r="58" spans="2:9" ht="30" customHeight="1" x14ac:dyDescent="0.25">
      <c r="B58" s="133" t="s">
        <v>151</v>
      </c>
      <c r="C58" s="131"/>
      <c r="D58" s="60"/>
      <c r="E58" s="57"/>
      <c r="F58" s="214">
        <v>1293</v>
      </c>
      <c r="G58" s="228">
        <v>1293</v>
      </c>
      <c r="H58" s="150"/>
      <c r="I58" s="232">
        <v>12993</v>
      </c>
    </row>
    <row r="59" spans="2:9" ht="30" customHeight="1" x14ac:dyDescent="0.25">
      <c r="B59" s="133" t="s">
        <v>152</v>
      </c>
      <c r="C59" s="131"/>
      <c r="D59" s="60"/>
      <c r="E59" s="57"/>
      <c r="F59" s="214">
        <v>1293</v>
      </c>
      <c r="G59" s="228">
        <v>1293</v>
      </c>
      <c r="H59" s="150"/>
      <c r="I59" s="232">
        <v>12993</v>
      </c>
    </row>
    <row r="60" spans="2:9" ht="30" customHeight="1" x14ac:dyDescent="0.25">
      <c r="B60" s="134" t="s">
        <v>153</v>
      </c>
      <c r="C60" s="138"/>
      <c r="D60" s="139"/>
      <c r="E60" s="140"/>
      <c r="F60" s="217">
        <v>1293</v>
      </c>
      <c r="G60" s="229">
        <v>1293</v>
      </c>
      <c r="H60" s="151"/>
      <c r="I60" s="233">
        <v>12993</v>
      </c>
    </row>
    <row r="61" spans="2:9" s="5" customFormat="1" ht="30" customHeight="1" x14ac:dyDescent="0.25">
      <c r="C61" s="62"/>
      <c r="D61" s="62"/>
      <c r="E61" s="62"/>
      <c r="F61" s="62"/>
      <c r="G61" s="62"/>
      <c r="H61" s="63"/>
      <c r="I61" s="64"/>
    </row>
    <row r="62" spans="2:9" s="5" customFormat="1" ht="30" customHeight="1" x14ac:dyDescent="0.25">
      <c r="B62" s="121" t="s">
        <v>220</v>
      </c>
      <c r="C62" s="199"/>
      <c r="D62" s="199"/>
      <c r="E62" s="62"/>
      <c r="F62" s="62"/>
      <c r="G62" s="62"/>
      <c r="H62" s="63"/>
      <c r="I62" s="64"/>
    </row>
    <row r="63" spans="2:9" s="5" customFormat="1" ht="30" customHeight="1" x14ac:dyDescent="0.25">
      <c r="B63" s="121" t="s">
        <v>320</v>
      </c>
      <c r="C63" s="199"/>
      <c r="D63" s="199"/>
      <c r="E63" s="62"/>
      <c r="F63" s="62"/>
      <c r="G63" s="62"/>
      <c r="H63" s="63"/>
      <c r="I63" s="64"/>
    </row>
    <row r="64" spans="2:9" s="5" customFormat="1" ht="30" customHeight="1" x14ac:dyDescent="0.25">
      <c r="B64" s="121" t="s">
        <v>321</v>
      </c>
      <c r="C64" s="199"/>
      <c r="D64" s="199"/>
      <c r="E64" s="62"/>
      <c r="F64" s="62"/>
      <c r="G64" s="62"/>
      <c r="H64" s="63"/>
      <c r="I64" s="64"/>
    </row>
    <row r="65" spans="2:9" s="5" customFormat="1" ht="30" customHeight="1" x14ac:dyDescent="0.25">
      <c r="B65" s="121" t="s">
        <v>323</v>
      </c>
      <c r="C65" s="234" t="s">
        <v>348</v>
      </c>
      <c r="D65" s="234"/>
      <c r="E65" s="62"/>
      <c r="F65" s="62"/>
      <c r="G65" s="62"/>
      <c r="H65" s="63"/>
      <c r="I65" s="64"/>
    </row>
    <row r="66" spans="2:9" s="5" customFormat="1" ht="30" customHeight="1" x14ac:dyDescent="0.25">
      <c r="B66" s="121" t="s">
        <v>322</v>
      </c>
      <c r="C66" s="234" t="s">
        <v>348</v>
      </c>
      <c r="D66" s="234"/>
      <c r="E66" s="62"/>
      <c r="F66" s="62"/>
      <c r="G66" s="62"/>
      <c r="H66" s="63"/>
      <c r="I66" s="64"/>
    </row>
    <row r="67" spans="2:9" s="5" customFormat="1" ht="30" customHeight="1" x14ac:dyDescent="0.25">
      <c r="B67" s="65"/>
      <c r="C67" s="66"/>
      <c r="D67" s="66"/>
      <c r="E67" s="62"/>
      <c r="F67" s="62"/>
      <c r="G67" s="62"/>
      <c r="H67" s="63"/>
      <c r="I67" s="64"/>
    </row>
    <row r="68" spans="2:9" s="5" customFormat="1" ht="30" customHeight="1" x14ac:dyDescent="0.25">
      <c r="B68" s="186" t="s">
        <v>180</v>
      </c>
      <c r="C68" s="186"/>
      <c r="D68" s="186"/>
      <c r="E68" s="186"/>
      <c r="F68" s="186"/>
      <c r="G68" s="186"/>
      <c r="H68" s="186"/>
      <c r="I68" s="186"/>
    </row>
    <row r="69" spans="2:9" s="5" customFormat="1" ht="30" customHeight="1" x14ac:dyDescent="0.25">
      <c r="B69" s="67"/>
      <c r="C69" s="29"/>
      <c r="D69" s="29"/>
      <c r="E69" s="29"/>
      <c r="F69" s="29"/>
      <c r="G69" s="29"/>
      <c r="H69" s="67"/>
      <c r="I69" s="29"/>
    </row>
    <row r="70" spans="2:9" s="1" customFormat="1" ht="30" customHeight="1" x14ac:dyDescent="0.25">
      <c r="B70" s="10" t="s">
        <v>235</v>
      </c>
      <c r="C70" s="4"/>
      <c r="D70" s="4"/>
      <c r="E70" s="10" t="s">
        <v>308</v>
      </c>
      <c r="F70" s="4"/>
      <c r="H70" s="4"/>
      <c r="I70" s="11" t="s">
        <v>236</v>
      </c>
    </row>
  </sheetData>
  <mergeCells count="17">
    <mergeCell ref="C66:D66"/>
    <mergeCell ref="B68:I68"/>
    <mergeCell ref="F9:G9"/>
    <mergeCell ref="H9:H10"/>
    <mergeCell ref="I9:I10"/>
    <mergeCell ref="C62:D62"/>
    <mergeCell ref="C63:D63"/>
    <mergeCell ref="C64:D64"/>
    <mergeCell ref="C65:D65"/>
    <mergeCell ref="B2:I2"/>
    <mergeCell ref="B3:I3"/>
    <mergeCell ref="B5:I5"/>
    <mergeCell ref="B6:I6"/>
    <mergeCell ref="B9:B10"/>
    <mergeCell ref="C9:C10"/>
    <mergeCell ref="D9:E9"/>
    <mergeCell ref="B7:I7"/>
  </mergeCells>
  <printOptions horizontalCentered="1"/>
  <pageMargins left="0" right="0" top="0" bottom="0" header="0" footer="0"/>
  <pageSetup paperSize="9" scale="49" fitToHeight="0" orientation="landscape" r:id="rId1"/>
  <headerFooter>
    <oddFooter>&amp;L&amp;"Phetsarath OT,Regular"ໜ້າ &amp;P/&amp;N&amp;R&amp;"Phetsarath OT,Regular"&amp;D/&amp;T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I70"/>
  <sheetViews>
    <sheetView showGridLines="0" showRowColHeaders="0" zoomScale="60" zoomScaleNormal="60" workbookViewId="0">
      <selection activeCell="E16" sqref="E16"/>
    </sheetView>
  </sheetViews>
  <sheetFormatPr defaultColWidth="9.140625" defaultRowHeight="30" customHeight="1" x14ac:dyDescent="0.25"/>
  <cols>
    <col min="1" max="1" width="10.5703125" style="13" customWidth="1"/>
    <col min="2" max="2" width="56.5703125" style="13" customWidth="1"/>
    <col min="3" max="5" width="23.5703125" style="14" customWidth="1"/>
    <col min="6" max="7" width="40.7109375" style="14" customWidth="1"/>
    <col min="8" max="8" width="30.5703125" style="35" customWidth="1"/>
    <col min="9" max="9" width="40.7109375" style="14" customWidth="1"/>
    <col min="10" max="10" width="10.5703125" style="13" customWidth="1"/>
    <col min="11" max="16384" width="9.140625" style="13"/>
  </cols>
  <sheetData>
    <row r="1" spans="2:9" s="50" customFormat="1" ht="30" customHeight="1" x14ac:dyDescent="0.25">
      <c r="C1" s="51"/>
      <c r="D1" s="51"/>
      <c r="E1" s="51"/>
      <c r="F1" s="51"/>
      <c r="G1" s="51"/>
      <c r="I1" s="51"/>
    </row>
    <row r="2" spans="2:9" s="50" customFormat="1" ht="30" customHeight="1" x14ac:dyDescent="0.25">
      <c r="B2" s="191" t="s">
        <v>256</v>
      </c>
      <c r="C2" s="191"/>
      <c r="D2" s="191"/>
      <c r="E2" s="191"/>
      <c r="F2" s="191"/>
      <c r="G2" s="191"/>
      <c r="H2" s="191"/>
      <c r="I2" s="191"/>
    </row>
    <row r="3" spans="2:9" s="50" customFormat="1" ht="30" customHeight="1" x14ac:dyDescent="0.25">
      <c r="B3" s="191" t="s">
        <v>166</v>
      </c>
      <c r="C3" s="191"/>
      <c r="D3" s="191"/>
      <c r="E3" s="191"/>
      <c r="F3" s="191"/>
      <c r="G3" s="191"/>
      <c r="H3" s="191"/>
      <c r="I3" s="191"/>
    </row>
    <row r="4" spans="2:9" s="50" customFormat="1" ht="30" customHeight="1" x14ac:dyDescent="0.25">
      <c r="B4" s="52"/>
      <c r="C4" s="53"/>
      <c r="D4" s="53"/>
      <c r="E4" s="53"/>
      <c r="F4" s="53"/>
      <c r="G4" s="53"/>
      <c r="H4" s="52"/>
      <c r="I4" s="53"/>
    </row>
    <row r="5" spans="2:9" ht="30" customHeight="1" x14ac:dyDescent="0.25">
      <c r="B5" s="179" t="s">
        <v>168</v>
      </c>
      <c r="C5" s="179"/>
      <c r="D5" s="179"/>
      <c r="E5" s="179"/>
      <c r="F5" s="179"/>
      <c r="G5" s="179"/>
      <c r="H5" s="179"/>
      <c r="I5" s="179"/>
    </row>
    <row r="6" spans="2:9" ht="30" customHeight="1" x14ac:dyDescent="0.25">
      <c r="B6" s="192" t="s">
        <v>324</v>
      </c>
      <c r="C6" s="192"/>
      <c r="D6" s="192"/>
      <c r="E6" s="192"/>
      <c r="F6" s="192"/>
      <c r="G6" s="192"/>
      <c r="H6" s="192"/>
      <c r="I6" s="192"/>
    </row>
    <row r="7" spans="2:9" ht="30" customHeight="1" x14ac:dyDescent="0.25">
      <c r="B7" s="183" t="str">
        <f>"ປະຈຳເດືອນ: "&amp; 'F01'!C11</f>
        <v xml:space="preserve">ປະຈຳເດືອນ: </v>
      </c>
      <c r="C7" s="183"/>
      <c r="D7" s="183"/>
      <c r="E7" s="183"/>
      <c r="F7" s="183"/>
      <c r="G7" s="183"/>
      <c r="H7" s="183"/>
      <c r="I7" s="183"/>
    </row>
    <row r="8" spans="2:9" ht="30" customHeight="1" x14ac:dyDescent="0.25">
      <c r="B8" s="54"/>
      <c r="C8" s="55"/>
      <c r="D8" s="55"/>
      <c r="E8" s="55"/>
      <c r="F8" s="55"/>
      <c r="G8" s="55"/>
      <c r="H8" s="54"/>
      <c r="I8" s="55"/>
    </row>
    <row r="9" spans="2:9" ht="30" customHeight="1" x14ac:dyDescent="0.25">
      <c r="B9" s="193" t="s">
        <v>1</v>
      </c>
      <c r="C9" s="194" t="s">
        <v>220</v>
      </c>
      <c r="D9" s="195" t="s">
        <v>203</v>
      </c>
      <c r="E9" s="195"/>
      <c r="F9" s="195" t="s">
        <v>218</v>
      </c>
      <c r="G9" s="197"/>
      <c r="H9" s="198" t="s">
        <v>238</v>
      </c>
      <c r="I9" s="195" t="s">
        <v>327</v>
      </c>
    </row>
    <row r="10" spans="2:9" ht="30" customHeight="1" x14ac:dyDescent="0.25">
      <c r="B10" s="193"/>
      <c r="C10" s="194"/>
      <c r="D10" s="120" t="s">
        <v>0</v>
      </c>
      <c r="E10" s="120" t="s">
        <v>4</v>
      </c>
      <c r="F10" s="120" t="s">
        <v>0</v>
      </c>
      <c r="G10" s="103" t="s">
        <v>4</v>
      </c>
      <c r="H10" s="198"/>
      <c r="I10" s="195"/>
    </row>
    <row r="11" spans="2:9" s="10" customFormat="1" ht="30" customHeight="1" x14ac:dyDescent="0.25">
      <c r="B11" s="143" t="s">
        <v>229</v>
      </c>
      <c r="C11" s="127">
        <f>C12+C13+C14+C15+C16+C17+C18+C19+C20</f>
        <v>0</v>
      </c>
      <c r="D11" s="123">
        <f>D12+D13+D14+D15+D16+D17+D18+D19+D20</f>
        <v>0</v>
      </c>
      <c r="E11" s="123">
        <f>E12+E13+E14+E15+E16+E17+E18+E19+E20</f>
        <v>0</v>
      </c>
      <c r="F11" s="124">
        <f>F12+F13+F14+F15+F16+F17+F18+F19+F20</f>
        <v>0</v>
      </c>
      <c r="G11" s="149">
        <f>G12+G13+G14+G15+G16+G17+G18+G19+G20</f>
        <v>0</v>
      </c>
      <c r="H11" s="144"/>
      <c r="I11" s="145">
        <f>I12+I13+I14+I15+I16+I17+I18+I19+I20</f>
        <v>0</v>
      </c>
    </row>
    <row r="12" spans="2:9" ht="30" customHeight="1" x14ac:dyDescent="0.25">
      <c r="B12" s="133" t="s">
        <v>112</v>
      </c>
      <c r="C12" s="131"/>
      <c r="D12" s="56"/>
      <c r="E12" s="57"/>
      <c r="F12" s="58"/>
      <c r="G12" s="59"/>
      <c r="H12" s="150">
        <f>H11</f>
        <v>0</v>
      </c>
      <c r="I12" s="146">
        <f>H12*F12</f>
        <v>0</v>
      </c>
    </row>
    <row r="13" spans="2:9" ht="30" customHeight="1" x14ac:dyDescent="0.25">
      <c r="B13" s="133" t="s">
        <v>113</v>
      </c>
      <c r="C13" s="131"/>
      <c r="D13" s="60"/>
      <c r="E13" s="57"/>
      <c r="F13" s="58"/>
      <c r="G13" s="59"/>
      <c r="H13" s="150">
        <f>H11</f>
        <v>0</v>
      </c>
      <c r="I13" s="146">
        <f t="shared" ref="I13:I20" si="0">H13*F13</f>
        <v>0</v>
      </c>
    </row>
    <row r="14" spans="2:9" ht="30" customHeight="1" x14ac:dyDescent="0.25">
      <c r="B14" s="133" t="s">
        <v>114</v>
      </c>
      <c r="C14" s="131"/>
      <c r="D14" s="60"/>
      <c r="E14" s="57"/>
      <c r="F14" s="58"/>
      <c r="G14" s="59"/>
      <c r="H14" s="150">
        <f>H11</f>
        <v>0</v>
      </c>
      <c r="I14" s="146">
        <f t="shared" si="0"/>
        <v>0</v>
      </c>
    </row>
    <row r="15" spans="2:9" ht="30" customHeight="1" x14ac:dyDescent="0.25">
      <c r="B15" s="133" t="s">
        <v>115</v>
      </c>
      <c r="C15" s="131"/>
      <c r="D15" s="60"/>
      <c r="E15" s="57"/>
      <c r="F15" s="58"/>
      <c r="G15" s="59"/>
      <c r="H15" s="150">
        <f>H11</f>
        <v>0</v>
      </c>
      <c r="I15" s="146">
        <f t="shared" si="0"/>
        <v>0</v>
      </c>
    </row>
    <row r="16" spans="2:9" ht="30" customHeight="1" x14ac:dyDescent="0.25">
      <c r="B16" s="133" t="s">
        <v>116</v>
      </c>
      <c r="C16" s="131"/>
      <c r="D16" s="60"/>
      <c r="E16" s="57"/>
      <c r="F16" s="58"/>
      <c r="G16" s="59"/>
      <c r="H16" s="150">
        <f>H11</f>
        <v>0</v>
      </c>
      <c r="I16" s="146">
        <f t="shared" si="0"/>
        <v>0</v>
      </c>
    </row>
    <row r="17" spans="2:9" ht="30" customHeight="1" x14ac:dyDescent="0.25">
      <c r="B17" s="133" t="s">
        <v>117</v>
      </c>
      <c r="C17" s="131"/>
      <c r="D17" s="60"/>
      <c r="E17" s="57"/>
      <c r="F17" s="58"/>
      <c r="G17" s="59"/>
      <c r="H17" s="150">
        <f>H11</f>
        <v>0</v>
      </c>
      <c r="I17" s="146">
        <f t="shared" si="0"/>
        <v>0</v>
      </c>
    </row>
    <row r="18" spans="2:9" ht="30" customHeight="1" x14ac:dyDescent="0.25">
      <c r="B18" s="133" t="s">
        <v>118</v>
      </c>
      <c r="C18" s="131"/>
      <c r="D18" s="60"/>
      <c r="E18" s="57"/>
      <c r="F18" s="58"/>
      <c r="G18" s="59"/>
      <c r="H18" s="150">
        <f>H11</f>
        <v>0</v>
      </c>
      <c r="I18" s="146">
        <f t="shared" si="0"/>
        <v>0</v>
      </c>
    </row>
    <row r="19" spans="2:9" ht="30" customHeight="1" x14ac:dyDescent="0.25">
      <c r="B19" s="133" t="s">
        <v>119</v>
      </c>
      <c r="C19" s="131"/>
      <c r="D19" s="60"/>
      <c r="E19" s="57"/>
      <c r="F19" s="58"/>
      <c r="G19" s="59"/>
      <c r="H19" s="150">
        <f>H11</f>
        <v>0</v>
      </c>
      <c r="I19" s="146">
        <f t="shared" si="0"/>
        <v>0</v>
      </c>
    </row>
    <row r="20" spans="2:9" ht="30" customHeight="1" x14ac:dyDescent="0.25">
      <c r="B20" s="133" t="s">
        <v>120</v>
      </c>
      <c r="C20" s="131"/>
      <c r="D20" s="60"/>
      <c r="E20" s="57"/>
      <c r="F20" s="58"/>
      <c r="G20" s="59"/>
      <c r="H20" s="150">
        <f>H11</f>
        <v>0</v>
      </c>
      <c r="I20" s="146">
        <f t="shared" si="0"/>
        <v>0</v>
      </c>
    </row>
    <row r="21" spans="2:9" s="61" customFormat="1" ht="30" customHeight="1" x14ac:dyDescent="0.25">
      <c r="B21" s="143" t="s">
        <v>230</v>
      </c>
      <c r="C21" s="127">
        <f>C22+C23+C24+C25+C26+C27+C28+C29+C30</f>
        <v>0</v>
      </c>
      <c r="D21" s="123">
        <f>D22+D23+D24+D25+D26+D27+D28+D29+D30</f>
        <v>0</v>
      </c>
      <c r="E21" s="123">
        <f>E22+E23+E24+E25+E26+E27+E28+E29+E30</f>
        <v>0</v>
      </c>
      <c r="F21" s="124">
        <f>F22+F23+F24+F25+F26+F27+F28+F29+F30</f>
        <v>0</v>
      </c>
      <c r="G21" s="149">
        <f>G22+G23+G24+G25+G26+G27+G28+G29+G30</f>
        <v>0</v>
      </c>
      <c r="H21" s="144"/>
      <c r="I21" s="145">
        <f>I22+I23+I24+I25+I26+I27+I28+I29+I30</f>
        <v>0</v>
      </c>
    </row>
    <row r="22" spans="2:9" ht="30" customHeight="1" x14ac:dyDescent="0.25">
      <c r="B22" s="133" t="s">
        <v>121</v>
      </c>
      <c r="C22" s="131"/>
      <c r="D22" s="56"/>
      <c r="E22" s="57"/>
      <c r="F22" s="58"/>
      <c r="G22" s="59"/>
      <c r="H22" s="150">
        <f>H21</f>
        <v>0</v>
      </c>
      <c r="I22" s="146">
        <f>H22*F22</f>
        <v>0</v>
      </c>
    </row>
    <row r="23" spans="2:9" ht="30" customHeight="1" x14ac:dyDescent="0.25">
      <c r="B23" s="133" t="s">
        <v>122</v>
      </c>
      <c r="C23" s="131"/>
      <c r="D23" s="60"/>
      <c r="E23" s="57"/>
      <c r="F23" s="58"/>
      <c r="G23" s="59"/>
      <c r="H23" s="150">
        <f>H21</f>
        <v>0</v>
      </c>
      <c r="I23" s="146">
        <f t="shared" ref="I23:I30" si="1">H23*F23</f>
        <v>0</v>
      </c>
    </row>
    <row r="24" spans="2:9" ht="30" customHeight="1" x14ac:dyDescent="0.25">
      <c r="B24" s="133" t="s">
        <v>330</v>
      </c>
      <c r="C24" s="131"/>
      <c r="D24" s="60"/>
      <c r="E24" s="57"/>
      <c r="F24" s="58"/>
      <c r="G24" s="59"/>
      <c r="H24" s="150">
        <f>H21</f>
        <v>0</v>
      </c>
      <c r="I24" s="146">
        <f t="shared" si="1"/>
        <v>0</v>
      </c>
    </row>
    <row r="25" spans="2:9" ht="30" customHeight="1" x14ac:dyDescent="0.25">
      <c r="B25" s="133" t="s">
        <v>124</v>
      </c>
      <c r="C25" s="131"/>
      <c r="D25" s="60"/>
      <c r="E25" s="57"/>
      <c r="F25" s="58"/>
      <c r="G25" s="59"/>
      <c r="H25" s="150">
        <f>H21</f>
        <v>0</v>
      </c>
      <c r="I25" s="146">
        <f t="shared" si="1"/>
        <v>0</v>
      </c>
    </row>
    <row r="26" spans="2:9" ht="30" customHeight="1" x14ac:dyDescent="0.25">
      <c r="B26" s="133" t="s">
        <v>125</v>
      </c>
      <c r="C26" s="131"/>
      <c r="D26" s="60"/>
      <c r="E26" s="57"/>
      <c r="F26" s="58"/>
      <c r="G26" s="59"/>
      <c r="H26" s="150">
        <f>H21</f>
        <v>0</v>
      </c>
      <c r="I26" s="146">
        <f t="shared" si="1"/>
        <v>0</v>
      </c>
    </row>
    <row r="27" spans="2:9" ht="30" customHeight="1" x14ac:dyDescent="0.25">
      <c r="B27" s="133" t="s">
        <v>126</v>
      </c>
      <c r="C27" s="131"/>
      <c r="D27" s="60"/>
      <c r="E27" s="57"/>
      <c r="F27" s="58"/>
      <c r="G27" s="59"/>
      <c r="H27" s="150">
        <f>H21</f>
        <v>0</v>
      </c>
      <c r="I27" s="146">
        <f t="shared" si="1"/>
        <v>0</v>
      </c>
    </row>
    <row r="28" spans="2:9" ht="30" customHeight="1" x14ac:dyDescent="0.25">
      <c r="B28" s="133" t="s">
        <v>127</v>
      </c>
      <c r="C28" s="131"/>
      <c r="D28" s="60"/>
      <c r="E28" s="57"/>
      <c r="F28" s="58"/>
      <c r="G28" s="59"/>
      <c r="H28" s="150">
        <f>H21</f>
        <v>0</v>
      </c>
      <c r="I28" s="146">
        <f t="shared" si="1"/>
        <v>0</v>
      </c>
    </row>
    <row r="29" spans="2:9" ht="30" customHeight="1" x14ac:dyDescent="0.25">
      <c r="B29" s="133" t="s">
        <v>128</v>
      </c>
      <c r="C29" s="131"/>
      <c r="D29" s="60"/>
      <c r="E29" s="57"/>
      <c r="F29" s="58"/>
      <c r="G29" s="59"/>
      <c r="H29" s="150">
        <f>H21</f>
        <v>0</v>
      </c>
      <c r="I29" s="146">
        <f t="shared" si="1"/>
        <v>0</v>
      </c>
    </row>
    <row r="30" spans="2:9" ht="30" customHeight="1" x14ac:dyDescent="0.25">
      <c r="B30" s="133" t="s">
        <v>129</v>
      </c>
      <c r="C30" s="131"/>
      <c r="D30" s="60"/>
      <c r="E30" s="57"/>
      <c r="F30" s="58"/>
      <c r="G30" s="59"/>
      <c r="H30" s="150">
        <f>H21</f>
        <v>0</v>
      </c>
      <c r="I30" s="146">
        <f t="shared" si="1"/>
        <v>0</v>
      </c>
    </row>
    <row r="31" spans="2:9" s="61" customFormat="1" ht="30" customHeight="1" x14ac:dyDescent="0.25">
      <c r="B31" s="143" t="s">
        <v>231</v>
      </c>
      <c r="C31" s="127">
        <f>C32+C33+C34+C35+C36+C37+C38+C39+C40</f>
        <v>0</v>
      </c>
      <c r="D31" s="123">
        <f>D32+D33+D34+D35+D36+D37+D38+D39+D40</f>
        <v>0</v>
      </c>
      <c r="E31" s="123">
        <f>E32+E33+E34+E35+E36+E37+E38+E39+E40</f>
        <v>0</v>
      </c>
      <c r="F31" s="124">
        <f>F32+F33+F34+F35+F36+F37+F38+F39+F40</f>
        <v>0</v>
      </c>
      <c r="G31" s="149">
        <f>G32+G33+G34+G35+G36+G37+G38+G39+G40</f>
        <v>0</v>
      </c>
      <c r="H31" s="144"/>
      <c r="I31" s="145">
        <f>I32+I33+I34+I35+I36+I37+I38+I39+I40</f>
        <v>0</v>
      </c>
    </row>
    <row r="32" spans="2:9" ht="30" customHeight="1" x14ac:dyDescent="0.25">
      <c r="B32" s="133" t="s">
        <v>130</v>
      </c>
      <c r="C32" s="131"/>
      <c r="D32" s="56"/>
      <c r="E32" s="57"/>
      <c r="F32" s="58"/>
      <c r="G32" s="59"/>
      <c r="H32" s="150">
        <f>H31</f>
        <v>0</v>
      </c>
      <c r="I32" s="146">
        <f>H32*F32</f>
        <v>0</v>
      </c>
    </row>
    <row r="33" spans="2:9" ht="30" customHeight="1" x14ac:dyDescent="0.25">
      <c r="B33" s="133" t="s">
        <v>131</v>
      </c>
      <c r="C33" s="131"/>
      <c r="D33" s="60"/>
      <c r="E33" s="57"/>
      <c r="F33" s="58"/>
      <c r="G33" s="59"/>
      <c r="H33" s="150">
        <f>H31</f>
        <v>0</v>
      </c>
      <c r="I33" s="146">
        <f t="shared" ref="I33:I40" si="2">H33*F33</f>
        <v>0</v>
      </c>
    </row>
    <row r="34" spans="2:9" ht="30" customHeight="1" x14ac:dyDescent="0.25">
      <c r="B34" s="133" t="s">
        <v>123</v>
      </c>
      <c r="C34" s="131"/>
      <c r="D34" s="60"/>
      <c r="E34" s="57"/>
      <c r="F34" s="58"/>
      <c r="G34" s="59"/>
      <c r="H34" s="150">
        <f>H31</f>
        <v>0</v>
      </c>
      <c r="I34" s="146">
        <f t="shared" si="2"/>
        <v>0</v>
      </c>
    </row>
    <row r="35" spans="2:9" ht="30" customHeight="1" x14ac:dyDescent="0.25">
      <c r="B35" s="133" t="s">
        <v>132</v>
      </c>
      <c r="C35" s="131"/>
      <c r="D35" s="60"/>
      <c r="E35" s="57"/>
      <c r="F35" s="58"/>
      <c r="G35" s="59"/>
      <c r="H35" s="150">
        <f>H31</f>
        <v>0</v>
      </c>
      <c r="I35" s="146">
        <f t="shared" si="2"/>
        <v>0</v>
      </c>
    </row>
    <row r="36" spans="2:9" ht="30" customHeight="1" x14ac:dyDescent="0.25">
      <c r="B36" s="133" t="s">
        <v>133</v>
      </c>
      <c r="C36" s="131"/>
      <c r="D36" s="60"/>
      <c r="E36" s="57"/>
      <c r="F36" s="58"/>
      <c r="G36" s="59"/>
      <c r="H36" s="150">
        <f>H31</f>
        <v>0</v>
      </c>
      <c r="I36" s="146">
        <f t="shared" si="2"/>
        <v>0</v>
      </c>
    </row>
    <row r="37" spans="2:9" ht="30" customHeight="1" x14ac:dyDescent="0.25">
      <c r="B37" s="133" t="s">
        <v>134</v>
      </c>
      <c r="C37" s="131"/>
      <c r="D37" s="60"/>
      <c r="E37" s="57"/>
      <c r="F37" s="58"/>
      <c r="G37" s="59"/>
      <c r="H37" s="150">
        <f>H31</f>
        <v>0</v>
      </c>
      <c r="I37" s="146">
        <f t="shared" si="2"/>
        <v>0</v>
      </c>
    </row>
    <row r="38" spans="2:9" ht="30" customHeight="1" x14ac:dyDescent="0.25">
      <c r="B38" s="133" t="s">
        <v>135</v>
      </c>
      <c r="C38" s="131"/>
      <c r="D38" s="60"/>
      <c r="E38" s="57"/>
      <c r="F38" s="58"/>
      <c r="G38" s="59"/>
      <c r="H38" s="150">
        <f>H31</f>
        <v>0</v>
      </c>
      <c r="I38" s="146">
        <f t="shared" si="2"/>
        <v>0</v>
      </c>
    </row>
    <row r="39" spans="2:9" ht="30" customHeight="1" x14ac:dyDescent="0.25">
      <c r="B39" s="133" t="s">
        <v>136</v>
      </c>
      <c r="C39" s="131"/>
      <c r="D39" s="60"/>
      <c r="E39" s="57"/>
      <c r="F39" s="58"/>
      <c r="G39" s="59"/>
      <c r="H39" s="150">
        <f>H31</f>
        <v>0</v>
      </c>
      <c r="I39" s="146">
        <f t="shared" si="2"/>
        <v>0</v>
      </c>
    </row>
    <row r="40" spans="2:9" ht="30" customHeight="1" x14ac:dyDescent="0.25">
      <c r="B40" s="133" t="s">
        <v>137</v>
      </c>
      <c r="C40" s="131"/>
      <c r="D40" s="60"/>
      <c r="E40" s="57"/>
      <c r="F40" s="58"/>
      <c r="G40" s="59"/>
      <c r="H40" s="150">
        <f>H31</f>
        <v>0</v>
      </c>
      <c r="I40" s="146">
        <f t="shared" si="2"/>
        <v>0</v>
      </c>
    </row>
    <row r="41" spans="2:9" s="61" customFormat="1" ht="30" customHeight="1" x14ac:dyDescent="0.25">
      <c r="B41" s="143" t="s">
        <v>286</v>
      </c>
      <c r="C41" s="127">
        <f>C42+C43+C44+C45+C46+C47+C48+C49+C50</f>
        <v>0</v>
      </c>
      <c r="D41" s="123">
        <f>D42+D43+D44+D45+D46+D47+D48+D49+D50</f>
        <v>0</v>
      </c>
      <c r="E41" s="123">
        <f>E42+E43+E44+E45+E46+E47+E48+E49+E50</f>
        <v>0</v>
      </c>
      <c r="F41" s="124">
        <f>F42+F43+F44+F45+F46+F47+F48+F49+F50</f>
        <v>0</v>
      </c>
      <c r="G41" s="149">
        <f>G42+G43+G44+G45+G46+G47+G48+G49+G50</f>
        <v>0</v>
      </c>
      <c r="H41" s="144"/>
      <c r="I41" s="145">
        <f>I42+I43+I44+I45+I46+I47+I48+I49+I50</f>
        <v>0</v>
      </c>
    </row>
    <row r="42" spans="2:9" ht="30" customHeight="1" x14ac:dyDescent="0.25">
      <c r="B42" s="133" t="s">
        <v>138</v>
      </c>
      <c r="C42" s="131"/>
      <c r="D42" s="56"/>
      <c r="E42" s="57"/>
      <c r="F42" s="58"/>
      <c r="G42" s="59"/>
      <c r="H42" s="150">
        <f>H41</f>
        <v>0</v>
      </c>
      <c r="I42" s="146">
        <f>H42*F42</f>
        <v>0</v>
      </c>
    </row>
    <row r="43" spans="2:9" ht="30" customHeight="1" x14ac:dyDescent="0.25">
      <c r="B43" s="133" t="s">
        <v>163</v>
      </c>
      <c r="C43" s="131"/>
      <c r="D43" s="60"/>
      <c r="E43" s="57"/>
      <c r="F43" s="58"/>
      <c r="G43" s="59"/>
      <c r="H43" s="150">
        <f>H41</f>
        <v>0</v>
      </c>
      <c r="I43" s="146">
        <f t="shared" ref="I43:I50" si="3">H43*F43</f>
        <v>0</v>
      </c>
    </row>
    <row r="44" spans="2:9" ht="30" customHeight="1" x14ac:dyDescent="0.25">
      <c r="B44" s="133" t="s">
        <v>139</v>
      </c>
      <c r="C44" s="131"/>
      <c r="D44" s="60"/>
      <c r="E44" s="57"/>
      <c r="F44" s="58"/>
      <c r="G44" s="59"/>
      <c r="H44" s="150">
        <f>H41</f>
        <v>0</v>
      </c>
      <c r="I44" s="146">
        <f t="shared" si="3"/>
        <v>0</v>
      </c>
    </row>
    <row r="45" spans="2:9" ht="30" customHeight="1" x14ac:dyDescent="0.25">
      <c r="B45" s="133" t="s">
        <v>140</v>
      </c>
      <c r="C45" s="131"/>
      <c r="D45" s="60"/>
      <c r="E45" s="57"/>
      <c r="F45" s="58"/>
      <c r="G45" s="59"/>
      <c r="H45" s="150">
        <f>H41</f>
        <v>0</v>
      </c>
      <c r="I45" s="146">
        <f t="shared" si="3"/>
        <v>0</v>
      </c>
    </row>
    <row r="46" spans="2:9" ht="30" customHeight="1" x14ac:dyDescent="0.25">
      <c r="B46" s="133" t="s">
        <v>141</v>
      </c>
      <c r="C46" s="131"/>
      <c r="D46" s="60"/>
      <c r="E46" s="57"/>
      <c r="F46" s="58"/>
      <c r="G46" s="59"/>
      <c r="H46" s="150">
        <f>H41</f>
        <v>0</v>
      </c>
      <c r="I46" s="146">
        <f t="shared" si="3"/>
        <v>0</v>
      </c>
    </row>
    <row r="47" spans="2:9" ht="30" customHeight="1" x14ac:dyDescent="0.25">
      <c r="B47" s="133" t="s">
        <v>142</v>
      </c>
      <c r="C47" s="131"/>
      <c r="D47" s="60"/>
      <c r="E47" s="57"/>
      <c r="F47" s="58"/>
      <c r="G47" s="59"/>
      <c r="H47" s="150">
        <f>H41</f>
        <v>0</v>
      </c>
      <c r="I47" s="146">
        <f t="shared" si="3"/>
        <v>0</v>
      </c>
    </row>
    <row r="48" spans="2:9" ht="30" customHeight="1" x14ac:dyDescent="0.25">
      <c r="B48" s="133" t="s">
        <v>143</v>
      </c>
      <c r="C48" s="131"/>
      <c r="D48" s="60"/>
      <c r="E48" s="57"/>
      <c r="F48" s="58"/>
      <c r="G48" s="59"/>
      <c r="H48" s="150">
        <f>H41</f>
        <v>0</v>
      </c>
      <c r="I48" s="146">
        <f t="shared" si="3"/>
        <v>0</v>
      </c>
    </row>
    <row r="49" spans="2:9" ht="30" customHeight="1" x14ac:dyDescent="0.25">
      <c r="B49" s="133" t="s">
        <v>144</v>
      </c>
      <c r="C49" s="131"/>
      <c r="D49" s="60"/>
      <c r="E49" s="57"/>
      <c r="F49" s="58"/>
      <c r="G49" s="59"/>
      <c r="H49" s="150">
        <f>H41</f>
        <v>0</v>
      </c>
      <c r="I49" s="146">
        <f t="shared" si="3"/>
        <v>0</v>
      </c>
    </row>
    <row r="50" spans="2:9" ht="30" customHeight="1" x14ac:dyDescent="0.25">
      <c r="B50" s="133" t="s">
        <v>145</v>
      </c>
      <c r="C50" s="131"/>
      <c r="D50" s="60"/>
      <c r="E50" s="57"/>
      <c r="F50" s="58"/>
      <c r="G50" s="59"/>
      <c r="H50" s="150">
        <f>H41</f>
        <v>0</v>
      </c>
      <c r="I50" s="146">
        <f t="shared" si="3"/>
        <v>0</v>
      </c>
    </row>
    <row r="51" spans="2:9" s="61" customFormat="1" ht="30" customHeight="1" x14ac:dyDescent="0.25">
      <c r="B51" s="143" t="s">
        <v>232</v>
      </c>
      <c r="C51" s="127">
        <f>C52+C53+C54+C55+C56+C57+C58+C59+C60</f>
        <v>0</v>
      </c>
      <c r="D51" s="123">
        <f>D52+D53+D54+D55+D56+D57+D58+D59+D60</f>
        <v>0</v>
      </c>
      <c r="E51" s="123">
        <f>E52+E53+E54+E55+E56+E57+E58+E59+E60</f>
        <v>0</v>
      </c>
      <c r="F51" s="124">
        <f>F52+F53+F54+F55+F56+F57+F58+F59+F60</f>
        <v>0</v>
      </c>
      <c r="G51" s="149">
        <f>G52+G53+G54+G55+G56+G57+G58+G59+G60</f>
        <v>0</v>
      </c>
      <c r="H51" s="144"/>
      <c r="I51" s="145">
        <f>I52+I53+I54+I55+I56+I57+I58+I59+I60</f>
        <v>0</v>
      </c>
    </row>
    <row r="52" spans="2:9" ht="30" customHeight="1" x14ac:dyDescent="0.25">
      <c r="B52" s="133" t="s">
        <v>146</v>
      </c>
      <c r="C52" s="131"/>
      <c r="D52" s="56"/>
      <c r="E52" s="57"/>
      <c r="F52" s="58"/>
      <c r="G52" s="59"/>
      <c r="H52" s="150">
        <f>H51</f>
        <v>0</v>
      </c>
      <c r="I52" s="146">
        <f>H52*F52</f>
        <v>0</v>
      </c>
    </row>
    <row r="53" spans="2:9" ht="30" customHeight="1" x14ac:dyDescent="0.25">
      <c r="B53" s="133" t="s">
        <v>164</v>
      </c>
      <c r="C53" s="131"/>
      <c r="D53" s="60"/>
      <c r="E53" s="57"/>
      <c r="F53" s="58"/>
      <c r="G53" s="59"/>
      <c r="H53" s="150">
        <f>H51</f>
        <v>0</v>
      </c>
      <c r="I53" s="146">
        <f t="shared" ref="I53:I59" si="4">H53*F53</f>
        <v>0</v>
      </c>
    </row>
    <row r="54" spans="2:9" ht="30" customHeight="1" x14ac:dyDescent="0.25">
      <c r="B54" s="133" t="s">
        <v>147</v>
      </c>
      <c r="C54" s="131"/>
      <c r="D54" s="60"/>
      <c r="E54" s="57"/>
      <c r="F54" s="58"/>
      <c r="G54" s="59"/>
      <c r="H54" s="150">
        <f>H51</f>
        <v>0</v>
      </c>
      <c r="I54" s="146">
        <f t="shared" si="4"/>
        <v>0</v>
      </c>
    </row>
    <row r="55" spans="2:9" ht="30" customHeight="1" x14ac:dyDescent="0.25">
      <c r="B55" s="133" t="s">
        <v>148</v>
      </c>
      <c r="C55" s="131"/>
      <c r="D55" s="60"/>
      <c r="E55" s="57"/>
      <c r="F55" s="58"/>
      <c r="G55" s="59"/>
      <c r="H55" s="150">
        <f>H51</f>
        <v>0</v>
      </c>
      <c r="I55" s="146">
        <f t="shared" si="4"/>
        <v>0</v>
      </c>
    </row>
    <row r="56" spans="2:9" ht="30" customHeight="1" x14ac:dyDescent="0.25">
      <c r="B56" s="133" t="s">
        <v>149</v>
      </c>
      <c r="C56" s="131"/>
      <c r="D56" s="60"/>
      <c r="E56" s="57"/>
      <c r="F56" s="58"/>
      <c r="G56" s="59"/>
      <c r="H56" s="150">
        <f>H51</f>
        <v>0</v>
      </c>
      <c r="I56" s="146">
        <f t="shared" si="4"/>
        <v>0</v>
      </c>
    </row>
    <row r="57" spans="2:9" ht="30" customHeight="1" x14ac:dyDescent="0.25">
      <c r="B57" s="133" t="s">
        <v>150</v>
      </c>
      <c r="C57" s="131"/>
      <c r="D57" s="60"/>
      <c r="E57" s="57"/>
      <c r="F57" s="58"/>
      <c r="G57" s="59"/>
      <c r="H57" s="150">
        <f>H51</f>
        <v>0</v>
      </c>
      <c r="I57" s="146">
        <f t="shared" si="4"/>
        <v>0</v>
      </c>
    </row>
    <row r="58" spans="2:9" ht="30" customHeight="1" x14ac:dyDescent="0.25">
      <c r="B58" s="133" t="s">
        <v>151</v>
      </c>
      <c r="C58" s="131"/>
      <c r="D58" s="60"/>
      <c r="E58" s="57"/>
      <c r="F58" s="58"/>
      <c r="G58" s="59"/>
      <c r="H58" s="150">
        <f>H51</f>
        <v>0</v>
      </c>
      <c r="I58" s="146">
        <f t="shared" si="4"/>
        <v>0</v>
      </c>
    </row>
    <row r="59" spans="2:9" ht="30" customHeight="1" x14ac:dyDescent="0.25">
      <c r="B59" s="133" t="s">
        <v>152</v>
      </c>
      <c r="C59" s="131"/>
      <c r="D59" s="60"/>
      <c r="E59" s="57"/>
      <c r="F59" s="58"/>
      <c r="G59" s="59"/>
      <c r="H59" s="150">
        <f>H51</f>
        <v>0</v>
      </c>
      <c r="I59" s="146">
        <f t="shared" si="4"/>
        <v>0</v>
      </c>
    </row>
    <row r="60" spans="2:9" ht="30" customHeight="1" x14ac:dyDescent="0.25">
      <c r="B60" s="134" t="s">
        <v>153</v>
      </c>
      <c r="C60" s="138"/>
      <c r="D60" s="139"/>
      <c r="E60" s="140"/>
      <c r="F60" s="141"/>
      <c r="G60" s="147"/>
      <c r="H60" s="151">
        <f>H51</f>
        <v>0</v>
      </c>
      <c r="I60" s="148">
        <f>H60*F60</f>
        <v>0</v>
      </c>
    </row>
    <row r="61" spans="2:9" s="5" customFormat="1" ht="30" customHeight="1" x14ac:dyDescent="0.25">
      <c r="C61" s="62"/>
      <c r="D61" s="62"/>
      <c r="E61" s="62"/>
      <c r="F61" s="62"/>
      <c r="G61" s="62"/>
      <c r="H61" s="63"/>
      <c r="I61" s="64"/>
    </row>
    <row r="62" spans="2:9" s="5" customFormat="1" ht="30" customHeight="1" x14ac:dyDescent="0.25">
      <c r="B62" s="121" t="s">
        <v>220</v>
      </c>
      <c r="C62" s="199"/>
      <c r="D62" s="199"/>
      <c r="E62" s="62"/>
      <c r="F62" s="62"/>
      <c r="G62" s="62"/>
      <c r="H62" s="63"/>
      <c r="I62" s="64"/>
    </row>
    <row r="63" spans="2:9" s="5" customFormat="1" ht="30" customHeight="1" x14ac:dyDescent="0.25">
      <c r="B63" s="121" t="s">
        <v>320</v>
      </c>
      <c r="C63" s="199"/>
      <c r="D63" s="199"/>
      <c r="E63" s="62"/>
      <c r="F63" s="62"/>
      <c r="G63" s="62"/>
      <c r="H63" s="63"/>
      <c r="I63" s="64"/>
    </row>
    <row r="64" spans="2:9" s="5" customFormat="1" ht="30" customHeight="1" x14ac:dyDescent="0.25">
      <c r="B64" s="121" t="s">
        <v>321</v>
      </c>
      <c r="C64" s="199"/>
      <c r="D64" s="199"/>
      <c r="E64" s="62"/>
      <c r="F64" s="62"/>
      <c r="G64" s="62"/>
      <c r="H64" s="63"/>
      <c r="I64" s="64"/>
    </row>
    <row r="65" spans="2:9" s="5" customFormat="1" ht="30" customHeight="1" x14ac:dyDescent="0.25">
      <c r="B65" s="121" t="s">
        <v>323</v>
      </c>
      <c r="C65" s="196"/>
      <c r="D65" s="196"/>
      <c r="E65" s="62"/>
      <c r="F65" s="62"/>
      <c r="G65" s="62"/>
      <c r="H65" s="63"/>
      <c r="I65" s="64"/>
    </row>
    <row r="66" spans="2:9" s="5" customFormat="1" ht="30" customHeight="1" x14ac:dyDescent="0.25">
      <c r="B66" s="121" t="s">
        <v>322</v>
      </c>
      <c r="C66" s="196"/>
      <c r="D66" s="196"/>
      <c r="E66" s="62"/>
      <c r="F66" s="62"/>
      <c r="G66" s="62"/>
      <c r="H66" s="63"/>
      <c r="I66" s="64"/>
    </row>
    <row r="67" spans="2:9" s="5" customFormat="1" ht="30" customHeight="1" x14ac:dyDescent="0.25">
      <c r="B67" s="65"/>
      <c r="C67" s="66"/>
      <c r="D67" s="66"/>
      <c r="E67" s="62"/>
      <c r="F67" s="62"/>
      <c r="G67" s="62"/>
      <c r="H67" s="63"/>
      <c r="I67" s="64"/>
    </row>
    <row r="68" spans="2:9" s="5" customFormat="1" ht="30" customHeight="1" x14ac:dyDescent="0.25">
      <c r="B68" s="186" t="s">
        <v>180</v>
      </c>
      <c r="C68" s="186"/>
      <c r="D68" s="186"/>
      <c r="E68" s="186"/>
      <c r="F68" s="186"/>
      <c r="G68" s="186"/>
      <c r="H68" s="186"/>
      <c r="I68" s="186"/>
    </row>
    <row r="69" spans="2:9" s="5" customFormat="1" ht="30" customHeight="1" x14ac:dyDescent="0.25">
      <c r="B69" s="67"/>
      <c r="C69" s="29"/>
      <c r="D69" s="29"/>
      <c r="E69" s="29"/>
      <c r="F69" s="29"/>
      <c r="G69" s="29"/>
      <c r="H69" s="67"/>
      <c r="I69" s="29"/>
    </row>
    <row r="70" spans="2:9" s="1" customFormat="1" ht="30" customHeight="1" x14ac:dyDescent="0.25">
      <c r="B70" s="10" t="s">
        <v>235</v>
      </c>
      <c r="C70" s="4"/>
      <c r="D70" s="4"/>
      <c r="E70" s="10" t="s">
        <v>308</v>
      </c>
      <c r="F70" s="4"/>
      <c r="H70" s="4"/>
      <c r="I70" s="11" t="s">
        <v>236</v>
      </c>
    </row>
  </sheetData>
  <sheetProtection algorithmName="SHA-512" hashValue="iLQO5uwq/j1pCGb/C5oY3g/ApN5BTz5h32WoATferw4xQmf0B0se7zltSPMKYR1Ws6lfwi0nS1yPZf/7v1mkIg==" saltValue="Uw/Nl3J92FAuCiO91ZcOCA==" spinCount="100000" sheet="1" objects="1" scenarios="1"/>
  <mergeCells count="17">
    <mergeCell ref="C63:D63"/>
    <mergeCell ref="C64:D64"/>
    <mergeCell ref="C65:D65"/>
    <mergeCell ref="C66:D66"/>
    <mergeCell ref="B68:I68"/>
    <mergeCell ref="B7:I7"/>
    <mergeCell ref="B2:I2"/>
    <mergeCell ref="B3:I3"/>
    <mergeCell ref="B6:I6"/>
    <mergeCell ref="B5:I5"/>
    <mergeCell ref="I9:I10"/>
    <mergeCell ref="C62:D62"/>
    <mergeCell ref="B9:B10"/>
    <mergeCell ref="C9:C10"/>
    <mergeCell ref="D9:E9"/>
    <mergeCell ref="F9:G9"/>
    <mergeCell ref="H9:H10"/>
  </mergeCells>
  <printOptions horizontalCentered="1"/>
  <pageMargins left="0" right="0" top="0" bottom="0" header="0" footer="0"/>
  <pageSetup paperSize="9" scale="55" fitToHeight="0" orientation="landscape" r:id="rId1"/>
  <headerFooter>
    <oddFooter>&amp;L&amp;"Phetsarath OT,Regular"ໜ້າ &amp;P/&amp;N&amp;R&amp;"Phetsarath OT,Regular"&amp;D/&amp;T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2:Q24"/>
  <sheetViews>
    <sheetView showGridLines="0" showRowColHeaders="0" zoomScale="60" zoomScaleNormal="60" workbookViewId="0">
      <selection activeCell="F14" sqref="F14"/>
    </sheetView>
  </sheetViews>
  <sheetFormatPr defaultColWidth="9.140625" defaultRowHeight="30" customHeight="1" x14ac:dyDescent="0.25"/>
  <cols>
    <col min="1" max="1" width="10.5703125" style="50" customWidth="1"/>
    <col min="2" max="2" width="45.85546875" style="50" customWidth="1"/>
    <col min="3" max="5" width="23.5703125" style="51" customWidth="1"/>
    <col min="6" max="9" width="40.7109375" style="51" customWidth="1"/>
    <col min="10" max="10" width="10.5703125" style="50" customWidth="1"/>
    <col min="11" max="16384" width="9.140625" style="50"/>
  </cols>
  <sheetData>
    <row r="2" spans="2:17" ht="30" customHeight="1" x14ac:dyDescent="0.25">
      <c r="B2" s="191" t="s">
        <v>256</v>
      </c>
      <c r="C2" s="191"/>
      <c r="D2" s="191"/>
      <c r="E2" s="191"/>
      <c r="F2" s="191"/>
      <c r="G2" s="191"/>
      <c r="H2" s="191"/>
      <c r="I2" s="191"/>
    </row>
    <row r="3" spans="2:17" ht="30" customHeight="1" x14ac:dyDescent="0.25">
      <c r="B3" s="191" t="s">
        <v>166</v>
      </c>
      <c r="C3" s="191"/>
      <c r="D3" s="191"/>
      <c r="E3" s="191"/>
      <c r="F3" s="191"/>
      <c r="G3" s="191"/>
      <c r="H3" s="191"/>
      <c r="I3" s="191"/>
    </row>
    <row r="4" spans="2:17" ht="30" customHeight="1" x14ac:dyDescent="0.25">
      <c r="B4" s="203"/>
      <c r="C4" s="203"/>
      <c r="D4" s="203"/>
      <c r="E4" s="203"/>
      <c r="F4" s="203"/>
      <c r="G4" s="203"/>
      <c r="H4" s="203"/>
      <c r="I4" s="203"/>
    </row>
    <row r="5" spans="2:17" ht="30" customHeight="1" x14ac:dyDescent="0.25">
      <c r="B5" s="202" t="s">
        <v>168</v>
      </c>
      <c r="C5" s="202"/>
      <c r="D5" s="202"/>
      <c r="E5" s="202"/>
      <c r="F5" s="202"/>
      <c r="G5" s="202"/>
      <c r="H5" s="202"/>
      <c r="I5" s="202"/>
    </row>
    <row r="6" spans="2:17" ht="30" customHeight="1" x14ac:dyDescent="0.25">
      <c r="B6" s="179" t="s">
        <v>216</v>
      </c>
      <c r="C6" s="179"/>
      <c r="D6" s="179"/>
      <c r="E6" s="179"/>
      <c r="F6" s="179"/>
      <c r="G6" s="179"/>
      <c r="H6" s="179"/>
      <c r="I6" s="179"/>
      <c r="J6" s="54"/>
      <c r="K6" s="54"/>
      <c r="L6" s="54"/>
      <c r="M6" s="54"/>
      <c r="N6" s="54"/>
      <c r="O6" s="54"/>
      <c r="P6" s="54"/>
      <c r="Q6" s="54"/>
    </row>
    <row r="7" spans="2:17" ht="30" customHeight="1" x14ac:dyDescent="0.25">
      <c r="B7" s="183" t="str">
        <f>"ປະຈຳເດືອນ: "&amp; 'F01'!C11</f>
        <v xml:space="preserve">ປະຈຳເດືອນ: </v>
      </c>
      <c r="C7" s="183"/>
      <c r="D7" s="183"/>
      <c r="E7" s="183"/>
      <c r="F7" s="183"/>
      <c r="G7" s="183"/>
      <c r="H7" s="183"/>
      <c r="I7" s="183"/>
      <c r="J7" s="54"/>
      <c r="K7" s="54"/>
      <c r="L7" s="54"/>
      <c r="M7" s="54"/>
      <c r="N7" s="54"/>
      <c r="O7" s="54"/>
      <c r="P7" s="54"/>
      <c r="Q7" s="54"/>
    </row>
    <row r="9" spans="2:17" ht="30" customHeight="1" x14ac:dyDescent="0.25">
      <c r="B9" s="193" t="s">
        <v>1</v>
      </c>
      <c r="C9" s="201" t="s">
        <v>220</v>
      </c>
      <c r="D9" s="195" t="s">
        <v>203</v>
      </c>
      <c r="E9" s="195"/>
      <c r="F9" s="195" t="s">
        <v>218</v>
      </c>
      <c r="G9" s="195"/>
      <c r="H9" s="201" t="s">
        <v>219</v>
      </c>
      <c r="I9" s="201"/>
    </row>
    <row r="10" spans="2:17" ht="30" customHeight="1" x14ac:dyDescent="0.25">
      <c r="B10" s="193"/>
      <c r="C10" s="201"/>
      <c r="D10" s="120" t="s">
        <v>0</v>
      </c>
      <c r="E10" s="120" t="s">
        <v>4</v>
      </c>
      <c r="F10" s="120" t="s">
        <v>0</v>
      </c>
      <c r="G10" s="120" t="s">
        <v>4</v>
      </c>
      <c r="H10" s="120" t="s">
        <v>0</v>
      </c>
      <c r="I10" s="120" t="s">
        <v>4</v>
      </c>
    </row>
    <row r="11" spans="2:17" ht="30" customHeight="1" x14ac:dyDescent="0.25">
      <c r="B11" s="130" t="s">
        <v>165</v>
      </c>
      <c r="C11" s="123">
        <f t="shared" ref="C11:I11" si="0">C12+C13+C14+C15+C16+C17+C18+C19+C20</f>
        <v>0</v>
      </c>
      <c r="D11" s="123">
        <f t="shared" si="0"/>
        <v>0</v>
      </c>
      <c r="E11" s="123">
        <f t="shared" si="0"/>
        <v>0</v>
      </c>
      <c r="F11" s="124" t="s">
        <v>337</v>
      </c>
      <c r="G11" s="124" t="s">
        <v>338</v>
      </c>
      <c r="H11" s="129" t="s">
        <v>339</v>
      </c>
      <c r="I11" s="124" t="s">
        <v>340</v>
      </c>
    </row>
    <row r="12" spans="2:17" ht="30" customHeight="1" x14ac:dyDescent="0.25">
      <c r="B12" s="132" t="s">
        <v>112</v>
      </c>
      <c r="C12" s="135"/>
      <c r="D12" s="136"/>
      <c r="E12" s="137"/>
      <c r="F12" s="212" t="s">
        <v>332</v>
      </c>
      <c r="G12" s="212" t="s">
        <v>333</v>
      </c>
      <c r="H12" s="213" t="s">
        <v>334</v>
      </c>
      <c r="I12" s="213" t="s">
        <v>335</v>
      </c>
    </row>
    <row r="13" spans="2:17" ht="30" customHeight="1" x14ac:dyDescent="0.25">
      <c r="B13" s="133" t="s">
        <v>113</v>
      </c>
      <c r="C13" s="131"/>
      <c r="D13" s="60"/>
      <c r="E13" s="57"/>
      <c r="F13" s="214">
        <v>99010000</v>
      </c>
      <c r="G13" s="215">
        <v>99010000</v>
      </c>
      <c r="H13" s="216">
        <v>99020000</v>
      </c>
      <c r="I13" s="216">
        <v>99020000</v>
      </c>
    </row>
    <row r="14" spans="2:17" ht="30" customHeight="1" x14ac:dyDescent="0.25">
      <c r="B14" s="133" t="s">
        <v>114</v>
      </c>
      <c r="C14" s="131"/>
      <c r="D14" s="60"/>
      <c r="E14" s="57"/>
      <c r="F14" s="214">
        <v>99010000</v>
      </c>
      <c r="G14" s="215">
        <v>99010000</v>
      </c>
      <c r="H14" s="216">
        <v>99020000</v>
      </c>
      <c r="I14" s="216">
        <v>99020000</v>
      </c>
    </row>
    <row r="15" spans="2:17" ht="30" customHeight="1" x14ac:dyDescent="0.25">
      <c r="B15" s="133" t="s">
        <v>115</v>
      </c>
      <c r="C15" s="131"/>
      <c r="D15" s="60"/>
      <c r="E15" s="57"/>
      <c r="F15" s="214">
        <v>99010000</v>
      </c>
      <c r="G15" s="215">
        <v>99010000</v>
      </c>
      <c r="H15" s="216">
        <v>99020000</v>
      </c>
      <c r="I15" s="216">
        <v>99020000</v>
      </c>
    </row>
    <row r="16" spans="2:17" ht="30" customHeight="1" x14ac:dyDescent="0.25">
      <c r="B16" s="133" t="s">
        <v>116</v>
      </c>
      <c r="C16" s="131"/>
      <c r="D16" s="60"/>
      <c r="E16" s="57"/>
      <c r="F16" s="214">
        <v>99010000</v>
      </c>
      <c r="G16" s="215">
        <v>99010000</v>
      </c>
      <c r="H16" s="216">
        <v>99020000</v>
      </c>
      <c r="I16" s="216">
        <v>99020000</v>
      </c>
    </row>
    <row r="17" spans="2:9" ht="30" customHeight="1" x14ac:dyDescent="0.25">
      <c r="B17" s="133" t="s">
        <v>117</v>
      </c>
      <c r="C17" s="131"/>
      <c r="D17" s="60"/>
      <c r="E17" s="57"/>
      <c r="F17" s="214">
        <v>99010000</v>
      </c>
      <c r="G17" s="215">
        <v>99010000</v>
      </c>
      <c r="H17" s="216">
        <v>99020000</v>
      </c>
      <c r="I17" s="216">
        <v>99020000</v>
      </c>
    </row>
    <row r="18" spans="2:9" ht="30" customHeight="1" x14ac:dyDescent="0.25">
      <c r="B18" s="133" t="s">
        <v>118</v>
      </c>
      <c r="C18" s="131"/>
      <c r="D18" s="60"/>
      <c r="E18" s="57"/>
      <c r="F18" s="214">
        <v>99010000</v>
      </c>
      <c r="G18" s="215">
        <v>99010000</v>
      </c>
      <c r="H18" s="216">
        <v>99020000</v>
      </c>
      <c r="I18" s="216">
        <v>99020000</v>
      </c>
    </row>
    <row r="19" spans="2:9" ht="30" customHeight="1" x14ac:dyDescent="0.25">
      <c r="B19" s="133" t="s">
        <v>119</v>
      </c>
      <c r="C19" s="131"/>
      <c r="D19" s="60"/>
      <c r="E19" s="57"/>
      <c r="F19" s="214">
        <v>99010000</v>
      </c>
      <c r="G19" s="215">
        <v>99010000</v>
      </c>
      <c r="H19" s="216">
        <v>99020000</v>
      </c>
      <c r="I19" s="216">
        <v>99020000</v>
      </c>
    </row>
    <row r="20" spans="2:9" ht="30" customHeight="1" x14ac:dyDescent="0.25">
      <c r="B20" s="134" t="s">
        <v>120</v>
      </c>
      <c r="C20" s="138"/>
      <c r="D20" s="139"/>
      <c r="E20" s="140"/>
      <c r="F20" s="217">
        <v>99010000</v>
      </c>
      <c r="G20" s="218">
        <v>99010000</v>
      </c>
      <c r="H20" s="219">
        <v>99020000</v>
      </c>
      <c r="I20" s="219">
        <v>99020000</v>
      </c>
    </row>
    <row r="21" spans="2:9" ht="30" customHeight="1" x14ac:dyDescent="0.25">
      <c r="B21" s="5"/>
      <c r="C21" s="62"/>
      <c r="D21" s="62"/>
      <c r="E21" s="62"/>
      <c r="F21" s="62"/>
      <c r="G21" s="62"/>
      <c r="H21" s="62"/>
      <c r="I21" s="62"/>
    </row>
    <row r="22" spans="2:9" ht="30" customHeight="1" x14ac:dyDescent="0.25">
      <c r="B22" s="200" t="s">
        <v>180</v>
      </c>
      <c r="C22" s="200"/>
      <c r="D22" s="200"/>
      <c r="E22" s="200"/>
      <c r="F22" s="200"/>
      <c r="G22" s="200"/>
      <c r="H22" s="200"/>
      <c r="I22" s="200"/>
    </row>
    <row r="23" spans="2:9" ht="30" customHeight="1" x14ac:dyDescent="0.25">
      <c r="B23" s="68"/>
      <c r="C23" s="69"/>
      <c r="D23" s="69"/>
      <c r="E23" s="69"/>
      <c r="F23" s="69"/>
      <c r="G23" s="69"/>
      <c r="H23" s="69"/>
      <c r="I23" s="69"/>
    </row>
    <row r="24" spans="2:9" s="1" customFormat="1" ht="30" customHeight="1" x14ac:dyDescent="0.25">
      <c r="B24" s="10" t="s">
        <v>235</v>
      </c>
      <c r="C24" s="4"/>
      <c r="D24" s="4"/>
      <c r="E24" s="10" t="s">
        <v>308</v>
      </c>
      <c r="F24" s="4"/>
      <c r="H24" s="4"/>
      <c r="I24" s="11" t="s">
        <v>236</v>
      </c>
    </row>
  </sheetData>
  <mergeCells count="12">
    <mergeCell ref="B22:I22"/>
    <mergeCell ref="B6:I6"/>
    <mergeCell ref="B9:B10"/>
    <mergeCell ref="B2:I2"/>
    <mergeCell ref="B3:I3"/>
    <mergeCell ref="H9:I9"/>
    <mergeCell ref="C9:C10"/>
    <mergeCell ref="D9:E9"/>
    <mergeCell ref="F9:G9"/>
    <mergeCell ref="B5:I5"/>
    <mergeCell ref="B7:I7"/>
    <mergeCell ref="B4:I4"/>
  </mergeCells>
  <printOptions horizontalCentered="1"/>
  <pageMargins left="0" right="0" top="0" bottom="0" header="0" footer="0"/>
  <pageSetup paperSize="9" scale="55" fitToHeight="0" orientation="landscape" r:id="rId1"/>
  <headerFooter>
    <oddFooter>&amp;L&amp;"Phetsarath OT,Regular"ໜ້າ &amp;P/&amp;N&amp;R&amp;"Phetsarath OT,Regular"&amp;D/&amp;T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N29"/>
  <sheetViews>
    <sheetView showGridLines="0" showRowColHeaders="0" zoomScale="60" zoomScaleNormal="60" workbookViewId="0">
      <selection activeCell="H20" sqref="H20"/>
    </sheetView>
  </sheetViews>
  <sheetFormatPr defaultColWidth="9.140625" defaultRowHeight="30" customHeight="1" x14ac:dyDescent="0.25"/>
  <cols>
    <col min="1" max="1" width="10.5703125" style="3" customWidth="1"/>
    <col min="2" max="2" width="43.85546875" style="3" customWidth="1"/>
    <col min="3" max="7" width="23.5703125" style="23" customWidth="1"/>
    <col min="8" max="9" width="40.7109375" style="39" customWidth="1"/>
    <col min="10" max="11" width="40.7109375" style="23" customWidth="1"/>
    <col min="12" max="12" width="10.5703125" style="3" customWidth="1"/>
    <col min="13" max="13" width="22.140625" style="3" bestFit="1" customWidth="1"/>
    <col min="14" max="14" width="23" style="70" bestFit="1" customWidth="1"/>
    <col min="15" max="16384" width="9.140625" style="3"/>
  </cols>
  <sheetData>
    <row r="1" spans="2:14" s="50" customFormat="1" ht="30" customHeight="1" x14ac:dyDescent="0.25">
      <c r="C1" s="51"/>
      <c r="D1" s="51"/>
      <c r="E1" s="51"/>
      <c r="F1" s="51"/>
      <c r="G1" s="51"/>
      <c r="H1" s="51"/>
      <c r="I1" s="51"/>
      <c r="J1" s="51"/>
      <c r="K1" s="51"/>
    </row>
    <row r="2" spans="2:14" s="50" customFormat="1" ht="30" customHeight="1" x14ac:dyDescent="0.25">
      <c r="B2" s="191" t="s">
        <v>256</v>
      </c>
      <c r="C2" s="191"/>
      <c r="D2" s="191"/>
      <c r="E2" s="191"/>
      <c r="F2" s="191"/>
      <c r="G2" s="191"/>
      <c r="H2" s="191"/>
      <c r="I2" s="191"/>
      <c r="J2" s="191"/>
      <c r="K2" s="191"/>
    </row>
    <row r="3" spans="2:14" s="50" customFormat="1" ht="30" customHeight="1" x14ac:dyDescent="0.25">
      <c r="B3" s="191" t="s">
        <v>166</v>
      </c>
      <c r="C3" s="191"/>
      <c r="D3" s="191"/>
      <c r="E3" s="191"/>
      <c r="F3" s="191"/>
      <c r="G3" s="191"/>
      <c r="H3" s="191"/>
      <c r="I3" s="191"/>
      <c r="J3" s="191"/>
      <c r="K3" s="191"/>
    </row>
    <row r="4" spans="2:14" s="50" customFormat="1" ht="30" customHeight="1" x14ac:dyDescent="0.25">
      <c r="B4" s="52"/>
      <c r="C4" s="53"/>
      <c r="D4" s="53"/>
      <c r="E4" s="53"/>
      <c r="F4" s="53"/>
      <c r="G4" s="53"/>
      <c r="H4" s="53"/>
      <c r="I4" s="53"/>
      <c r="J4" s="51"/>
      <c r="K4" s="51"/>
    </row>
    <row r="5" spans="2:14" ht="30" customHeight="1" x14ac:dyDescent="0.25">
      <c r="B5" s="185" t="s">
        <v>168</v>
      </c>
      <c r="C5" s="185"/>
      <c r="D5" s="185"/>
      <c r="E5" s="185"/>
      <c r="F5" s="185"/>
      <c r="G5" s="185"/>
      <c r="H5" s="185"/>
      <c r="I5" s="185"/>
      <c r="J5" s="185"/>
      <c r="K5" s="185"/>
    </row>
    <row r="6" spans="2:14" ht="30" customHeight="1" x14ac:dyDescent="0.25">
      <c r="B6" s="179" t="s">
        <v>217</v>
      </c>
      <c r="C6" s="179"/>
      <c r="D6" s="179"/>
      <c r="E6" s="179"/>
      <c r="F6" s="179"/>
      <c r="G6" s="179"/>
      <c r="H6" s="179"/>
      <c r="I6" s="179"/>
      <c r="J6" s="179"/>
      <c r="K6" s="179"/>
    </row>
    <row r="7" spans="2:14" ht="30" customHeight="1" x14ac:dyDescent="0.25">
      <c r="B7" s="183" t="str">
        <f>"ປະຈຳເດືອນ: "&amp; 'F01'!C11</f>
        <v xml:space="preserve">ປະຈຳເດືອນ: </v>
      </c>
      <c r="C7" s="183"/>
      <c r="D7" s="183"/>
      <c r="E7" s="183"/>
      <c r="F7" s="183"/>
      <c r="G7" s="183"/>
      <c r="H7" s="183"/>
      <c r="I7" s="183"/>
      <c r="J7" s="183"/>
      <c r="K7" s="183"/>
    </row>
    <row r="9" spans="2:14" s="23" customFormat="1" ht="30" customHeight="1" x14ac:dyDescent="0.25">
      <c r="B9" s="193" t="s">
        <v>1</v>
      </c>
      <c r="C9" s="194" t="s">
        <v>220</v>
      </c>
      <c r="D9" s="195" t="s">
        <v>203</v>
      </c>
      <c r="E9" s="195"/>
      <c r="F9" s="195"/>
      <c r="G9" s="195"/>
      <c r="H9" s="195" t="s">
        <v>218</v>
      </c>
      <c r="I9" s="195"/>
      <c r="J9" s="195"/>
      <c r="K9" s="195"/>
      <c r="N9" s="39"/>
    </row>
    <row r="10" spans="2:14" s="23" customFormat="1" ht="30" hidden="1" customHeight="1" x14ac:dyDescent="0.25">
      <c r="B10" s="193"/>
      <c r="C10" s="194"/>
      <c r="D10" s="195" t="s">
        <v>204</v>
      </c>
      <c r="E10" s="195"/>
      <c r="F10" s="195" t="s">
        <v>205</v>
      </c>
      <c r="G10" s="195"/>
      <c r="H10" s="195" t="s">
        <v>204</v>
      </c>
      <c r="I10" s="195"/>
      <c r="J10" s="195" t="s">
        <v>205</v>
      </c>
      <c r="K10" s="195"/>
      <c r="N10" s="39"/>
    </row>
    <row r="11" spans="2:14" s="71" customFormat="1" ht="30" customHeight="1" x14ac:dyDescent="0.25">
      <c r="B11" s="193"/>
      <c r="C11" s="194"/>
      <c r="D11" s="120" t="s">
        <v>0</v>
      </c>
      <c r="E11" s="120" t="s">
        <v>4</v>
      </c>
      <c r="F11" s="120" t="s">
        <v>318</v>
      </c>
      <c r="G11" s="120" t="s">
        <v>319</v>
      </c>
      <c r="H11" s="102" t="s">
        <v>0</v>
      </c>
      <c r="I11" s="120" t="s">
        <v>4</v>
      </c>
      <c r="J11" s="120" t="s">
        <v>318</v>
      </c>
      <c r="K11" s="120" t="s">
        <v>319</v>
      </c>
      <c r="N11" s="72"/>
    </row>
    <row r="12" spans="2:14" s="33" customFormat="1" ht="30" customHeight="1" x14ac:dyDescent="0.25">
      <c r="B12" s="122" t="s">
        <v>241</v>
      </c>
      <c r="C12" s="220"/>
      <c r="D12" s="221"/>
      <c r="E12" s="221"/>
      <c r="F12" s="221"/>
      <c r="G12" s="221"/>
      <c r="H12" s="220" t="s">
        <v>336</v>
      </c>
      <c r="I12" s="221" t="s">
        <v>336</v>
      </c>
      <c r="J12" s="221" t="s">
        <v>336</v>
      </c>
      <c r="K12" s="221" t="s">
        <v>336</v>
      </c>
      <c r="N12" s="49"/>
    </row>
    <row r="13" spans="2:14" s="23" customFormat="1" ht="30" customHeight="1" x14ac:dyDescent="0.25">
      <c r="B13" s="128" t="s">
        <v>206</v>
      </c>
      <c r="C13" s="222"/>
      <c r="D13" s="223"/>
      <c r="E13" s="222"/>
      <c r="F13" s="223"/>
      <c r="G13" s="223"/>
      <c r="H13" s="224">
        <v>22011</v>
      </c>
      <c r="I13" s="222">
        <v>22011</v>
      </c>
      <c r="J13" s="223">
        <v>22011</v>
      </c>
      <c r="K13" s="223">
        <v>22011</v>
      </c>
      <c r="N13" s="39"/>
    </row>
    <row r="14" spans="2:14" s="23" customFormat="1" ht="30" customHeight="1" x14ac:dyDescent="0.25">
      <c r="B14" s="128" t="s">
        <v>207</v>
      </c>
      <c r="C14" s="222"/>
      <c r="D14" s="223"/>
      <c r="E14" s="222"/>
      <c r="F14" s="223"/>
      <c r="G14" s="223"/>
      <c r="H14" s="224">
        <v>22013</v>
      </c>
      <c r="I14" s="222">
        <v>22013</v>
      </c>
      <c r="J14" s="223">
        <v>22013</v>
      </c>
      <c r="K14" s="223">
        <v>22013</v>
      </c>
      <c r="N14" s="39"/>
    </row>
    <row r="15" spans="2:14" s="23" customFormat="1" ht="30" customHeight="1" x14ac:dyDescent="0.25">
      <c r="B15" s="128" t="s">
        <v>226</v>
      </c>
      <c r="C15" s="222"/>
      <c r="D15" s="223"/>
      <c r="E15" s="222"/>
      <c r="F15" s="223"/>
      <c r="G15" s="223"/>
      <c r="H15" s="224">
        <v>22015</v>
      </c>
      <c r="I15" s="222">
        <v>22015</v>
      </c>
      <c r="J15" s="223">
        <v>22015</v>
      </c>
      <c r="K15" s="223">
        <v>22015</v>
      </c>
      <c r="N15" s="39"/>
    </row>
    <row r="16" spans="2:14" s="73" customFormat="1" ht="30" customHeight="1" x14ac:dyDescent="0.25">
      <c r="B16" s="125" t="s">
        <v>242</v>
      </c>
      <c r="C16" s="220"/>
      <c r="D16" s="221"/>
      <c r="E16" s="221"/>
      <c r="F16" s="221"/>
      <c r="G16" s="221"/>
      <c r="H16" s="220">
        <v>3102</v>
      </c>
      <c r="I16" s="221">
        <v>3102</v>
      </c>
      <c r="J16" s="221">
        <v>3102</v>
      </c>
      <c r="K16" s="221">
        <v>3102</v>
      </c>
      <c r="N16" s="55"/>
    </row>
    <row r="17" spans="2:14" s="23" customFormat="1" ht="30" customHeight="1" x14ac:dyDescent="0.25">
      <c r="B17" s="126" t="s">
        <v>208</v>
      </c>
      <c r="C17" s="225"/>
      <c r="D17" s="226"/>
      <c r="E17" s="226"/>
      <c r="F17" s="226"/>
      <c r="G17" s="226"/>
      <c r="H17" s="225">
        <v>3102</v>
      </c>
      <c r="I17" s="226">
        <v>3102</v>
      </c>
      <c r="J17" s="226">
        <v>3102</v>
      </c>
      <c r="K17" s="226">
        <v>3102</v>
      </c>
      <c r="N17" s="39"/>
    </row>
    <row r="18" spans="2:14" ht="30" customHeight="1" x14ac:dyDescent="0.25">
      <c r="D18" s="39"/>
      <c r="E18" s="39"/>
      <c r="F18" s="39"/>
      <c r="G18" s="39"/>
    </row>
    <row r="19" spans="2:14" ht="30" customHeight="1" x14ac:dyDescent="0.25">
      <c r="B19" s="121" t="s">
        <v>220</v>
      </c>
      <c r="C19" s="199"/>
      <c r="D19" s="199"/>
      <c r="E19" s="39"/>
      <c r="F19" s="39"/>
      <c r="G19" s="39"/>
    </row>
    <row r="20" spans="2:14" ht="30" customHeight="1" x14ac:dyDescent="0.25">
      <c r="B20" s="121" t="s">
        <v>320</v>
      </c>
      <c r="C20" s="199"/>
      <c r="D20" s="199"/>
      <c r="E20" s="39"/>
      <c r="F20" s="39"/>
      <c r="G20" s="39"/>
    </row>
    <row r="21" spans="2:14" ht="30" customHeight="1" x14ac:dyDescent="0.25">
      <c r="B21" s="121" t="s">
        <v>321</v>
      </c>
      <c r="C21" s="199"/>
      <c r="D21" s="199"/>
      <c r="E21" s="39"/>
      <c r="F21" s="39"/>
      <c r="G21" s="39"/>
    </row>
    <row r="22" spans="2:14" ht="30" customHeight="1" x14ac:dyDescent="0.25">
      <c r="B22" s="121" t="s">
        <v>326</v>
      </c>
      <c r="C22" s="199"/>
      <c r="D22" s="199"/>
      <c r="E22" s="39"/>
      <c r="F22" s="39"/>
      <c r="G22" s="39"/>
    </row>
    <row r="23" spans="2:14" ht="30" customHeight="1" x14ac:dyDescent="0.25">
      <c r="B23" s="121" t="s">
        <v>325</v>
      </c>
      <c r="C23" s="199"/>
      <c r="D23" s="199"/>
      <c r="E23" s="39"/>
      <c r="F23" s="39"/>
      <c r="G23" s="39"/>
    </row>
    <row r="24" spans="2:14" ht="30" customHeight="1" x14ac:dyDescent="0.25">
      <c r="B24" s="200" t="s">
        <v>180</v>
      </c>
      <c r="C24" s="200"/>
      <c r="D24" s="200"/>
      <c r="E24" s="200"/>
      <c r="F24" s="200"/>
      <c r="G24" s="200"/>
      <c r="H24" s="200"/>
      <c r="I24" s="200"/>
      <c r="J24" s="200"/>
      <c r="K24" s="200"/>
    </row>
    <row r="25" spans="2:14" ht="30" customHeight="1" x14ac:dyDescent="0.25">
      <c r="D25" s="39"/>
      <c r="E25" s="39"/>
      <c r="F25" s="39"/>
      <c r="G25" s="39"/>
    </row>
    <row r="26" spans="2:14" s="1" customFormat="1" ht="30" customHeight="1" x14ac:dyDescent="0.25">
      <c r="B26" s="10" t="s">
        <v>235</v>
      </c>
      <c r="C26" s="4"/>
      <c r="D26" s="4"/>
      <c r="E26" s="4"/>
      <c r="F26" s="10" t="s">
        <v>309</v>
      </c>
      <c r="H26" s="4"/>
      <c r="I26" s="4"/>
      <c r="J26" s="4"/>
      <c r="K26" s="11" t="s">
        <v>297</v>
      </c>
    </row>
    <row r="27" spans="2:14" s="1" customFormat="1" ht="30" customHeight="1" x14ac:dyDescent="0.25">
      <c r="C27" s="74"/>
      <c r="D27" s="74"/>
      <c r="E27" s="74"/>
      <c r="F27" s="74"/>
      <c r="G27" s="74"/>
      <c r="H27" s="74"/>
      <c r="I27" s="74"/>
      <c r="J27" s="74"/>
      <c r="K27" s="74"/>
    </row>
    <row r="28" spans="2:14" ht="30" customHeight="1" x14ac:dyDescent="0.25">
      <c r="C28" s="74"/>
      <c r="D28" s="74"/>
      <c r="E28" s="74"/>
      <c r="F28" s="74"/>
      <c r="G28" s="74"/>
    </row>
    <row r="29" spans="2:14" ht="30" customHeight="1" x14ac:dyDescent="0.25">
      <c r="B29" s="1"/>
      <c r="C29" s="74"/>
      <c r="D29" s="74"/>
      <c r="E29" s="74"/>
      <c r="F29" s="74"/>
      <c r="G29" s="74"/>
    </row>
  </sheetData>
  <mergeCells count="19">
    <mergeCell ref="B2:K2"/>
    <mergeCell ref="B3:K3"/>
    <mergeCell ref="B5:K5"/>
    <mergeCell ref="B6:K6"/>
    <mergeCell ref="B9:B11"/>
    <mergeCell ref="C9:C11"/>
    <mergeCell ref="D9:G9"/>
    <mergeCell ref="H9:K9"/>
    <mergeCell ref="D10:E10"/>
    <mergeCell ref="F10:G10"/>
    <mergeCell ref="B7:K7"/>
    <mergeCell ref="C21:D21"/>
    <mergeCell ref="C22:D22"/>
    <mergeCell ref="C23:D23"/>
    <mergeCell ref="B24:K24"/>
    <mergeCell ref="H10:I10"/>
    <mergeCell ref="J10:K10"/>
    <mergeCell ref="C19:D19"/>
    <mergeCell ref="C20:D20"/>
  </mergeCells>
  <printOptions horizontalCentered="1"/>
  <pageMargins left="0" right="0" top="0" bottom="0" header="0" footer="0"/>
  <pageSetup paperSize="9" scale="47" fitToHeight="0" orientation="landscape" r:id="rId1"/>
  <headerFooter>
    <oddFooter>&amp;L&amp;"Phetsarath OT,Regular"ໜ້າ &amp;P/&amp;N&amp;R&amp;"Phetsarath OT,Regular"&amp;D/&amp;T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P50"/>
  <sheetViews>
    <sheetView showGridLines="0" showRowColHeaders="0" zoomScale="60" zoomScaleNormal="60" workbookViewId="0">
      <selection activeCell="B19" sqref="B19"/>
    </sheetView>
  </sheetViews>
  <sheetFormatPr defaultColWidth="9.140625" defaultRowHeight="30" customHeight="1" x14ac:dyDescent="0.25"/>
  <cols>
    <col min="1" max="1" width="10.5703125" style="50" customWidth="1"/>
    <col min="2" max="2" width="70.85546875" style="75" customWidth="1"/>
    <col min="3" max="3" width="33.85546875" style="76" customWidth="1"/>
    <col min="4" max="4" width="30.85546875" style="77" customWidth="1"/>
    <col min="5" max="5" width="1.85546875" style="50" customWidth="1"/>
    <col min="6" max="6" width="70.85546875" style="75" customWidth="1"/>
    <col min="7" max="7" width="33.85546875" style="79" customWidth="1"/>
    <col min="8" max="8" width="30.85546875" style="77" customWidth="1"/>
    <col min="9" max="9" width="10.5703125" style="50" customWidth="1"/>
    <col min="10" max="10" width="24.28515625" style="50" bestFit="1" customWidth="1"/>
    <col min="11" max="11" width="21.28515625" style="50" customWidth="1"/>
    <col min="12" max="12" width="17.140625" style="50" customWidth="1"/>
    <col min="13" max="16384" width="9.140625" style="50"/>
  </cols>
  <sheetData>
    <row r="1" spans="2:16" s="78" customFormat="1" ht="30" customHeight="1" x14ac:dyDescent="0.25">
      <c r="B1" s="75"/>
      <c r="C1" s="76"/>
      <c r="D1" s="77"/>
      <c r="F1" s="75"/>
      <c r="G1" s="79"/>
      <c r="H1" s="77"/>
    </row>
    <row r="2" spans="2:16" s="78" customFormat="1" ht="30" customHeight="1" x14ac:dyDescent="0.25">
      <c r="B2" s="204" t="s">
        <v>256</v>
      </c>
      <c r="C2" s="204"/>
      <c r="D2" s="204"/>
      <c r="E2" s="204"/>
      <c r="F2" s="204"/>
      <c r="G2" s="204"/>
      <c r="H2" s="204"/>
      <c r="I2" s="80"/>
      <c r="J2" s="80"/>
      <c r="K2" s="80"/>
      <c r="L2" s="80"/>
      <c r="M2" s="80"/>
      <c r="N2" s="80"/>
    </row>
    <row r="3" spans="2:16" s="78" customFormat="1" ht="30" customHeight="1" x14ac:dyDescent="0.25">
      <c r="B3" s="204" t="s">
        <v>166</v>
      </c>
      <c r="C3" s="204"/>
      <c r="D3" s="204"/>
      <c r="E3" s="204"/>
      <c r="F3" s="204"/>
      <c r="G3" s="204"/>
      <c r="H3" s="204"/>
      <c r="I3" s="80"/>
      <c r="J3" s="80"/>
      <c r="K3" s="80"/>
      <c r="L3" s="80"/>
      <c r="M3" s="80"/>
      <c r="N3" s="80"/>
    </row>
    <row r="4" spans="2:16" s="78" customFormat="1" ht="30" customHeight="1" x14ac:dyDescent="0.25">
      <c r="B4" s="81"/>
      <c r="C4" s="82"/>
      <c r="D4" s="83"/>
      <c r="E4" s="84"/>
      <c r="F4" s="81"/>
      <c r="G4" s="82"/>
      <c r="H4" s="83"/>
      <c r="I4" s="85"/>
      <c r="J4" s="85"/>
      <c r="K4" s="85"/>
      <c r="L4" s="85"/>
      <c r="M4" s="86"/>
      <c r="N4" s="86"/>
    </row>
    <row r="5" spans="2:16" s="78" customFormat="1" ht="30" customHeight="1" x14ac:dyDescent="0.25">
      <c r="B5" s="181" t="s">
        <v>168</v>
      </c>
      <c r="C5" s="181"/>
      <c r="D5" s="181"/>
      <c r="E5" s="181"/>
      <c r="F5" s="181"/>
      <c r="G5" s="181"/>
      <c r="H5" s="181"/>
      <c r="I5" s="87"/>
      <c r="J5" s="87"/>
      <c r="K5" s="87"/>
      <c r="L5" s="87"/>
      <c r="M5" s="87"/>
      <c r="N5" s="87"/>
    </row>
    <row r="6" spans="2:16" s="78" customFormat="1" ht="30" customHeight="1" x14ac:dyDescent="0.25">
      <c r="B6" s="179" t="s">
        <v>225</v>
      </c>
      <c r="C6" s="179"/>
      <c r="D6" s="179"/>
      <c r="E6" s="179"/>
      <c r="F6" s="179"/>
      <c r="G6" s="179"/>
      <c r="H6" s="179"/>
      <c r="I6" s="54"/>
      <c r="J6" s="54"/>
      <c r="K6" s="54"/>
      <c r="L6" s="54"/>
      <c r="M6" s="54"/>
      <c r="N6" s="54"/>
    </row>
    <row r="7" spans="2:16" s="78" customFormat="1" ht="30" customHeight="1" x14ac:dyDescent="0.25">
      <c r="B7" s="183" t="str">
        <f>"ປະຈຳເດືອນ: "&amp; 'F01'!C11</f>
        <v xml:space="preserve">ປະຈຳເດືອນ: </v>
      </c>
      <c r="C7" s="183"/>
      <c r="D7" s="183"/>
      <c r="E7" s="183"/>
      <c r="F7" s="183"/>
      <c r="G7" s="183"/>
      <c r="H7" s="183"/>
      <c r="I7" s="70"/>
      <c r="J7" s="70"/>
      <c r="K7" s="70"/>
      <c r="L7" s="70"/>
      <c r="M7" s="70"/>
      <c r="N7" s="70"/>
    </row>
    <row r="8" spans="2:16" s="78" customFormat="1" ht="30" customHeight="1" x14ac:dyDescent="0.25">
      <c r="B8" s="75"/>
      <c r="C8" s="76"/>
      <c r="D8" s="77"/>
      <c r="F8" s="75"/>
      <c r="G8" s="79"/>
      <c r="H8" s="77"/>
    </row>
    <row r="9" spans="2:16" s="78" customFormat="1" ht="30" customHeight="1" x14ac:dyDescent="0.25">
      <c r="B9" s="88"/>
      <c r="C9" s="89"/>
      <c r="D9" s="90"/>
      <c r="E9" s="91"/>
      <c r="F9" s="88"/>
      <c r="G9" s="92"/>
      <c r="H9" s="90"/>
    </row>
    <row r="10" spans="2:16" ht="30" customHeight="1" x14ac:dyDescent="0.25">
      <c r="B10" s="206" t="s">
        <v>224</v>
      </c>
      <c r="C10" s="207" t="s">
        <v>222</v>
      </c>
      <c r="D10" s="207"/>
      <c r="E10" s="93"/>
      <c r="F10" s="206" t="s">
        <v>223</v>
      </c>
      <c r="G10" s="207" t="s">
        <v>221</v>
      </c>
      <c r="H10" s="207"/>
      <c r="I10" s="80"/>
    </row>
    <row r="11" spans="2:16" ht="30" customHeight="1" x14ac:dyDescent="0.25">
      <c r="B11" s="206"/>
      <c r="C11" s="111" t="s">
        <v>228</v>
      </c>
      <c r="D11" s="112" t="s">
        <v>2</v>
      </c>
      <c r="E11" s="93"/>
      <c r="F11" s="206"/>
      <c r="G11" s="111" t="s">
        <v>228</v>
      </c>
      <c r="H11" s="112" t="s">
        <v>2</v>
      </c>
      <c r="J11" s="94"/>
      <c r="K11" s="95"/>
      <c r="L11" s="95"/>
      <c r="O11" s="204"/>
      <c r="P11" s="204"/>
    </row>
    <row r="12" spans="2:16" ht="30" customHeight="1" x14ac:dyDescent="0.25">
      <c r="B12" s="113" t="s">
        <v>482</v>
      </c>
      <c r="C12" s="96"/>
      <c r="D12" s="115"/>
      <c r="E12" s="97"/>
      <c r="F12" s="113"/>
      <c r="G12" s="96"/>
      <c r="H12" s="115"/>
      <c r="J12" s="94"/>
      <c r="K12" s="95"/>
      <c r="L12" s="95"/>
      <c r="O12" s="78"/>
      <c r="P12" s="78"/>
    </row>
    <row r="13" spans="2:16" ht="30" customHeight="1" x14ac:dyDescent="0.25">
      <c r="B13" s="113"/>
      <c r="C13" s="96"/>
      <c r="D13" s="116"/>
      <c r="F13" s="114"/>
      <c r="G13" s="98"/>
      <c r="H13" s="116"/>
    </row>
    <row r="14" spans="2:16" ht="30" customHeight="1" x14ac:dyDescent="0.25">
      <c r="B14" s="114"/>
      <c r="C14" s="96"/>
      <c r="D14" s="116"/>
      <c r="F14" s="114"/>
      <c r="G14" s="98"/>
      <c r="H14" s="116"/>
    </row>
    <row r="15" spans="2:16" ht="30" customHeight="1" x14ac:dyDescent="0.25">
      <c r="B15" s="114"/>
      <c r="C15" s="96"/>
      <c r="D15" s="116"/>
      <c r="F15" s="114"/>
      <c r="G15" s="98"/>
      <c r="H15" s="116"/>
    </row>
    <row r="16" spans="2:16" ht="30" customHeight="1" x14ac:dyDescent="0.25">
      <c r="B16" s="114"/>
      <c r="C16" s="96"/>
      <c r="D16" s="116"/>
      <c r="F16" s="114"/>
      <c r="G16" s="98"/>
      <c r="H16" s="116"/>
    </row>
    <row r="17" spans="2:8" ht="30" customHeight="1" x14ac:dyDescent="0.25">
      <c r="B17" s="114"/>
      <c r="C17" s="96"/>
      <c r="D17" s="116"/>
      <c r="F17" s="114"/>
      <c r="G17" s="98"/>
      <c r="H17" s="116"/>
    </row>
    <row r="18" spans="2:8" ht="30" customHeight="1" x14ac:dyDescent="0.25">
      <c r="B18" s="114"/>
      <c r="C18" s="96"/>
      <c r="D18" s="116"/>
      <c r="F18" s="114"/>
      <c r="G18" s="98"/>
      <c r="H18" s="116"/>
    </row>
    <row r="19" spans="2:8" ht="30" customHeight="1" x14ac:dyDescent="0.25">
      <c r="B19" s="114"/>
      <c r="C19" s="96"/>
      <c r="D19" s="116"/>
      <c r="F19" s="114"/>
      <c r="G19" s="98"/>
      <c r="H19" s="116"/>
    </row>
    <row r="20" spans="2:8" ht="30" customHeight="1" x14ac:dyDescent="0.25">
      <c r="B20" s="114"/>
      <c r="C20" s="98"/>
      <c r="D20" s="116"/>
      <c r="F20" s="114"/>
      <c r="G20" s="98"/>
      <c r="H20" s="116"/>
    </row>
    <row r="21" spans="2:8" ht="30" customHeight="1" x14ac:dyDescent="0.25">
      <c r="B21" s="114"/>
      <c r="C21" s="98"/>
      <c r="D21" s="116"/>
      <c r="F21" s="114"/>
      <c r="G21" s="98"/>
      <c r="H21" s="116"/>
    </row>
    <row r="22" spans="2:8" ht="30" customHeight="1" x14ac:dyDescent="0.25">
      <c r="B22" s="114"/>
      <c r="C22" s="98"/>
      <c r="D22" s="116"/>
      <c r="F22" s="114"/>
      <c r="G22" s="98"/>
      <c r="H22" s="116"/>
    </row>
    <row r="23" spans="2:8" ht="30" customHeight="1" x14ac:dyDescent="0.25">
      <c r="B23" s="114"/>
      <c r="C23" s="98"/>
      <c r="D23" s="116"/>
      <c r="F23" s="114"/>
      <c r="G23" s="98"/>
      <c r="H23" s="116"/>
    </row>
    <row r="24" spans="2:8" ht="30" customHeight="1" x14ac:dyDescent="0.25">
      <c r="B24" s="114"/>
      <c r="C24" s="98"/>
      <c r="D24" s="116"/>
      <c r="F24" s="114"/>
      <c r="G24" s="98"/>
      <c r="H24" s="116"/>
    </row>
    <row r="25" spans="2:8" ht="30" customHeight="1" x14ac:dyDescent="0.25">
      <c r="B25" s="114"/>
      <c r="C25" s="98"/>
      <c r="D25" s="116"/>
      <c r="F25" s="114"/>
      <c r="G25" s="98"/>
      <c r="H25" s="116"/>
    </row>
    <row r="26" spans="2:8" ht="30" customHeight="1" x14ac:dyDescent="0.25">
      <c r="B26" s="114"/>
      <c r="C26" s="98"/>
      <c r="D26" s="116"/>
      <c r="F26" s="114"/>
      <c r="G26" s="98"/>
      <c r="H26" s="116"/>
    </row>
    <row r="27" spans="2:8" ht="30" customHeight="1" x14ac:dyDescent="0.25">
      <c r="B27" s="114"/>
      <c r="C27" s="98"/>
      <c r="D27" s="116"/>
      <c r="F27" s="114"/>
      <c r="G27" s="98"/>
      <c r="H27" s="116"/>
    </row>
    <row r="28" spans="2:8" ht="30" customHeight="1" x14ac:dyDescent="0.25">
      <c r="B28" s="114"/>
      <c r="C28" s="98"/>
      <c r="D28" s="116"/>
      <c r="F28" s="114"/>
      <c r="G28" s="98"/>
      <c r="H28" s="116"/>
    </row>
    <row r="29" spans="2:8" ht="30" customHeight="1" x14ac:dyDescent="0.25">
      <c r="B29" s="114"/>
      <c r="C29" s="98"/>
      <c r="D29" s="116"/>
      <c r="F29" s="114"/>
      <c r="G29" s="98"/>
      <c r="H29" s="116"/>
    </row>
    <row r="30" spans="2:8" ht="30" customHeight="1" x14ac:dyDescent="0.25">
      <c r="B30" s="114"/>
      <c r="C30" s="98"/>
      <c r="D30" s="116"/>
      <c r="F30" s="114"/>
      <c r="G30" s="98"/>
      <c r="H30" s="116"/>
    </row>
    <row r="31" spans="2:8" ht="30" customHeight="1" x14ac:dyDescent="0.25">
      <c r="B31" s="114"/>
      <c r="C31" s="98"/>
      <c r="D31" s="116"/>
      <c r="F31" s="114"/>
      <c r="G31" s="98"/>
      <c r="H31" s="116"/>
    </row>
    <row r="32" spans="2:8" ht="30" customHeight="1" x14ac:dyDescent="0.25">
      <c r="B32" s="114"/>
      <c r="C32" s="98"/>
      <c r="D32" s="116"/>
      <c r="F32" s="114"/>
      <c r="G32" s="98"/>
      <c r="H32" s="116"/>
    </row>
    <row r="33" spans="2:8" ht="30" customHeight="1" x14ac:dyDescent="0.25">
      <c r="B33" s="114"/>
      <c r="C33" s="98"/>
      <c r="D33" s="116"/>
      <c r="F33" s="114"/>
      <c r="G33" s="98"/>
      <c r="H33" s="116"/>
    </row>
    <row r="34" spans="2:8" ht="30" customHeight="1" x14ac:dyDescent="0.25">
      <c r="B34" s="114"/>
      <c r="C34" s="98"/>
      <c r="D34" s="116"/>
      <c r="F34" s="114"/>
      <c r="G34" s="98"/>
      <c r="H34" s="116"/>
    </row>
    <row r="35" spans="2:8" ht="30" customHeight="1" x14ac:dyDescent="0.25">
      <c r="B35" s="114"/>
      <c r="C35" s="98"/>
      <c r="D35" s="116"/>
      <c r="F35" s="114"/>
      <c r="G35" s="98"/>
      <c r="H35" s="116"/>
    </row>
    <row r="36" spans="2:8" ht="30" customHeight="1" x14ac:dyDescent="0.25">
      <c r="B36" s="114"/>
      <c r="C36" s="98"/>
      <c r="D36" s="116"/>
      <c r="F36" s="114"/>
      <c r="G36" s="98"/>
      <c r="H36" s="116"/>
    </row>
    <row r="37" spans="2:8" ht="30" customHeight="1" x14ac:dyDescent="0.25">
      <c r="B37" s="114"/>
      <c r="C37" s="98"/>
      <c r="D37" s="116"/>
      <c r="F37" s="114"/>
      <c r="G37" s="98"/>
      <c r="H37" s="116"/>
    </row>
    <row r="38" spans="2:8" ht="30" customHeight="1" x14ac:dyDescent="0.25">
      <c r="B38" s="114"/>
      <c r="C38" s="98"/>
      <c r="D38" s="116"/>
      <c r="F38" s="114"/>
      <c r="G38" s="98"/>
      <c r="H38" s="116"/>
    </row>
    <row r="39" spans="2:8" ht="30" customHeight="1" x14ac:dyDescent="0.25">
      <c r="B39" s="114"/>
      <c r="C39" s="98"/>
      <c r="D39" s="116"/>
      <c r="F39" s="114"/>
      <c r="G39" s="98"/>
      <c r="H39" s="116"/>
    </row>
    <row r="40" spans="2:8" ht="30" customHeight="1" x14ac:dyDescent="0.25">
      <c r="B40" s="114"/>
      <c r="C40" s="98"/>
      <c r="D40" s="116"/>
      <c r="F40" s="114"/>
      <c r="G40" s="98"/>
      <c r="H40" s="116"/>
    </row>
    <row r="41" spans="2:8" ht="30" customHeight="1" x14ac:dyDescent="0.25">
      <c r="B41" s="117"/>
      <c r="C41" s="118"/>
      <c r="D41" s="119"/>
      <c r="E41" s="78"/>
      <c r="F41" s="117"/>
      <c r="G41" s="118"/>
      <c r="H41" s="119"/>
    </row>
    <row r="43" spans="2:8" ht="30" customHeight="1" x14ac:dyDescent="0.25">
      <c r="B43" s="200" t="s">
        <v>180</v>
      </c>
      <c r="C43" s="200"/>
      <c r="D43" s="200"/>
      <c r="E43" s="200"/>
      <c r="F43" s="200"/>
      <c r="G43" s="200"/>
      <c r="H43" s="200"/>
    </row>
    <row r="44" spans="2:8" ht="30" customHeight="1" x14ac:dyDescent="0.25">
      <c r="B44" s="3"/>
      <c r="C44" s="23"/>
      <c r="D44" s="39"/>
      <c r="E44" s="39"/>
      <c r="F44" s="39"/>
      <c r="G44" s="39"/>
      <c r="H44" s="39"/>
    </row>
    <row r="45" spans="2:8" ht="30" customHeight="1" x14ac:dyDescent="0.25">
      <c r="B45" s="205" t="s">
        <v>310</v>
      </c>
      <c r="C45" s="205"/>
      <c r="D45" s="205"/>
      <c r="E45" s="205"/>
      <c r="F45" s="205"/>
      <c r="G45" s="205"/>
      <c r="H45" s="205"/>
    </row>
    <row r="46" spans="2:8" s="78" customFormat="1" ht="30" customHeight="1" x14ac:dyDescent="0.25">
      <c r="B46" s="75"/>
      <c r="C46" s="76"/>
      <c r="D46" s="77"/>
      <c r="E46" s="50"/>
      <c r="F46" s="75"/>
      <c r="G46" s="79"/>
      <c r="H46" s="77"/>
    </row>
    <row r="49" spans="9:11" ht="30" customHeight="1" x14ac:dyDescent="0.25">
      <c r="I49" s="39"/>
      <c r="J49" s="23"/>
      <c r="K49" s="23"/>
    </row>
    <row r="50" spans="9:11" ht="30" customHeight="1" x14ac:dyDescent="0.25">
      <c r="I50" s="4"/>
      <c r="J50" s="4"/>
      <c r="K50" s="4"/>
    </row>
  </sheetData>
  <sheetProtection algorithmName="SHA-512" hashValue="XZTlCpiLKE8VYMbs6aSFr+aI/36lJ6OEKehGH3kN5eAu34mrIEqlkE/ueH5hPD7Kj6mhOZDAwhAqIPwr+00bHA==" saltValue="hOPkLJdtK5bFdKf9BIFRHg==" spinCount="100000" sheet="1" objects="1" scenarios="1"/>
  <mergeCells count="12">
    <mergeCell ref="O11:P11"/>
    <mergeCell ref="B2:H2"/>
    <mergeCell ref="B3:H3"/>
    <mergeCell ref="B43:H43"/>
    <mergeCell ref="B45:H45"/>
    <mergeCell ref="B6:H6"/>
    <mergeCell ref="B7:H7"/>
    <mergeCell ref="B5:H5"/>
    <mergeCell ref="B10:B11"/>
    <mergeCell ref="F10:F11"/>
    <mergeCell ref="C10:D10"/>
    <mergeCell ref="G10:H10"/>
  </mergeCells>
  <printOptions horizontalCentered="1"/>
  <pageMargins left="0" right="0" top="0" bottom="0" header="0" footer="0"/>
  <pageSetup paperSize="9" scale="49" fitToHeight="0" orientation="landscape" r:id="rId1"/>
  <headerFooter>
    <oddFooter>&amp;L&amp;"Phetsarath OT,Regular"ໜ້າ &amp;"-,Regular"&amp;P/&amp;N&amp;R&amp;"Phetsarath OT,Regular"&amp;D/&amp;T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J221"/>
  <sheetViews>
    <sheetView showGridLines="0" showRowColHeaders="0" zoomScale="60" zoomScaleNormal="60" workbookViewId="0">
      <selection activeCell="C16" sqref="C16"/>
    </sheetView>
  </sheetViews>
  <sheetFormatPr defaultColWidth="9.140625" defaultRowHeight="30" customHeight="1" x14ac:dyDescent="0.25"/>
  <cols>
    <col min="1" max="1" width="10.5703125" style="101" customWidth="1"/>
    <col min="2" max="2" width="30.5703125" style="109" customWidth="1"/>
    <col min="3" max="3" width="85.5703125" style="105" customWidth="1"/>
    <col min="4" max="4" width="40.7109375" style="107" customWidth="1"/>
    <col min="5" max="5" width="40.7109375" style="106" customWidth="1"/>
    <col min="6" max="6" width="40.7109375" style="107" customWidth="1"/>
    <col min="7" max="7" width="40.7109375" style="106" customWidth="1"/>
    <col min="8" max="9" width="40.7109375" style="107" customWidth="1"/>
    <col min="10" max="10" width="10.5703125" style="97" customWidth="1"/>
    <col min="11" max="16384" width="9.140625" style="101"/>
  </cols>
  <sheetData>
    <row r="1" spans="2:9" s="97" customFormat="1" ht="30" customHeight="1" x14ac:dyDescent="0.25">
      <c r="B1" s="99"/>
      <c r="C1" s="99"/>
      <c r="D1" s="100"/>
      <c r="E1" s="100"/>
      <c r="F1" s="100"/>
      <c r="G1" s="100"/>
      <c r="H1" s="100"/>
      <c r="I1" s="100"/>
    </row>
    <row r="2" spans="2:9" s="97" customFormat="1" ht="30" customHeight="1" x14ac:dyDescent="0.25">
      <c r="B2" s="208" t="s">
        <v>256</v>
      </c>
      <c r="C2" s="208"/>
      <c r="D2" s="208"/>
      <c r="E2" s="208"/>
      <c r="F2" s="208"/>
      <c r="G2" s="208"/>
      <c r="H2" s="208"/>
      <c r="I2" s="208"/>
    </row>
    <row r="3" spans="2:9" s="97" customFormat="1" ht="30" customHeight="1" x14ac:dyDescent="0.25">
      <c r="B3" s="208" t="s">
        <v>166</v>
      </c>
      <c r="C3" s="208"/>
      <c r="D3" s="208"/>
      <c r="E3" s="208"/>
      <c r="F3" s="208"/>
      <c r="G3" s="208"/>
      <c r="H3" s="208"/>
      <c r="I3" s="208"/>
    </row>
    <row r="4" spans="2:9" s="97" customFormat="1" ht="30" customHeight="1" x14ac:dyDescent="0.25">
      <c r="B4" s="99"/>
      <c r="C4" s="99"/>
      <c r="D4" s="100"/>
      <c r="E4" s="100"/>
      <c r="F4" s="100"/>
      <c r="G4" s="100"/>
      <c r="H4" s="100"/>
      <c r="I4" s="100"/>
    </row>
    <row r="5" spans="2:9" s="97" customFormat="1" ht="30" customHeight="1" x14ac:dyDescent="0.25">
      <c r="B5" s="209" t="s">
        <v>168</v>
      </c>
      <c r="C5" s="209"/>
      <c r="D5" s="209"/>
      <c r="E5" s="209"/>
      <c r="F5" s="209"/>
      <c r="G5" s="209"/>
      <c r="H5" s="209"/>
      <c r="I5" s="209"/>
    </row>
    <row r="6" spans="2:9" s="97" customFormat="1" ht="30" customHeight="1" x14ac:dyDescent="0.25">
      <c r="B6" s="209" t="s">
        <v>288</v>
      </c>
      <c r="C6" s="209"/>
      <c r="D6" s="209"/>
      <c r="E6" s="209"/>
      <c r="F6" s="209"/>
      <c r="G6" s="209"/>
      <c r="H6" s="209"/>
      <c r="I6" s="209"/>
    </row>
    <row r="7" spans="2:9" s="97" customFormat="1" ht="30" customHeight="1" x14ac:dyDescent="0.25">
      <c r="B7" s="183" t="str">
        <f>"ປະຈຳເດືອນ: "&amp; 'F01'!C11</f>
        <v xml:space="preserve">ປະຈຳເດືອນ: </v>
      </c>
      <c r="C7" s="183"/>
      <c r="D7" s="183"/>
      <c r="E7" s="183"/>
      <c r="F7" s="183"/>
      <c r="G7" s="183"/>
      <c r="H7" s="183"/>
      <c r="I7" s="183"/>
    </row>
    <row r="8" spans="2:9" s="97" customFormat="1" ht="30" customHeight="1" x14ac:dyDescent="0.25">
      <c r="B8" s="99"/>
      <c r="C8" s="99"/>
      <c r="D8" s="100"/>
      <c r="E8" s="100"/>
      <c r="F8" s="100"/>
      <c r="G8" s="100"/>
      <c r="H8" s="100"/>
      <c r="I8" s="100"/>
    </row>
    <row r="9" spans="2:9" ht="30" customHeight="1" x14ac:dyDescent="0.25">
      <c r="B9" s="210" t="s">
        <v>209</v>
      </c>
      <c r="C9" s="210" t="s">
        <v>210</v>
      </c>
      <c r="D9" s="211" t="s">
        <v>211</v>
      </c>
      <c r="E9" s="211"/>
      <c r="F9" s="211" t="s">
        <v>212</v>
      </c>
      <c r="G9" s="211"/>
      <c r="H9" s="211" t="s">
        <v>213</v>
      </c>
      <c r="I9" s="211"/>
    </row>
    <row r="10" spans="2:9" ht="30" customHeight="1" x14ac:dyDescent="0.25">
      <c r="B10" s="210"/>
      <c r="C10" s="210"/>
      <c r="D10" s="110" t="s">
        <v>214</v>
      </c>
      <c r="E10" s="110" t="s">
        <v>215</v>
      </c>
      <c r="F10" s="110" t="s">
        <v>214</v>
      </c>
      <c r="G10" s="110" t="s">
        <v>215</v>
      </c>
      <c r="H10" s="110" t="s">
        <v>214</v>
      </c>
      <c r="I10" s="110" t="s">
        <v>215</v>
      </c>
    </row>
    <row r="11" spans="2:9" ht="30" customHeight="1" x14ac:dyDescent="0.25">
      <c r="B11" s="108"/>
    </row>
    <row r="12" spans="2:9" ht="30" customHeight="1" x14ac:dyDescent="0.25">
      <c r="B12" s="108"/>
    </row>
    <row r="66" spans="2:9" s="97" customFormat="1" ht="30" customHeight="1" x14ac:dyDescent="0.25">
      <c r="B66" s="109"/>
      <c r="C66" s="105"/>
      <c r="D66" s="107"/>
      <c r="E66" s="106"/>
      <c r="F66" s="107"/>
      <c r="G66" s="106"/>
      <c r="H66" s="107"/>
      <c r="I66" s="107"/>
    </row>
    <row r="67" spans="2:9" s="97" customFormat="1" ht="30" customHeight="1" x14ac:dyDescent="0.25">
      <c r="B67" s="109"/>
      <c r="C67" s="105"/>
      <c r="D67" s="107"/>
      <c r="E67" s="106"/>
      <c r="F67" s="107"/>
      <c r="G67" s="106"/>
      <c r="H67" s="107"/>
      <c r="I67" s="107"/>
    </row>
    <row r="68" spans="2:9" s="97" customFormat="1" ht="30" customHeight="1" x14ac:dyDescent="0.25">
      <c r="B68" s="109"/>
      <c r="C68" s="105"/>
      <c r="D68" s="107"/>
      <c r="E68" s="106"/>
      <c r="F68" s="107"/>
      <c r="G68" s="106"/>
      <c r="H68" s="107"/>
      <c r="I68" s="107"/>
    </row>
    <row r="69" spans="2:9" s="97" customFormat="1" ht="30" customHeight="1" x14ac:dyDescent="0.25">
      <c r="B69" s="109"/>
      <c r="C69" s="105"/>
      <c r="D69" s="107"/>
      <c r="E69" s="106"/>
      <c r="F69" s="107"/>
      <c r="G69" s="106"/>
      <c r="H69" s="107"/>
      <c r="I69" s="107"/>
    </row>
    <row r="70" spans="2:9" s="97" customFormat="1" ht="30" customHeight="1" x14ac:dyDescent="0.25">
      <c r="B70" s="109"/>
      <c r="C70" s="105"/>
      <c r="D70" s="107"/>
      <c r="E70" s="106"/>
      <c r="F70" s="107"/>
      <c r="G70" s="106"/>
      <c r="H70" s="107"/>
      <c r="I70" s="107"/>
    </row>
    <row r="71" spans="2:9" s="97" customFormat="1" ht="30" customHeight="1" x14ac:dyDescent="0.25">
      <c r="B71" s="109"/>
      <c r="C71" s="105"/>
      <c r="D71" s="107"/>
      <c r="E71" s="106"/>
      <c r="F71" s="107"/>
      <c r="G71" s="106"/>
      <c r="H71" s="107"/>
      <c r="I71" s="107"/>
    </row>
    <row r="72" spans="2:9" s="97" customFormat="1" ht="30" customHeight="1" x14ac:dyDescent="0.25">
      <c r="B72" s="109"/>
      <c r="C72" s="105"/>
      <c r="D72" s="107"/>
      <c r="E72" s="106"/>
      <c r="F72" s="107"/>
      <c r="G72" s="106"/>
      <c r="H72" s="107"/>
      <c r="I72" s="107"/>
    </row>
    <row r="73" spans="2:9" s="97" customFormat="1" ht="30" customHeight="1" x14ac:dyDescent="0.25">
      <c r="B73" s="109"/>
      <c r="C73" s="105"/>
      <c r="D73" s="107"/>
      <c r="E73" s="106"/>
      <c r="F73" s="107"/>
      <c r="G73" s="106"/>
      <c r="H73" s="107"/>
      <c r="I73" s="107"/>
    </row>
    <row r="74" spans="2:9" s="97" customFormat="1" ht="30" customHeight="1" x14ac:dyDescent="0.25">
      <c r="B74" s="109"/>
      <c r="C74" s="105"/>
      <c r="D74" s="107"/>
      <c r="E74" s="106"/>
      <c r="F74" s="107"/>
      <c r="G74" s="106"/>
      <c r="H74" s="107"/>
      <c r="I74" s="107"/>
    </row>
    <row r="75" spans="2:9" s="97" customFormat="1" ht="30" customHeight="1" x14ac:dyDescent="0.25">
      <c r="B75" s="109"/>
      <c r="C75" s="105"/>
      <c r="D75" s="107"/>
      <c r="E75" s="106"/>
      <c r="F75" s="107"/>
      <c r="G75" s="106"/>
      <c r="H75" s="107"/>
      <c r="I75" s="107"/>
    </row>
    <row r="76" spans="2:9" s="97" customFormat="1" ht="30" customHeight="1" x14ac:dyDescent="0.25">
      <c r="B76" s="109"/>
      <c r="C76" s="105"/>
      <c r="D76" s="107"/>
      <c r="E76" s="106"/>
      <c r="F76" s="107"/>
      <c r="G76" s="106"/>
      <c r="H76" s="107"/>
      <c r="I76" s="107"/>
    </row>
    <row r="77" spans="2:9" s="97" customFormat="1" ht="30" customHeight="1" x14ac:dyDescent="0.25">
      <c r="B77" s="109"/>
      <c r="C77" s="105"/>
      <c r="D77" s="107"/>
      <c r="E77" s="106"/>
      <c r="F77" s="107"/>
      <c r="G77" s="106"/>
      <c r="H77" s="107"/>
      <c r="I77" s="107"/>
    </row>
    <row r="78" spans="2:9" s="97" customFormat="1" ht="30" customHeight="1" x14ac:dyDescent="0.25">
      <c r="B78" s="109"/>
      <c r="C78" s="105"/>
      <c r="D78" s="107"/>
      <c r="E78" s="106"/>
      <c r="F78" s="107"/>
      <c r="G78" s="106"/>
      <c r="H78" s="107"/>
      <c r="I78" s="107"/>
    </row>
    <row r="79" spans="2:9" s="97" customFormat="1" ht="30" customHeight="1" x14ac:dyDescent="0.25">
      <c r="B79" s="109"/>
      <c r="C79" s="105"/>
      <c r="D79" s="107"/>
      <c r="E79" s="106"/>
      <c r="F79" s="107"/>
      <c r="G79" s="106"/>
      <c r="H79" s="107"/>
      <c r="I79" s="107"/>
    </row>
    <row r="80" spans="2:9" s="97" customFormat="1" ht="30" customHeight="1" x14ac:dyDescent="0.25">
      <c r="B80" s="109"/>
      <c r="C80" s="105"/>
      <c r="D80" s="107"/>
      <c r="E80" s="106"/>
      <c r="F80" s="107"/>
      <c r="G80" s="106"/>
      <c r="H80" s="107"/>
      <c r="I80" s="107"/>
    </row>
    <row r="81" spans="2:9" s="97" customFormat="1" ht="30" customHeight="1" x14ac:dyDescent="0.25">
      <c r="B81" s="109"/>
      <c r="C81" s="105"/>
      <c r="D81" s="107"/>
      <c r="E81" s="106"/>
      <c r="F81" s="107"/>
      <c r="G81" s="106"/>
      <c r="H81" s="107"/>
      <c r="I81" s="107"/>
    </row>
    <row r="82" spans="2:9" s="97" customFormat="1" ht="30" customHeight="1" x14ac:dyDescent="0.25">
      <c r="B82" s="109"/>
      <c r="C82" s="105"/>
      <c r="D82" s="107"/>
      <c r="E82" s="106"/>
      <c r="F82" s="107"/>
      <c r="G82" s="106"/>
      <c r="H82" s="107"/>
      <c r="I82" s="107"/>
    </row>
    <row r="83" spans="2:9" s="97" customFormat="1" ht="30" customHeight="1" x14ac:dyDescent="0.25">
      <c r="B83" s="109"/>
      <c r="C83" s="105"/>
      <c r="D83" s="107"/>
      <c r="E83" s="106"/>
      <c r="F83" s="107"/>
      <c r="G83" s="106"/>
      <c r="H83" s="107"/>
      <c r="I83" s="107"/>
    </row>
    <row r="84" spans="2:9" s="97" customFormat="1" ht="30" customHeight="1" x14ac:dyDescent="0.25">
      <c r="B84" s="109"/>
      <c r="C84" s="105"/>
      <c r="D84" s="107"/>
      <c r="E84" s="106"/>
      <c r="F84" s="107"/>
      <c r="G84" s="106"/>
      <c r="H84" s="107"/>
      <c r="I84" s="107"/>
    </row>
    <row r="85" spans="2:9" s="97" customFormat="1" ht="30" customHeight="1" x14ac:dyDescent="0.25">
      <c r="B85" s="109"/>
      <c r="C85" s="105"/>
      <c r="D85" s="107"/>
      <c r="E85" s="106"/>
      <c r="F85" s="107"/>
      <c r="G85" s="106"/>
      <c r="H85" s="107"/>
      <c r="I85" s="107"/>
    </row>
    <row r="86" spans="2:9" s="97" customFormat="1" ht="30" customHeight="1" x14ac:dyDescent="0.25">
      <c r="B86" s="109"/>
      <c r="C86" s="105"/>
      <c r="D86" s="107"/>
      <c r="E86" s="106"/>
      <c r="F86" s="107"/>
      <c r="G86" s="106"/>
      <c r="H86" s="107"/>
      <c r="I86" s="107"/>
    </row>
    <row r="87" spans="2:9" s="97" customFormat="1" ht="30" customHeight="1" x14ac:dyDescent="0.25">
      <c r="B87" s="107"/>
      <c r="C87" s="105"/>
      <c r="D87" s="107"/>
      <c r="E87" s="106"/>
      <c r="F87" s="107"/>
      <c r="G87" s="106"/>
      <c r="H87" s="107"/>
      <c r="I87" s="107"/>
    </row>
    <row r="88" spans="2:9" s="97" customFormat="1" ht="30" customHeight="1" x14ac:dyDescent="0.25">
      <c r="B88" s="109"/>
      <c r="C88" s="105"/>
      <c r="D88" s="107"/>
      <c r="E88" s="106"/>
      <c r="F88" s="107"/>
      <c r="G88" s="106"/>
      <c r="H88" s="107"/>
      <c r="I88" s="107"/>
    </row>
    <row r="89" spans="2:9" s="97" customFormat="1" ht="30" customHeight="1" x14ac:dyDescent="0.25">
      <c r="B89" s="107"/>
      <c r="C89" s="106"/>
      <c r="D89" s="107"/>
      <c r="E89" s="106"/>
      <c r="F89" s="107"/>
      <c r="G89" s="106"/>
      <c r="H89" s="107"/>
      <c r="I89" s="107"/>
    </row>
    <row r="90" spans="2:9" s="97" customFormat="1" ht="30" customHeight="1" x14ac:dyDescent="0.25">
      <c r="B90" s="109"/>
      <c r="C90" s="105"/>
      <c r="D90" s="107"/>
      <c r="E90" s="106"/>
      <c r="F90" s="107"/>
      <c r="G90" s="106"/>
      <c r="H90" s="107"/>
      <c r="I90" s="107"/>
    </row>
    <row r="91" spans="2:9" s="97" customFormat="1" ht="30" customHeight="1" x14ac:dyDescent="0.25">
      <c r="B91" s="109"/>
      <c r="C91" s="105"/>
      <c r="D91" s="107"/>
      <c r="E91" s="106"/>
      <c r="F91" s="107"/>
      <c r="G91" s="106"/>
      <c r="H91" s="107"/>
      <c r="I91" s="107"/>
    </row>
    <row r="92" spans="2:9" s="97" customFormat="1" ht="30" customHeight="1" x14ac:dyDescent="0.25">
      <c r="B92" s="109"/>
      <c r="C92" s="105"/>
      <c r="D92" s="107"/>
      <c r="E92" s="106"/>
      <c r="F92" s="107"/>
      <c r="G92" s="106"/>
      <c r="H92" s="107"/>
      <c r="I92" s="107"/>
    </row>
    <row r="93" spans="2:9" s="97" customFormat="1" ht="30" customHeight="1" x14ac:dyDescent="0.25">
      <c r="B93" s="109"/>
      <c r="C93" s="105"/>
      <c r="D93" s="107"/>
      <c r="E93" s="106"/>
      <c r="F93" s="107"/>
      <c r="G93" s="106"/>
      <c r="H93" s="107"/>
      <c r="I93" s="107"/>
    </row>
    <row r="94" spans="2:9" s="97" customFormat="1" ht="30" customHeight="1" x14ac:dyDescent="0.25">
      <c r="B94" s="109"/>
      <c r="C94" s="105"/>
      <c r="D94" s="107"/>
      <c r="E94" s="106"/>
      <c r="F94" s="107"/>
      <c r="G94" s="106"/>
      <c r="H94" s="107"/>
      <c r="I94" s="107"/>
    </row>
    <row r="95" spans="2:9" s="97" customFormat="1" ht="30" customHeight="1" x14ac:dyDescent="0.25">
      <c r="B95" s="109"/>
      <c r="C95" s="105"/>
      <c r="D95" s="107"/>
      <c r="E95" s="106"/>
      <c r="F95" s="107"/>
      <c r="G95" s="106"/>
      <c r="H95" s="107"/>
      <c r="I95" s="107"/>
    </row>
    <row r="96" spans="2:9" s="97" customFormat="1" ht="30" customHeight="1" x14ac:dyDescent="0.25">
      <c r="B96" s="109"/>
      <c r="C96" s="105"/>
      <c r="D96" s="107"/>
      <c r="E96" s="106"/>
      <c r="F96" s="107"/>
      <c r="G96" s="106"/>
      <c r="H96" s="107"/>
      <c r="I96" s="107"/>
    </row>
    <row r="97" spans="2:9" s="97" customFormat="1" ht="30" customHeight="1" x14ac:dyDescent="0.25">
      <c r="B97" s="109"/>
      <c r="C97" s="105"/>
      <c r="D97" s="107"/>
      <c r="E97" s="106"/>
      <c r="F97" s="107"/>
      <c r="G97" s="106"/>
      <c r="H97" s="107"/>
      <c r="I97" s="107"/>
    </row>
    <row r="98" spans="2:9" s="97" customFormat="1" ht="30" customHeight="1" x14ac:dyDescent="0.25">
      <c r="B98" s="109"/>
      <c r="C98" s="105"/>
      <c r="D98" s="107"/>
      <c r="E98" s="106"/>
      <c r="F98" s="107"/>
      <c r="G98" s="106"/>
      <c r="H98" s="107"/>
      <c r="I98" s="107"/>
    </row>
    <row r="99" spans="2:9" s="97" customFormat="1" ht="30" customHeight="1" x14ac:dyDescent="0.25">
      <c r="B99" s="109"/>
      <c r="C99" s="105"/>
      <c r="D99" s="107"/>
      <c r="E99" s="106"/>
      <c r="F99" s="107"/>
      <c r="G99" s="106"/>
      <c r="H99" s="107"/>
      <c r="I99" s="107"/>
    </row>
    <row r="100" spans="2:9" s="97" customFormat="1" ht="30" customHeight="1" x14ac:dyDescent="0.25">
      <c r="B100" s="109"/>
      <c r="C100" s="105"/>
      <c r="D100" s="107"/>
      <c r="E100" s="106"/>
      <c r="F100" s="107"/>
      <c r="G100" s="106"/>
      <c r="H100" s="107"/>
      <c r="I100" s="107"/>
    </row>
    <row r="101" spans="2:9" s="97" customFormat="1" ht="30" customHeight="1" x14ac:dyDescent="0.25">
      <c r="B101" s="109"/>
      <c r="C101" s="105"/>
      <c r="D101" s="107"/>
      <c r="E101" s="106"/>
      <c r="F101" s="107"/>
      <c r="G101" s="106"/>
      <c r="H101" s="107"/>
      <c r="I101" s="107"/>
    </row>
    <row r="102" spans="2:9" s="97" customFormat="1" ht="30" customHeight="1" x14ac:dyDescent="0.25">
      <c r="B102" s="109"/>
      <c r="C102" s="105"/>
      <c r="D102" s="107"/>
      <c r="E102" s="106"/>
      <c r="F102" s="107"/>
      <c r="G102" s="106"/>
      <c r="H102" s="107"/>
      <c r="I102" s="107"/>
    </row>
    <row r="103" spans="2:9" s="97" customFormat="1" ht="30" customHeight="1" x14ac:dyDescent="0.25">
      <c r="B103" s="109"/>
      <c r="C103" s="105"/>
      <c r="D103" s="107"/>
      <c r="E103" s="106"/>
      <c r="F103" s="107"/>
      <c r="G103" s="106"/>
      <c r="H103" s="107"/>
      <c r="I103" s="107"/>
    </row>
    <row r="104" spans="2:9" s="97" customFormat="1" ht="30" customHeight="1" x14ac:dyDescent="0.25">
      <c r="B104" s="109"/>
      <c r="C104" s="105"/>
      <c r="D104" s="107"/>
      <c r="E104" s="106"/>
      <c r="F104" s="107"/>
      <c r="G104" s="106"/>
      <c r="H104" s="107"/>
      <c r="I104" s="107"/>
    </row>
    <row r="105" spans="2:9" s="97" customFormat="1" ht="30" customHeight="1" x14ac:dyDescent="0.25">
      <c r="B105" s="109"/>
      <c r="C105" s="105"/>
      <c r="D105" s="107"/>
      <c r="E105" s="106"/>
      <c r="F105" s="107"/>
      <c r="G105" s="106"/>
      <c r="H105" s="107"/>
      <c r="I105" s="107"/>
    </row>
    <row r="106" spans="2:9" s="97" customFormat="1" ht="30" customHeight="1" x14ac:dyDescent="0.25">
      <c r="B106" s="109"/>
      <c r="C106" s="105"/>
      <c r="D106" s="107"/>
      <c r="E106" s="106"/>
      <c r="F106" s="107"/>
      <c r="G106" s="106"/>
      <c r="H106" s="107"/>
      <c r="I106" s="107"/>
    </row>
    <row r="107" spans="2:9" s="97" customFormat="1" ht="30" customHeight="1" x14ac:dyDescent="0.25">
      <c r="B107" s="109"/>
      <c r="C107" s="105"/>
      <c r="D107" s="107"/>
      <c r="E107" s="106"/>
      <c r="F107" s="107"/>
      <c r="G107" s="106"/>
      <c r="H107" s="107"/>
      <c r="I107" s="107"/>
    </row>
    <row r="108" spans="2:9" s="97" customFormat="1" ht="30" customHeight="1" x14ac:dyDescent="0.25">
      <c r="B108" s="109"/>
      <c r="C108" s="105"/>
      <c r="D108" s="107"/>
      <c r="E108" s="106"/>
      <c r="F108" s="107"/>
      <c r="G108" s="106"/>
      <c r="H108" s="107"/>
      <c r="I108" s="107"/>
    </row>
    <row r="109" spans="2:9" s="97" customFormat="1" ht="30" customHeight="1" x14ac:dyDescent="0.25">
      <c r="B109" s="109"/>
      <c r="C109" s="105"/>
      <c r="D109" s="107"/>
      <c r="E109" s="106"/>
      <c r="F109" s="107"/>
      <c r="G109" s="106"/>
      <c r="H109" s="107"/>
      <c r="I109" s="107"/>
    </row>
    <row r="110" spans="2:9" s="97" customFormat="1" ht="30" customHeight="1" x14ac:dyDescent="0.25">
      <c r="B110" s="109"/>
      <c r="C110" s="105"/>
      <c r="D110" s="107"/>
      <c r="E110" s="106"/>
      <c r="F110" s="107"/>
      <c r="G110" s="106"/>
      <c r="H110" s="107"/>
      <c r="I110" s="107"/>
    </row>
    <row r="111" spans="2:9" s="97" customFormat="1" ht="30" customHeight="1" x14ac:dyDescent="0.25">
      <c r="B111" s="109"/>
      <c r="C111" s="105"/>
      <c r="D111" s="107"/>
      <c r="E111" s="106"/>
      <c r="F111" s="107"/>
      <c r="G111" s="106"/>
      <c r="H111" s="107"/>
      <c r="I111" s="107"/>
    </row>
    <row r="112" spans="2:9" s="97" customFormat="1" ht="30" customHeight="1" x14ac:dyDescent="0.25">
      <c r="B112" s="109"/>
      <c r="C112" s="105"/>
      <c r="D112" s="107"/>
      <c r="E112" s="106"/>
      <c r="F112" s="107"/>
      <c r="G112" s="106"/>
      <c r="H112" s="107"/>
      <c r="I112" s="107"/>
    </row>
    <row r="113" spans="2:9" s="97" customFormat="1" ht="30" customHeight="1" x14ac:dyDescent="0.25">
      <c r="B113" s="109"/>
      <c r="C113" s="105"/>
      <c r="D113" s="107"/>
      <c r="E113" s="106"/>
      <c r="F113" s="107"/>
      <c r="G113" s="106"/>
      <c r="H113" s="107"/>
      <c r="I113" s="107"/>
    </row>
    <row r="114" spans="2:9" s="97" customFormat="1" ht="30" customHeight="1" x14ac:dyDescent="0.25">
      <c r="B114" s="109"/>
      <c r="C114" s="105"/>
      <c r="D114" s="107"/>
      <c r="E114" s="106"/>
      <c r="F114" s="107"/>
      <c r="G114" s="106"/>
      <c r="H114" s="107"/>
      <c r="I114" s="107"/>
    </row>
    <row r="115" spans="2:9" s="97" customFormat="1" ht="30" customHeight="1" x14ac:dyDescent="0.25">
      <c r="B115" s="109"/>
      <c r="C115" s="105"/>
      <c r="D115" s="107"/>
      <c r="E115" s="106"/>
      <c r="F115" s="107"/>
      <c r="G115" s="106"/>
      <c r="H115" s="107"/>
      <c r="I115" s="107"/>
    </row>
    <row r="116" spans="2:9" s="97" customFormat="1" ht="30" customHeight="1" x14ac:dyDescent="0.25">
      <c r="B116" s="109"/>
      <c r="C116" s="105"/>
      <c r="D116" s="107"/>
      <c r="E116" s="106"/>
      <c r="F116" s="107"/>
      <c r="G116" s="106"/>
      <c r="H116" s="107"/>
      <c r="I116" s="107"/>
    </row>
    <row r="117" spans="2:9" s="97" customFormat="1" ht="30" customHeight="1" x14ac:dyDescent="0.25">
      <c r="B117" s="109"/>
      <c r="C117" s="105"/>
      <c r="D117" s="107"/>
      <c r="E117" s="106"/>
      <c r="F117" s="107"/>
      <c r="G117" s="106"/>
      <c r="H117" s="107"/>
      <c r="I117" s="107"/>
    </row>
    <row r="118" spans="2:9" s="97" customFormat="1" ht="30" customHeight="1" x14ac:dyDescent="0.25">
      <c r="B118" s="109"/>
      <c r="C118" s="105"/>
      <c r="D118" s="107"/>
      <c r="E118" s="106"/>
      <c r="F118" s="107"/>
      <c r="G118" s="106"/>
      <c r="H118" s="107"/>
      <c r="I118" s="107"/>
    </row>
    <row r="119" spans="2:9" s="97" customFormat="1" ht="30" customHeight="1" x14ac:dyDescent="0.25">
      <c r="B119" s="109"/>
      <c r="C119" s="105"/>
      <c r="D119" s="107"/>
      <c r="E119" s="106"/>
      <c r="F119" s="107"/>
      <c r="G119" s="106"/>
      <c r="H119" s="107"/>
      <c r="I119" s="107"/>
    </row>
    <row r="120" spans="2:9" s="97" customFormat="1" ht="30" customHeight="1" x14ac:dyDescent="0.25">
      <c r="B120" s="109"/>
      <c r="C120" s="105"/>
      <c r="D120" s="107"/>
      <c r="E120" s="106"/>
      <c r="F120" s="107"/>
      <c r="G120" s="106"/>
      <c r="H120" s="107"/>
      <c r="I120" s="107"/>
    </row>
    <row r="121" spans="2:9" s="97" customFormat="1" ht="30" customHeight="1" x14ac:dyDescent="0.25">
      <c r="B121" s="109"/>
      <c r="C121" s="105"/>
      <c r="D121" s="107"/>
      <c r="E121" s="106"/>
      <c r="F121" s="107"/>
      <c r="G121" s="106"/>
      <c r="H121" s="107"/>
      <c r="I121" s="107"/>
    </row>
    <row r="122" spans="2:9" s="97" customFormat="1" ht="30" customHeight="1" x14ac:dyDescent="0.25">
      <c r="B122" s="109"/>
      <c r="C122" s="105"/>
      <c r="D122" s="107"/>
      <c r="E122" s="106"/>
      <c r="F122" s="107"/>
      <c r="G122" s="106"/>
      <c r="H122" s="107"/>
      <c r="I122" s="107"/>
    </row>
    <row r="123" spans="2:9" s="97" customFormat="1" ht="30" customHeight="1" x14ac:dyDescent="0.25">
      <c r="B123" s="109"/>
      <c r="C123" s="105"/>
      <c r="D123" s="107"/>
      <c r="E123" s="106"/>
      <c r="F123" s="107"/>
      <c r="G123" s="106"/>
      <c r="H123" s="107"/>
      <c r="I123" s="107"/>
    </row>
    <row r="124" spans="2:9" s="97" customFormat="1" ht="30" customHeight="1" x14ac:dyDescent="0.25">
      <c r="B124" s="109"/>
      <c r="C124" s="105"/>
      <c r="D124" s="107"/>
      <c r="E124" s="106"/>
      <c r="F124" s="107"/>
      <c r="G124" s="106"/>
      <c r="H124" s="107"/>
      <c r="I124" s="107"/>
    </row>
    <row r="125" spans="2:9" s="97" customFormat="1" ht="30" customHeight="1" x14ac:dyDescent="0.25">
      <c r="B125" s="109"/>
      <c r="C125" s="105"/>
      <c r="D125" s="107"/>
      <c r="E125" s="106"/>
      <c r="F125" s="107"/>
      <c r="G125" s="106"/>
      <c r="H125" s="107"/>
      <c r="I125" s="107"/>
    </row>
    <row r="126" spans="2:9" s="97" customFormat="1" ht="30" customHeight="1" x14ac:dyDescent="0.25">
      <c r="B126" s="109"/>
      <c r="C126" s="105"/>
      <c r="D126" s="107"/>
      <c r="E126" s="106"/>
      <c r="F126" s="107"/>
      <c r="G126" s="106"/>
      <c r="H126" s="107"/>
      <c r="I126" s="107"/>
    </row>
    <row r="127" spans="2:9" s="97" customFormat="1" ht="30" customHeight="1" x14ac:dyDescent="0.25">
      <c r="B127" s="109"/>
      <c r="C127" s="105"/>
      <c r="D127" s="107"/>
      <c r="E127" s="106"/>
      <c r="F127" s="107"/>
      <c r="G127" s="106"/>
      <c r="H127" s="107"/>
      <c r="I127" s="107"/>
    </row>
    <row r="128" spans="2:9" s="97" customFormat="1" ht="30" customHeight="1" x14ac:dyDescent="0.25">
      <c r="B128" s="109"/>
      <c r="C128" s="105"/>
      <c r="D128" s="107"/>
      <c r="E128" s="106"/>
      <c r="F128" s="107"/>
      <c r="G128" s="106"/>
      <c r="H128" s="107"/>
      <c r="I128" s="107"/>
    </row>
    <row r="129" spans="2:9" s="97" customFormat="1" ht="30" customHeight="1" x14ac:dyDescent="0.25">
      <c r="B129" s="109"/>
      <c r="C129" s="105"/>
      <c r="D129" s="107"/>
      <c r="E129" s="106"/>
      <c r="F129" s="107"/>
      <c r="G129" s="106"/>
      <c r="H129" s="107"/>
      <c r="I129" s="107"/>
    </row>
    <row r="130" spans="2:9" s="97" customFormat="1" ht="30" customHeight="1" x14ac:dyDescent="0.25">
      <c r="B130" s="109"/>
      <c r="C130" s="105"/>
      <c r="D130" s="107"/>
      <c r="E130" s="106"/>
      <c r="F130" s="107"/>
      <c r="G130" s="106"/>
      <c r="H130" s="107"/>
      <c r="I130" s="107"/>
    </row>
    <row r="131" spans="2:9" s="97" customFormat="1" ht="30" customHeight="1" x14ac:dyDescent="0.25">
      <c r="B131" s="109"/>
      <c r="C131" s="105"/>
      <c r="D131" s="107"/>
      <c r="E131" s="106"/>
      <c r="F131" s="107"/>
      <c r="G131" s="106"/>
      <c r="H131" s="107"/>
      <c r="I131" s="107"/>
    </row>
    <row r="132" spans="2:9" s="97" customFormat="1" ht="30" customHeight="1" x14ac:dyDescent="0.25">
      <c r="B132" s="109"/>
      <c r="C132" s="105"/>
      <c r="D132" s="107"/>
      <c r="E132" s="106"/>
      <c r="F132" s="107"/>
      <c r="G132" s="106"/>
      <c r="H132" s="107"/>
      <c r="I132" s="107"/>
    </row>
    <row r="133" spans="2:9" s="97" customFormat="1" ht="30" customHeight="1" x14ac:dyDescent="0.25">
      <c r="B133" s="109"/>
      <c r="C133" s="105"/>
      <c r="D133" s="107"/>
      <c r="E133" s="106"/>
      <c r="F133" s="107"/>
      <c r="G133" s="106"/>
      <c r="H133" s="107"/>
      <c r="I133" s="107"/>
    </row>
    <row r="134" spans="2:9" s="97" customFormat="1" ht="30" customHeight="1" x14ac:dyDescent="0.25">
      <c r="B134" s="109"/>
      <c r="C134" s="105"/>
      <c r="D134" s="107"/>
      <c r="E134" s="106"/>
      <c r="F134" s="107"/>
      <c r="G134" s="106"/>
      <c r="H134" s="107"/>
      <c r="I134" s="107"/>
    </row>
    <row r="135" spans="2:9" s="97" customFormat="1" ht="30" customHeight="1" x14ac:dyDescent="0.25">
      <c r="B135" s="109"/>
      <c r="C135" s="105"/>
      <c r="D135" s="107"/>
      <c r="E135" s="106"/>
      <c r="F135" s="107"/>
      <c r="G135" s="106"/>
      <c r="H135" s="107"/>
      <c r="I135" s="107"/>
    </row>
    <row r="136" spans="2:9" s="97" customFormat="1" ht="30" customHeight="1" x14ac:dyDescent="0.25">
      <c r="B136" s="109"/>
      <c r="C136" s="105"/>
      <c r="D136" s="107"/>
      <c r="E136" s="106"/>
      <c r="F136" s="107"/>
      <c r="G136" s="106"/>
      <c r="H136" s="107"/>
      <c r="I136" s="107"/>
    </row>
    <row r="137" spans="2:9" s="97" customFormat="1" ht="30" customHeight="1" x14ac:dyDescent="0.25">
      <c r="B137" s="109"/>
      <c r="C137" s="105"/>
      <c r="D137" s="107"/>
      <c r="E137" s="106"/>
      <c r="F137" s="107"/>
      <c r="G137" s="106"/>
      <c r="H137" s="107"/>
      <c r="I137" s="107"/>
    </row>
    <row r="138" spans="2:9" s="97" customFormat="1" ht="30" customHeight="1" x14ac:dyDescent="0.25">
      <c r="B138" s="109"/>
      <c r="C138" s="105"/>
      <c r="D138" s="107"/>
      <c r="E138" s="106"/>
      <c r="F138" s="107"/>
      <c r="G138" s="106"/>
      <c r="H138" s="107"/>
      <c r="I138" s="107"/>
    </row>
    <row r="139" spans="2:9" s="97" customFormat="1" ht="30" customHeight="1" x14ac:dyDescent="0.25">
      <c r="B139" s="109"/>
      <c r="C139" s="105"/>
      <c r="D139" s="107"/>
      <c r="E139" s="106"/>
      <c r="F139" s="107"/>
      <c r="G139" s="106"/>
      <c r="H139" s="107"/>
      <c r="I139" s="107"/>
    </row>
    <row r="140" spans="2:9" s="97" customFormat="1" ht="30" customHeight="1" x14ac:dyDescent="0.25">
      <c r="B140" s="109"/>
      <c r="C140" s="105"/>
      <c r="D140" s="107"/>
      <c r="E140" s="106"/>
      <c r="F140" s="107"/>
      <c r="G140" s="106"/>
      <c r="H140" s="107"/>
      <c r="I140" s="107"/>
    </row>
    <row r="141" spans="2:9" s="97" customFormat="1" ht="30" customHeight="1" x14ac:dyDescent="0.25">
      <c r="B141" s="109"/>
      <c r="C141" s="105"/>
      <c r="D141" s="107"/>
      <c r="E141" s="106"/>
      <c r="F141" s="107"/>
      <c r="G141" s="106"/>
      <c r="H141" s="107"/>
      <c r="I141" s="107"/>
    </row>
    <row r="142" spans="2:9" s="97" customFormat="1" ht="30" customHeight="1" x14ac:dyDescent="0.25">
      <c r="B142" s="109"/>
      <c r="C142" s="105"/>
      <c r="D142" s="107"/>
      <c r="E142" s="106"/>
      <c r="F142" s="107"/>
      <c r="G142" s="106"/>
      <c r="H142" s="107"/>
      <c r="I142" s="107"/>
    </row>
    <row r="143" spans="2:9" s="97" customFormat="1" ht="30" customHeight="1" x14ac:dyDescent="0.25">
      <c r="B143" s="109"/>
      <c r="C143" s="105"/>
      <c r="D143" s="107"/>
      <c r="E143" s="106"/>
      <c r="F143" s="107"/>
      <c r="G143" s="106"/>
      <c r="H143" s="107"/>
      <c r="I143" s="107"/>
    </row>
    <row r="144" spans="2:9" s="97" customFormat="1" ht="30" customHeight="1" x14ac:dyDescent="0.25">
      <c r="B144" s="109"/>
      <c r="C144" s="105"/>
      <c r="D144" s="107"/>
      <c r="E144" s="106"/>
      <c r="F144" s="107"/>
      <c r="G144" s="106"/>
      <c r="H144" s="107"/>
      <c r="I144" s="107"/>
    </row>
    <row r="145" spans="2:9" s="97" customFormat="1" ht="30" customHeight="1" x14ac:dyDescent="0.25">
      <c r="B145" s="109"/>
      <c r="C145" s="105"/>
      <c r="D145" s="107"/>
      <c r="E145" s="106"/>
      <c r="F145" s="107"/>
      <c r="G145" s="106"/>
      <c r="H145" s="107"/>
      <c r="I145" s="107"/>
    </row>
    <row r="146" spans="2:9" s="97" customFormat="1" ht="30" customHeight="1" x14ac:dyDescent="0.25">
      <c r="B146" s="109"/>
      <c r="C146" s="105"/>
      <c r="D146" s="107"/>
      <c r="E146" s="106"/>
      <c r="F146" s="107"/>
      <c r="G146" s="106"/>
      <c r="H146" s="107"/>
      <c r="I146" s="107"/>
    </row>
    <row r="147" spans="2:9" s="97" customFormat="1" ht="30" customHeight="1" x14ac:dyDescent="0.25">
      <c r="B147" s="109"/>
      <c r="C147" s="105"/>
      <c r="D147" s="107"/>
      <c r="E147" s="106"/>
      <c r="F147" s="107"/>
      <c r="G147" s="106"/>
      <c r="H147" s="107"/>
      <c r="I147" s="107"/>
    </row>
    <row r="148" spans="2:9" s="97" customFormat="1" ht="30" customHeight="1" x14ac:dyDescent="0.25">
      <c r="B148" s="109"/>
      <c r="C148" s="105"/>
      <c r="D148" s="107"/>
      <c r="E148" s="106"/>
      <c r="F148" s="107"/>
      <c r="G148" s="106"/>
      <c r="H148" s="107"/>
      <c r="I148" s="107"/>
    </row>
    <row r="149" spans="2:9" s="97" customFormat="1" ht="30" customHeight="1" x14ac:dyDescent="0.25">
      <c r="B149" s="109"/>
      <c r="C149" s="105"/>
      <c r="D149" s="107"/>
      <c r="E149" s="106"/>
      <c r="F149" s="107"/>
      <c r="G149" s="106"/>
      <c r="H149" s="107"/>
      <c r="I149" s="107"/>
    </row>
    <row r="150" spans="2:9" s="97" customFormat="1" ht="30" customHeight="1" x14ac:dyDescent="0.25">
      <c r="B150" s="109"/>
      <c r="C150" s="105"/>
      <c r="D150" s="107"/>
      <c r="E150" s="106"/>
      <c r="F150" s="107"/>
      <c r="G150" s="106"/>
      <c r="H150" s="107"/>
      <c r="I150" s="107"/>
    </row>
    <row r="151" spans="2:9" s="97" customFormat="1" ht="30" customHeight="1" x14ac:dyDescent="0.25">
      <c r="B151" s="109"/>
      <c r="C151" s="105"/>
      <c r="D151" s="107"/>
      <c r="E151" s="106"/>
      <c r="F151" s="107"/>
      <c r="G151" s="106"/>
      <c r="H151" s="107"/>
      <c r="I151" s="107"/>
    </row>
    <row r="152" spans="2:9" s="97" customFormat="1" ht="30" customHeight="1" x14ac:dyDescent="0.25">
      <c r="B152" s="109"/>
      <c r="C152" s="105"/>
      <c r="D152" s="107"/>
      <c r="E152" s="106"/>
      <c r="F152" s="107"/>
      <c r="G152" s="106"/>
      <c r="H152" s="107"/>
      <c r="I152" s="107"/>
    </row>
    <row r="153" spans="2:9" s="97" customFormat="1" ht="30" customHeight="1" x14ac:dyDescent="0.25">
      <c r="B153" s="109"/>
      <c r="C153" s="105"/>
      <c r="D153" s="107"/>
      <c r="E153" s="106"/>
      <c r="F153" s="107"/>
      <c r="G153" s="106"/>
      <c r="H153" s="107"/>
      <c r="I153" s="107"/>
    </row>
    <row r="154" spans="2:9" s="97" customFormat="1" ht="30" customHeight="1" x14ac:dyDescent="0.25">
      <c r="B154" s="109"/>
      <c r="C154" s="105"/>
      <c r="D154" s="107"/>
      <c r="E154" s="106"/>
      <c r="F154" s="107"/>
      <c r="G154" s="106"/>
      <c r="H154" s="107"/>
      <c r="I154" s="107"/>
    </row>
    <row r="155" spans="2:9" s="97" customFormat="1" ht="30" customHeight="1" x14ac:dyDescent="0.25">
      <c r="B155" s="109"/>
      <c r="C155" s="105"/>
      <c r="D155" s="107"/>
      <c r="E155" s="106"/>
      <c r="F155" s="107"/>
      <c r="G155" s="106"/>
      <c r="H155" s="107"/>
      <c r="I155" s="107"/>
    </row>
    <row r="156" spans="2:9" s="97" customFormat="1" ht="30" customHeight="1" x14ac:dyDescent="0.25">
      <c r="B156" s="109"/>
      <c r="C156" s="105"/>
      <c r="D156" s="107"/>
      <c r="E156" s="106"/>
      <c r="F156" s="107"/>
      <c r="G156" s="106"/>
      <c r="H156" s="107"/>
      <c r="I156" s="107"/>
    </row>
    <row r="157" spans="2:9" s="97" customFormat="1" ht="30" customHeight="1" x14ac:dyDescent="0.25">
      <c r="B157" s="109"/>
      <c r="C157" s="105"/>
      <c r="D157" s="107"/>
      <c r="E157" s="106"/>
      <c r="F157" s="107"/>
      <c r="G157" s="106"/>
      <c r="H157" s="107"/>
      <c r="I157" s="107"/>
    </row>
    <row r="158" spans="2:9" s="97" customFormat="1" ht="30" customHeight="1" x14ac:dyDescent="0.25">
      <c r="B158" s="109"/>
      <c r="C158" s="105"/>
      <c r="D158" s="107"/>
      <c r="E158" s="106"/>
      <c r="F158" s="107"/>
      <c r="G158" s="106"/>
      <c r="H158" s="107"/>
      <c r="I158" s="107"/>
    </row>
    <row r="159" spans="2:9" s="97" customFormat="1" ht="30" customHeight="1" x14ac:dyDescent="0.25">
      <c r="B159" s="109"/>
      <c r="C159" s="105"/>
      <c r="D159" s="107"/>
      <c r="E159" s="106"/>
      <c r="F159" s="107"/>
      <c r="G159" s="106"/>
      <c r="H159" s="107"/>
      <c r="I159" s="107"/>
    </row>
    <row r="160" spans="2:9" s="97" customFormat="1" ht="30" customHeight="1" x14ac:dyDescent="0.25">
      <c r="B160" s="109"/>
      <c r="C160" s="105"/>
      <c r="D160" s="107"/>
      <c r="E160" s="106"/>
      <c r="F160" s="107"/>
      <c r="G160" s="106"/>
      <c r="H160" s="107"/>
      <c r="I160" s="107"/>
    </row>
    <row r="161" spans="2:9" s="97" customFormat="1" ht="30" customHeight="1" x14ac:dyDescent="0.25">
      <c r="B161" s="109"/>
      <c r="C161" s="105"/>
      <c r="D161" s="107"/>
      <c r="E161" s="106"/>
      <c r="F161" s="107"/>
      <c r="G161" s="106"/>
      <c r="H161" s="107"/>
      <c r="I161" s="107"/>
    </row>
    <row r="162" spans="2:9" s="97" customFormat="1" ht="30" customHeight="1" x14ac:dyDescent="0.25">
      <c r="B162" s="109"/>
      <c r="C162" s="105"/>
      <c r="D162" s="107"/>
      <c r="E162" s="106"/>
      <c r="F162" s="107"/>
      <c r="G162" s="106"/>
      <c r="H162" s="107"/>
      <c r="I162" s="107"/>
    </row>
    <row r="163" spans="2:9" s="97" customFormat="1" ht="30" customHeight="1" x14ac:dyDescent="0.25">
      <c r="B163" s="109"/>
      <c r="C163" s="105"/>
      <c r="D163" s="107"/>
      <c r="E163" s="106"/>
      <c r="F163" s="107"/>
      <c r="G163" s="106"/>
      <c r="H163" s="107"/>
      <c r="I163" s="107"/>
    </row>
    <row r="164" spans="2:9" s="97" customFormat="1" ht="30" customHeight="1" x14ac:dyDescent="0.25">
      <c r="B164" s="109"/>
      <c r="C164" s="105"/>
      <c r="D164" s="107"/>
      <c r="E164" s="106"/>
      <c r="F164" s="107"/>
      <c r="G164" s="106"/>
      <c r="H164" s="107"/>
      <c r="I164" s="107"/>
    </row>
    <row r="165" spans="2:9" s="97" customFormat="1" ht="30" customHeight="1" x14ac:dyDescent="0.25">
      <c r="B165" s="109"/>
      <c r="C165" s="105"/>
      <c r="D165" s="107"/>
      <c r="E165" s="106"/>
      <c r="F165" s="107"/>
      <c r="G165" s="106"/>
      <c r="H165" s="107"/>
      <c r="I165" s="107"/>
    </row>
    <row r="166" spans="2:9" s="97" customFormat="1" ht="30" customHeight="1" x14ac:dyDescent="0.25">
      <c r="B166" s="109"/>
      <c r="C166" s="105"/>
      <c r="D166" s="107"/>
      <c r="E166" s="106"/>
      <c r="F166" s="107"/>
      <c r="G166" s="106"/>
      <c r="H166" s="107"/>
      <c r="I166" s="107"/>
    </row>
    <row r="167" spans="2:9" s="97" customFormat="1" ht="30" customHeight="1" x14ac:dyDescent="0.25">
      <c r="B167" s="109"/>
      <c r="C167" s="105"/>
      <c r="D167" s="107"/>
      <c r="E167" s="106"/>
      <c r="F167" s="107"/>
      <c r="G167" s="106"/>
      <c r="H167" s="107"/>
      <c r="I167" s="107"/>
    </row>
    <row r="168" spans="2:9" s="97" customFormat="1" ht="30" customHeight="1" x14ac:dyDescent="0.25">
      <c r="B168" s="109"/>
      <c r="C168" s="105"/>
      <c r="D168" s="107"/>
      <c r="E168" s="106"/>
      <c r="F168" s="107"/>
      <c r="G168" s="106"/>
      <c r="H168" s="107"/>
      <c r="I168" s="107"/>
    </row>
    <row r="169" spans="2:9" s="97" customFormat="1" ht="30" customHeight="1" x14ac:dyDescent="0.25">
      <c r="B169" s="109"/>
      <c r="C169" s="105"/>
      <c r="D169" s="107"/>
      <c r="E169" s="106"/>
      <c r="F169" s="107"/>
      <c r="G169" s="106"/>
      <c r="H169" s="107"/>
      <c r="I169" s="107"/>
    </row>
    <row r="170" spans="2:9" s="97" customFormat="1" ht="30" customHeight="1" x14ac:dyDescent="0.25">
      <c r="B170" s="109"/>
      <c r="C170" s="105"/>
      <c r="D170" s="107"/>
      <c r="E170" s="106"/>
      <c r="F170" s="107"/>
      <c r="G170" s="106"/>
      <c r="H170" s="107"/>
      <c r="I170" s="107"/>
    </row>
    <row r="171" spans="2:9" s="97" customFormat="1" ht="30" customHeight="1" x14ac:dyDescent="0.25">
      <c r="B171" s="109"/>
      <c r="C171" s="105"/>
      <c r="D171" s="107"/>
      <c r="E171" s="106"/>
      <c r="F171" s="107"/>
      <c r="G171" s="106"/>
      <c r="H171" s="107"/>
      <c r="I171" s="107"/>
    </row>
    <row r="172" spans="2:9" s="97" customFormat="1" ht="30" customHeight="1" x14ac:dyDescent="0.25">
      <c r="B172" s="109"/>
      <c r="C172" s="105"/>
      <c r="D172" s="107"/>
      <c r="E172" s="106"/>
      <c r="F172" s="107"/>
      <c r="G172" s="106"/>
      <c r="H172" s="107"/>
      <c r="I172" s="107"/>
    </row>
    <row r="173" spans="2:9" s="97" customFormat="1" ht="30" customHeight="1" x14ac:dyDescent="0.25">
      <c r="B173" s="109"/>
      <c r="C173" s="105"/>
      <c r="D173" s="107"/>
      <c r="E173" s="106"/>
      <c r="F173" s="107"/>
      <c r="G173" s="106"/>
      <c r="H173" s="107"/>
      <c r="I173" s="107"/>
    </row>
    <row r="174" spans="2:9" s="97" customFormat="1" ht="30" customHeight="1" x14ac:dyDescent="0.25">
      <c r="B174" s="109"/>
      <c r="C174" s="105"/>
      <c r="D174" s="107"/>
      <c r="E174" s="106"/>
      <c r="F174" s="107"/>
      <c r="G174" s="106"/>
      <c r="H174" s="107"/>
      <c r="I174" s="107"/>
    </row>
    <row r="175" spans="2:9" s="97" customFormat="1" ht="30" customHeight="1" x14ac:dyDescent="0.25">
      <c r="B175" s="109"/>
      <c r="C175" s="105"/>
      <c r="D175" s="107"/>
      <c r="E175" s="106"/>
      <c r="F175" s="107"/>
      <c r="G175" s="106"/>
      <c r="H175" s="107"/>
      <c r="I175" s="107"/>
    </row>
    <row r="176" spans="2:9" s="97" customFormat="1" ht="30" customHeight="1" x14ac:dyDescent="0.25">
      <c r="B176" s="109"/>
      <c r="C176" s="105"/>
      <c r="D176" s="107"/>
      <c r="E176" s="106"/>
      <c r="F176" s="107"/>
      <c r="G176" s="106"/>
      <c r="H176" s="107"/>
      <c r="I176" s="107"/>
    </row>
    <row r="177" spans="2:9" s="97" customFormat="1" ht="30" customHeight="1" x14ac:dyDescent="0.25">
      <c r="B177" s="109"/>
      <c r="C177" s="105"/>
      <c r="D177" s="107"/>
      <c r="E177" s="106"/>
      <c r="F177" s="107"/>
      <c r="G177" s="106"/>
      <c r="H177" s="107"/>
      <c r="I177" s="107"/>
    </row>
    <row r="178" spans="2:9" s="97" customFormat="1" ht="30" customHeight="1" x14ac:dyDescent="0.25">
      <c r="B178" s="109"/>
      <c r="C178" s="105"/>
      <c r="D178" s="107"/>
      <c r="E178" s="106"/>
      <c r="F178" s="107"/>
      <c r="G178" s="106"/>
      <c r="H178" s="107"/>
      <c r="I178" s="107"/>
    </row>
    <row r="179" spans="2:9" s="97" customFormat="1" ht="30" customHeight="1" x14ac:dyDescent="0.25">
      <c r="B179" s="109"/>
      <c r="C179" s="105"/>
      <c r="D179" s="107"/>
      <c r="E179" s="106"/>
      <c r="F179" s="107"/>
      <c r="G179" s="106"/>
      <c r="H179" s="107"/>
      <c r="I179" s="107"/>
    </row>
    <row r="180" spans="2:9" s="97" customFormat="1" ht="30" customHeight="1" x14ac:dyDescent="0.25">
      <c r="B180" s="109"/>
      <c r="C180" s="105"/>
      <c r="D180" s="107"/>
      <c r="E180" s="106"/>
      <c r="F180" s="107"/>
      <c r="G180" s="106"/>
      <c r="H180" s="107"/>
      <c r="I180" s="107"/>
    </row>
    <row r="181" spans="2:9" s="97" customFormat="1" ht="30" customHeight="1" x14ac:dyDescent="0.25">
      <c r="B181" s="109"/>
      <c r="C181" s="105"/>
      <c r="D181" s="107"/>
      <c r="E181" s="106"/>
      <c r="F181" s="107"/>
      <c r="G181" s="106"/>
      <c r="H181" s="107"/>
      <c r="I181" s="107"/>
    </row>
    <row r="182" spans="2:9" s="97" customFormat="1" ht="30" customHeight="1" x14ac:dyDescent="0.25">
      <c r="B182" s="109"/>
      <c r="C182" s="105"/>
      <c r="D182" s="107"/>
      <c r="E182" s="106"/>
      <c r="F182" s="107"/>
      <c r="G182" s="106"/>
      <c r="H182" s="107"/>
      <c r="I182" s="107"/>
    </row>
    <row r="183" spans="2:9" s="97" customFormat="1" ht="30" customHeight="1" x14ac:dyDescent="0.25">
      <c r="B183" s="109"/>
      <c r="C183" s="105"/>
      <c r="D183" s="107"/>
      <c r="E183" s="106"/>
      <c r="F183" s="107"/>
      <c r="G183" s="106"/>
      <c r="H183" s="107"/>
      <c r="I183" s="107"/>
    </row>
    <row r="184" spans="2:9" s="97" customFormat="1" ht="30" customHeight="1" x14ac:dyDescent="0.25">
      <c r="B184" s="109"/>
      <c r="C184" s="105"/>
      <c r="D184" s="107"/>
      <c r="E184" s="106"/>
      <c r="F184" s="107"/>
      <c r="G184" s="106"/>
      <c r="H184" s="107"/>
      <c r="I184" s="107"/>
    </row>
    <row r="185" spans="2:9" s="97" customFormat="1" ht="30" customHeight="1" x14ac:dyDescent="0.25">
      <c r="B185" s="109"/>
      <c r="C185" s="105"/>
      <c r="D185" s="107"/>
      <c r="E185" s="106"/>
      <c r="F185" s="107"/>
      <c r="G185" s="106"/>
      <c r="H185" s="107"/>
      <c r="I185" s="107"/>
    </row>
    <row r="186" spans="2:9" s="97" customFormat="1" ht="30" customHeight="1" x14ac:dyDescent="0.25">
      <c r="B186" s="109"/>
      <c r="C186" s="105"/>
      <c r="D186" s="107"/>
      <c r="E186" s="106"/>
      <c r="F186" s="107"/>
      <c r="G186" s="106"/>
      <c r="H186" s="107"/>
      <c r="I186" s="107"/>
    </row>
    <row r="187" spans="2:9" s="97" customFormat="1" ht="30" customHeight="1" x14ac:dyDescent="0.25">
      <c r="B187" s="109"/>
      <c r="C187" s="105"/>
      <c r="D187" s="107"/>
      <c r="E187" s="106"/>
      <c r="F187" s="107"/>
      <c r="G187" s="106"/>
      <c r="H187" s="107"/>
      <c r="I187" s="107"/>
    </row>
    <row r="188" spans="2:9" s="97" customFormat="1" ht="30" customHeight="1" x14ac:dyDescent="0.25">
      <c r="B188" s="109"/>
      <c r="C188" s="105"/>
      <c r="D188" s="107"/>
      <c r="E188" s="106"/>
      <c r="F188" s="107"/>
      <c r="G188" s="106"/>
      <c r="H188" s="107"/>
      <c r="I188" s="107"/>
    </row>
    <row r="189" spans="2:9" s="97" customFormat="1" ht="30" customHeight="1" x14ac:dyDescent="0.25">
      <c r="B189" s="109"/>
      <c r="C189" s="105"/>
      <c r="D189" s="107"/>
      <c r="E189" s="106"/>
      <c r="F189" s="107"/>
      <c r="G189" s="106"/>
      <c r="H189" s="107"/>
      <c r="I189" s="107"/>
    </row>
    <row r="190" spans="2:9" s="97" customFormat="1" ht="30" customHeight="1" x14ac:dyDescent="0.25">
      <c r="B190" s="109"/>
      <c r="C190" s="105"/>
      <c r="D190" s="107"/>
      <c r="E190" s="106"/>
      <c r="F190" s="107"/>
      <c r="G190" s="106"/>
      <c r="H190" s="107"/>
      <c r="I190" s="107"/>
    </row>
    <row r="191" spans="2:9" s="97" customFormat="1" ht="30" customHeight="1" x14ac:dyDescent="0.25">
      <c r="B191" s="109"/>
      <c r="C191" s="105"/>
      <c r="D191" s="107"/>
      <c r="E191" s="106"/>
      <c r="F191" s="107"/>
      <c r="G191" s="106"/>
      <c r="H191" s="107"/>
      <c r="I191" s="107"/>
    </row>
    <row r="192" spans="2:9" s="97" customFormat="1" ht="30" customHeight="1" x14ac:dyDescent="0.25">
      <c r="B192" s="109"/>
      <c r="C192" s="105"/>
      <c r="D192" s="107"/>
      <c r="E192" s="106"/>
      <c r="F192" s="107"/>
      <c r="G192" s="106"/>
      <c r="H192" s="107"/>
      <c r="I192" s="107"/>
    </row>
    <row r="193" spans="2:9" s="97" customFormat="1" ht="30" customHeight="1" x14ac:dyDescent="0.25">
      <c r="B193" s="109"/>
      <c r="C193" s="105"/>
      <c r="D193" s="107"/>
      <c r="E193" s="106"/>
      <c r="F193" s="107"/>
      <c r="G193" s="106"/>
      <c r="H193" s="107"/>
      <c r="I193" s="107"/>
    </row>
    <row r="194" spans="2:9" s="97" customFormat="1" ht="30" customHeight="1" x14ac:dyDescent="0.25">
      <c r="B194" s="109"/>
      <c r="C194" s="105"/>
      <c r="D194" s="107"/>
      <c r="E194" s="106"/>
      <c r="F194" s="107"/>
      <c r="G194" s="106"/>
      <c r="H194" s="107"/>
      <c r="I194" s="107"/>
    </row>
    <row r="195" spans="2:9" s="97" customFormat="1" ht="30" customHeight="1" x14ac:dyDescent="0.25">
      <c r="B195" s="109"/>
      <c r="C195" s="105"/>
      <c r="D195" s="107"/>
      <c r="E195" s="106"/>
      <c r="F195" s="107"/>
      <c r="G195" s="106"/>
      <c r="H195" s="107"/>
      <c r="I195" s="107"/>
    </row>
    <row r="196" spans="2:9" s="97" customFormat="1" ht="30" customHeight="1" x14ac:dyDescent="0.25">
      <c r="B196" s="109"/>
      <c r="C196" s="105"/>
      <c r="D196" s="107"/>
      <c r="E196" s="106"/>
      <c r="F196" s="107"/>
      <c r="G196" s="106"/>
      <c r="H196" s="107"/>
      <c r="I196" s="107"/>
    </row>
    <row r="197" spans="2:9" s="97" customFormat="1" ht="30" customHeight="1" x14ac:dyDescent="0.25">
      <c r="B197" s="109"/>
      <c r="C197" s="105"/>
      <c r="D197" s="107"/>
      <c r="E197" s="106"/>
      <c r="F197" s="107"/>
      <c r="G197" s="106"/>
      <c r="H197" s="107"/>
      <c r="I197" s="107"/>
    </row>
    <row r="198" spans="2:9" s="97" customFormat="1" ht="30" customHeight="1" x14ac:dyDescent="0.25">
      <c r="B198" s="109"/>
      <c r="C198" s="105"/>
      <c r="D198" s="107"/>
      <c r="E198" s="106"/>
      <c r="F198" s="107"/>
      <c r="G198" s="106"/>
      <c r="H198" s="107"/>
      <c r="I198" s="107"/>
    </row>
    <row r="199" spans="2:9" s="97" customFormat="1" ht="30" customHeight="1" x14ac:dyDescent="0.25">
      <c r="B199" s="109"/>
      <c r="C199" s="105"/>
      <c r="D199" s="107"/>
      <c r="E199" s="106"/>
      <c r="F199" s="107"/>
      <c r="G199" s="106"/>
      <c r="H199" s="107"/>
      <c r="I199" s="107"/>
    </row>
    <row r="200" spans="2:9" s="97" customFormat="1" ht="30" customHeight="1" x14ac:dyDescent="0.25">
      <c r="B200" s="109"/>
      <c r="C200" s="105"/>
      <c r="D200" s="107"/>
      <c r="E200" s="106"/>
      <c r="F200" s="107"/>
      <c r="G200" s="106"/>
      <c r="H200" s="107"/>
      <c r="I200" s="107"/>
    </row>
    <row r="201" spans="2:9" s="97" customFormat="1" ht="30" customHeight="1" x14ac:dyDescent="0.25">
      <c r="B201" s="109"/>
      <c r="C201" s="105"/>
      <c r="D201" s="107"/>
      <c r="E201" s="106"/>
      <c r="F201" s="107"/>
      <c r="G201" s="106"/>
      <c r="H201" s="107"/>
      <c r="I201" s="107"/>
    </row>
    <row r="202" spans="2:9" s="97" customFormat="1" ht="30" customHeight="1" x14ac:dyDescent="0.25">
      <c r="B202" s="109"/>
      <c r="C202" s="105"/>
      <c r="D202" s="107"/>
      <c r="E202" s="106"/>
      <c r="F202" s="107"/>
      <c r="G202" s="106"/>
      <c r="H202" s="107"/>
      <c r="I202" s="107"/>
    </row>
    <row r="203" spans="2:9" s="97" customFormat="1" ht="30" customHeight="1" x14ac:dyDescent="0.25">
      <c r="B203" s="109"/>
      <c r="C203" s="105"/>
      <c r="D203" s="107"/>
      <c r="E203" s="106"/>
      <c r="F203" s="107"/>
      <c r="G203" s="106"/>
      <c r="H203" s="107"/>
      <c r="I203" s="107"/>
    </row>
    <row r="204" spans="2:9" s="97" customFormat="1" ht="30" customHeight="1" x14ac:dyDescent="0.25">
      <c r="B204" s="109"/>
      <c r="C204" s="105"/>
      <c r="D204" s="107"/>
      <c r="E204" s="106"/>
      <c r="F204" s="107"/>
      <c r="G204" s="106"/>
      <c r="H204" s="107"/>
      <c r="I204" s="107"/>
    </row>
    <row r="205" spans="2:9" s="97" customFormat="1" ht="30" customHeight="1" x14ac:dyDescent="0.25">
      <c r="B205" s="109"/>
      <c r="C205" s="105"/>
      <c r="D205" s="107"/>
      <c r="E205" s="106"/>
      <c r="F205" s="107"/>
      <c r="G205" s="106"/>
      <c r="H205" s="107"/>
      <c r="I205" s="107"/>
    </row>
    <row r="206" spans="2:9" s="97" customFormat="1" ht="30" customHeight="1" x14ac:dyDescent="0.25">
      <c r="B206" s="109"/>
      <c r="C206" s="105"/>
      <c r="D206" s="107"/>
      <c r="E206" s="106"/>
      <c r="F206" s="107"/>
      <c r="G206" s="106"/>
      <c r="H206" s="107"/>
      <c r="I206" s="107"/>
    </row>
    <row r="207" spans="2:9" s="97" customFormat="1" ht="30" customHeight="1" x14ac:dyDescent="0.25">
      <c r="B207" s="109"/>
      <c r="C207" s="105"/>
      <c r="D207" s="107"/>
      <c r="E207" s="106"/>
      <c r="F207" s="107"/>
      <c r="G207" s="106"/>
      <c r="H207" s="107"/>
      <c r="I207" s="107"/>
    </row>
    <row r="208" spans="2:9" s="97" customFormat="1" ht="30" customHeight="1" x14ac:dyDescent="0.25">
      <c r="B208" s="109"/>
      <c r="C208" s="105"/>
      <c r="D208" s="107"/>
      <c r="E208" s="106"/>
      <c r="F208" s="107"/>
      <c r="G208" s="106"/>
      <c r="H208" s="107"/>
      <c r="I208" s="107"/>
    </row>
    <row r="209" spans="2:9" s="97" customFormat="1" ht="30" customHeight="1" x14ac:dyDescent="0.25">
      <c r="B209" s="109"/>
      <c r="C209" s="105"/>
      <c r="D209" s="107"/>
      <c r="E209" s="106"/>
      <c r="F209" s="107"/>
      <c r="G209" s="106"/>
      <c r="H209" s="107"/>
      <c r="I209" s="107"/>
    </row>
    <row r="210" spans="2:9" s="97" customFormat="1" ht="30" customHeight="1" x14ac:dyDescent="0.25">
      <c r="B210" s="109"/>
      <c r="C210" s="105"/>
      <c r="D210" s="107"/>
      <c r="E210" s="106"/>
      <c r="F210" s="107"/>
      <c r="G210" s="106"/>
      <c r="H210" s="107"/>
      <c r="I210" s="107"/>
    </row>
    <row r="211" spans="2:9" s="97" customFormat="1" ht="30" customHeight="1" x14ac:dyDescent="0.25">
      <c r="B211" s="109"/>
      <c r="C211" s="105"/>
      <c r="D211" s="107"/>
      <c r="E211" s="106"/>
      <c r="F211" s="107"/>
      <c r="G211" s="106"/>
      <c r="H211" s="107"/>
      <c r="I211" s="107"/>
    </row>
    <row r="212" spans="2:9" s="97" customFormat="1" ht="30" customHeight="1" x14ac:dyDescent="0.25">
      <c r="B212" s="109"/>
      <c r="C212" s="105"/>
      <c r="D212" s="107"/>
      <c r="E212" s="106"/>
      <c r="F212" s="107"/>
      <c r="G212" s="106"/>
      <c r="H212" s="107"/>
      <c r="I212" s="107"/>
    </row>
    <row r="213" spans="2:9" s="97" customFormat="1" ht="30" customHeight="1" x14ac:dyDescent="0.25">
      <c r="B213" s="109"/>
      <c r="C213" s="105"/>
      <c r="D213" s="107"/>
      <c r="E213" s="106"/>
      <c r="F213" s="107"/>
      <c r="G213" s="106"/>
      <c r="H213" s="107"/>
      <c r="I213" s="107"/>
    </row>
    <row r="214" spans="2:9" s="97" customFormat="1" ht="30" customHeight="1" x14ac:dyDescent="0.25">
      <c r="B214" s="109"/>
      <c r="C214" s="105"/>
      <c r="D214" s="107"/>
      <c r="E214" s="106"/>
      <c r="F214" s="107"/>
      <c r="G214" s="106"/>
      <c r="H214" s="107"/>
      <c r="I214" s="107"/>
    </row>
    <row r="215" spans="2:9" s="97" customFormat="1" ht="30" customHeight="1" x14ac:dyDescent="0.25">
      <c r="B215" s="109"/>
      <c r="C215" s="105"/>
      <c r="D215" s="107"/>
      <c r="E215" s="106"/>
      <c r="F215" s="107"/>
      <c r="G215" s="106"/>
      <c r="H215" s="107"/>
      <c r="I215" s="107"/>
    </row>
    <row r="216" spans="2:9" s="97" customFormat="1" ht="30" customHeight="1" x14ac:dyDescent="0.25">
      <c r="B216" s="109"/>
      <c r="C216" s="105"/>
      <c r="D216" s="107"/>
      <c r="E216" s="106"/>
      <c r="F216" s="107"/>
      <c r="G216" s="106"/>
      <c r="H216" s="107"/>
      <c r="I216" s="107"/>
    </row>
    <row r="217" spans="2:9" s="97" customFormat="1" ht="30" customHeight="1" x14ac:dyDescent="0.25">
      <c r="B217" s="109"/>
      <c r="C217" s="105"/>
      <c r="D217" s="107"/>
      <c r="E217" s="106"/>
      <c r="F217" s="107"/>
      <c r="G217" s="106"/>
      <c r="H217" s="107"/>
      <c r="I217" s="107"/>
    </row>
    <row r="218" spans="2:9" s="97" customFormat="1" ht="30" customHeight="1" x14ac:dyDescent="0.25">
      <c r="B218" s="109"/>
      <c r="C218" s="105"/>
      <c r="D218" s="107"/>
      <c r="E218" s="106"/>
      <c r="F218" s="107"/>
      <c r="G218" s="106"/>
      <c r="H218" s="107"/>
      <c r="I218" s="107"/>
    </row>
    <row r="219" spans="2:9" s="97" customFormat="1" ht="30" customHeight="1" x14ac:dyDescent="0.25">
      <c r="B219" s="109"/>
      <c r="C219" s="105"/>
      <c r="D219" s="107"/>
      <c r="E219" s="106"/>
      <c r="F219" s="107"/>
      <c r="G219" s="106"/>
      <c r="H219" s="107"/>
      <c r="I219" s="107"/>
    </row>
    <row r="220" spans="2:9" s="97" customFormat="1" ht="30" customHeight="1" x14ac:dyDescent="0.25">
      <c r="B220" s="109"/>
      <c r="C220" s="105"/>
      <c r="D220" s="107"/>
      <c r="E220" s="106"/>
      <c r="F220" s="107"/>
      <c r="G220" s="106"/>
      <c r="H220" s="107"/>
      <c r="I220" s="107"/>
    </row>
    <row r="221" spans="2:9" s="97" customFormat="1" ht="30" customHeight="1" x14ac:dyDescent="0.25">
      <c r="B221" s="109"/>
      <c r="C221" s="105"/>
      <c r="D221" s="107"/>
      <c r="E221" s="106"/>
      <c r="F221" s="107"/>
      <c r="G221" s="106"/>
      <c r="H221" s="107"/>
      <c r="I221" s="107"/>
    </row>
  </sheetData>
  <sheetProtection algorithmName="SHA-512" hashValue="foYJ8OWl/mwmYFI0ZFTi8R/6s73ehLm7IeVBazapKA5ihh0yz15yF2Lcbe8pNlJbC60aQ+daZLNFJpdRzzh3rA==" saltValue="RQvrtlLTBo5VnnudA5q+xg==" spinCount="100000" sheet="1" objects="1" scenarios="1"/>
  <mergeCells count="10">
    <mergeCell ref="B2:I2"/>
    <mergeCell ref="B3:I3"/>
    <mergeCell ref="B7:I7"/>
    <mergeCell ref="B6:I6"/>
    <mergeCell ref="B9:B10"/>
    <mergeCell ref="C9:C10"/>
    <mergeCell ref="D9:E9"/>
    <mergeCell ref="F9:G9"/>
    <mergeCell ref="H9:I9"/>
    <mergeCell ref="B5:I5"/>
  </mergeCells>
  <printOptions horizontalCentered="1"/>
  <pageMargins left="0" right="0" top="0" bottom="0" header="0" footer="0"/>
  <pageSetup paperSize="9" scale="45" fitToHeight="0" orientation="landscape" r:id="rId1"/>
  <headerFooter>
    <oddFooter>&amp;L&amp;"Phetsarath OT,Regular"&amp;P/&amp;N&amp;R&amp;D/&amp;T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F01</vt:lpstr>
      <vt:lpstr>F02</vt:lpstr>
      <vt:lpstr>F03</vt:lpstr>
      <vt:lpstr>F04</vt:lpstr>
      <vt:lpstr>F05</vt:lpstr>
      <vt:lpstr>F06</vt:lpstr>
      <vt:lpstr>F07</vt:lpstr>
      <vt:lpstr>F08</vt:lpstr>
      <vt:lpstr>F09</vt:lpstr>
      <vt:lpstr>'F01'!Print_Area</vt:lpstr>
      <vt:lpstr>'F02'!Print_Area</vt:lpstr>
      <vt:lpstr>'F03'!Print_Area</vt:lpstr>
      <vt:lpstr>'F04'!Print_Area</vt:lpstr>
      <vt:lpstr>'F05'!Print_Area</vt:lpstr>
      <vt:lpstr>'F06'!Print_Area</vt:lpstr>
      <vt:lpstr>'F07'!Print_Area</vt:lpstr>
      <vt:lpstr>'F08'!Print_Area</vt:lpstr>
      <vt:lpstr>'F09'!Print_Area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Anoumo</cp:lastModifiedBy>
  <cp:lastPrinted>2020-10-12T04:05:54Z</cp:lastPrinted>
  <dcterms:created xsi:type="dcterms:W3CDTF">2016-06-22T06:06:35Z</dcterms:created>
  <dcterms:modified xsi:type="dcterms:W3CDTF">2020-11-04T10:02:43Z</dcterms:modified>
</cp:coreProperties>
</file>