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Roberto Becerra\TO\Desarrollos Externos\EP\EstadosdePagos20170914\EstadosdePagos\bin\Debug\"/>
    </mc:Choice>
  </mc:AlternateContent>
  <xr:revisionPtr revIDLastSave="0" documentId="13_ncr:1_{FC1FB50E-051B-43E6-B4C2-B8C975EA1562}" xr6:coauthVersionLast="45" xr6:coauthVersionMax="45" xr10:uidLastSave="{00000000-0000-0000-0000-000000000000}"/>
  <bookViews>
    <workbookView xWindow="-20610" yWindow="-90" windowWidth="20730" windowHeight="11160" xr2:uid="{00000000-000D-0000-FFFF-FFFF00000000}"/>
  </bookViews>
  <sheets>
    <sheet name="Portada Sum" sheetId="7" r:id="rId1"/>
    <sheet name="Portada Tosol" sheetId="10" r:id="rId2"/>
    <sheet name="Portada AGF" sheetId="9" r:id="rId3"/>
    <sheet name="Resumen de guias" sheetId="8" r:id="rId4"/>
    <sheet name="BD" sheetId="11" r:id="rId5"/>
  </sheets>
  <definedNames>
    <definedName name="_xlnm._FilterDatabase" localSheetId="3" hidden="1">'Resumen de guias'!#REF!</definedName>
    <definedName name="_xlnm.Print_Area" localSheetId="2">'Portada AGF'!$B$2:$Q$33</definedName>
    <definedName name="_xlnm.Print_Area" localSheetId="0">'Portada Sum'!$B$2:$Q$33</definedName>
    <definedName name="_xlnm.Print_Area" localSheetId="1">'Portada Tosol'!$B$2:$Q$33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" i="8" l="1"/>
  <c r="L13" i="10"/>
  <c r="N13" i="10" s="1"/>
  <c r="K13" i="10"/>
  <c r="M13" i="10" s="1"/>
  <c r="O13" i="10" s="1"/>
  <c r="I13" i="10"/>
  <c r="N12" i="10"/>
  <c r="L12" i="10"/>
  <c r="K12" i="10"/>
  <c r="M12" i="10" s="1"/>
  <c r="O12" i="10" s="1"/>
  <c r="I12" i="10"/>
  <c r="M11" i="10"/>
  <c r="O11" i="10" s="1"/>
  <c r="L11" i="10"/>
  <c r="N11" i="10" s="1"/>
  <c r="K11" i="10"/>
  <c r="I11" i="10"/>
  <c r="N10" i="10"/>
  <c r="L10" i="10"/>
  <c r="K10" i="10"/>
  <c r="M10" i="10" s="1"/>
  <c r="O10" i="10" s="1"/>
  <c r="I10" i="10"/>
  <c r="L9" i="10"/>
  <c r="N9" i="10" s="1"/>
  <c r="K9" i="10"/>
  <c r="M9" i="10" s="1"/>
  <c r="O9" i="10" s="1"/>
  <c r="I9" i="10"/>
  <c r="N8" i="10"/>
  <c r="L8" i="10"/>
  <c r="K8" i="10"/>
  <c r="M8" i="10" s="1"/>
  <c r="O8" i="10" s="1"/>
  <c r="I8" i="10"/>
  <c r="M7" i="10"/>
  <c r="O7" i="10" s="1"/>
  <c r="L7" i="10"/>
  <c r="N7" i="10" s="1"/>
  <c r="K7" i="10"/>
  <c r="I7" i="10"/>
  <c r="G13" i="10"/>
  <c r="G12" i="10"/>
  <c r="G11" i="10"/>
  <c r="G10" i="10"/>
  <c r="G9" i="10"/>
  <c r="G8" i="10"/>
  <c r="G7" i="10"/>
  <c r="G13" i="9"/>
  <c r="G12" i="9"/>
  <c r="G11" i="9"/>
  <c r="G10" i="9"/>
  <c r="G9" i="9"/>
  <c r="G8" i="9"/>
  <c r="G7" i="9"/>
  <c r="L12" i="7"/>
  <c r="N12" i="7" s="1"/>
  <c r="K12" i="7"/>
  <c r="M12" i="7" s="1"/>
  <c r="I12" i="7"/>
  <c r="G12" i="7"/>
  <c r="O12" i="7" s="1"/>
  <c r="L13" i="9"/>
  <c r="N13" i="9" s="1"/>
  <c r="K13" i="9"/>
  <c r="I13" i="9"/>
  <c r="L12" i="9"/>
  <c r="N12" i="9" s="1"/>
  <c r="K12" i="9"/>
  <c r="I12" i="9"/>
  <c r="L11" i="9"/>
  <c r="N11" i="9" s="1"/>
  <c r="K11" i="9"/>
  <c r="I11" i="9"/>
  <c r="L10" i="9"/>
  <c r="N10" i="9" s="1"/>
  <c r="K10" i="9"/>
  <c r="I10" i="9"/>
  <c r="L9" i="9"/>
  <c r="N9" i="9" s="1"/>
  <c r="K9" i="9"/>
  <c r="I9" i="9"/>
  <c r="L8" i="9"/>
  <c r="N8" i="9" s="1"/>
  <c r="K8" i="9"/>
  <c r="I8" i="9"/>
  <c r="L7" i="9"/>
  <c r="N7" i="9" s="1"/>
  <c r="K7" i="9"/>
  <c r="I7" i="9"/>
  <c r="M7" i="9" s="1"/>
  <c r="O7" i="9" s="1"/>
  <c r="N16" i="10"/>
  <c r="L16" i="10"/>
  <c r="J16" i="10"/>
  <c r="H16" i="10"/>
  <c r="N16" i="9"/>
  <c r="L16" i="9"/>
  <c r="J16" i="9"/>
  <c r="H16" i="9"/>
  <c r="G11" i="7"/>
  <c r="L8" i="7"/>
  <c r="N8" i="7" s="1"/>
  <c r="L9" i="7"/>
  <c r="N9" i="7" s="1"/>
  <c r="L10" i="7"/>
  <c r="N10" i="7" s="1"/>
  <c r="L11" i="7"/>
  <c r="N11" i="7" s="1"/>
  <c r="L13" i="7"/>
  <c r="N13" i="7" s="1"/>
  <c r="L7" i="7"/>
  <c r="N7" i="7" s="1"/>
  <c r="K8" i="7"/>
  <c r="K9" i="7"/>
  <c r="M9" i="7" s="1"/>
  <c r="K10" i="7"/>
  <c r="K11" i="7"/>
  <c r="K13" i="7"/>
  <c r="K7" i="7"/>
  <c r="I8" i="7"/>
  <c r="I9" i="7"/>
  <c r="I10" i="7"/>
  <c r="I11" i="7"/>
  <c r="I13" i="7"/>
  <c r="I7" i="7"/>
  <c r="G13" i="7"/>
  <c r="G10" i="7"/>
  <c r="G9" i="7"/>
  <c r="G8" i="7"/>
  <c r="G7" i="7"/>
  <c r="N16" i="7"/>
  <c r="L16" i="7"/>
  <c r="J16" i="7"/>
  <c r="H16" i="7"/>
  <c r="G14" i="9" l="1"/>
  <c r="M13" i="9"/>
  <c r="O13" i="9" s="1"/>
  <c r="M11" i="9"/>
  <c r="O11" i="9" s="1"/>
  <c r="I14" i="10"/>
  <c r="H17" i="10" s="1"/>
  <c r="H19" i="10" s="1"/>
  <c r="H20" i="10" s="1"/>
  <c r="H21" i="10" s="1"/>
  <c r="I14" i="9"/>
  <c r="H17" i="9" s="1"/>
  <c r="H19" i="9" s="1"/>
  <c r="H20" i="9" s="1"/>
  <c r="H21" i="9" s="1"/>
  <c r="M8" i="9"/>
  <c r="O8" i="9" s="1"/>
  <c r="M10" i="9"/>
  <c r="O10" i="9" s="1"/>
  <c r="M9" i="9"/>
  <c r="O9" i="9" s="1"/>
  <c r="M12" i="9"/>
  <c r="O12" i="9" s="1"/>
  <c r="G14" i="10"/>
  <c r="K14" i="10"/>
  <c r="J17" i="10" s="1"/>
  <c r="J19" i="10" s="1"/>
  <c r="J20" i="10" s="1"/>
  <c r="J21" i="10" s="1"/>
  <c r="K14" i="9"/>
  <c r="J17" i="9" s="1"/>
  <c r="J19" i="9" s="1"/>
  <c r="J20" i="9" s="1"/>
  <c r="J21" i="9" s="1"/>
  <c r="M13" i="7"/>
  <c r="O13" i="7" s="1"/>
  <c r="M7" i="7"/>
  <c r="O7" i="7" s="1"/>
  <c r="M8" i="7"/>
  <c r="O8" i="7" s="1"/>
  <c r="M11" i="7"/>
  <c r="O11" i="7" s="1"/>
  <c r="M10" i="7"/>
  <c r="O10" i="7" s="1"/>
  <c r="O9" i="7"/>
  <c r="O14" i="9" l="1"/>
  <c r="N17" i="9" s="1"/>
  <c r="N19" i="9" s="1"/>
  <c r="N20" i="9" s="1"/>
  <c r="N21" i="9" s="1"/>
  <c r="M14" i="9"/>
  <c r="L17" i="9" s="1"/>
  <c r="L19" i="9" s="1"/>
  <c r="L20" i="9" s="1"/>
  <c r="L21" i="9" s="1"/>
  <c r="O14" i="7"/>
  <c r="M14" i="10"/>
  <c r="L17" i="10" s="1"/>
  <c r="L19" i="10" s="1"/>
  <c r="L20" i="10" s="1"/>
  <c r="L21" i="10" s="1"/>
  <c r="O14" i="10"/>
  <c r="N17" i="10" s="1"/>
  <c r="N19" i="10" s="1"/>
  <c r="N20" i="10" s="1"/>
  <c r="N21" i="10" s="1"/>
  <c r="N75" i="8"/>
  <c r="M75" i="8"/>
  <c r="L75" i="8"/>
  <c r="K75" i="8"/>
  <c r="J75" i="8"/>
  <c r="I75" i="8"/>
  <c r="H75" i="8"/>
  <c r="G75" i="8"/>
  <c r="F75" i="8"/>
  <c r="E75" i="8"/>
  <c r="O74" i="8"/>
  <c r="O73" i="8"/>
  <c r="O72" i="8"/>
  <c r="O71" i="8"/>
  <c r="O70" i="8"/>
  <c r="P69" i="8"/>
  <c r="O69" i="8"/>
  <c r="O68" i="8"/>
  <c r="P68" i="8"/>
  <c r="P67" i="8"/>
  <c r="O67" i="8"/>
  <c r="O66" i="8"/>
  <c r="P66" i="8"/>
  <c r="P65" i="8"/>
  <c r="O65" i="8"/>
  <c r="O64" i="8"/>
  <c r="P64" i="8"/>
  <c r="P63" i="8"/>
  <c r="O63" i="8"/>
  <c r="O62" i="8"/>
  <c r="P62" i="8"/>
  <c r="P61" i="8"/>
  <c r="O61" i="8"/>
  <c r="O60" i="8"/>
  <c r="P60" i="8"/>
  <c r="P59" i="8"/>
  <c r="O59" i="8"/>
  <c r="O58" i="8"/>
  <c r="P58" i="8"/>
  <c r="P57" i="8"/>
  <c r="O57" i="8"/>
  <c r="O56" i="8"/>
  <c r="P56" i="8"/>
  <c r="P55" i="8"/>
  <c r="O55" i="8"/>
  <c r="O54" i="8"/>
  <c r="P54" i="8"/>
  <c r="P53" i="8"/>
  <c r="O53" i="8"/>
  <c r="O52" i="8"/>
  <c r="P52" i="8"/>
  <c r="P51" i="8"/>
  <c r="O51" i="8"/>
  <c r="O50" i="8"/>
  <c r="P50" i="8"/>
  <c r="P49" i="8"/>
  <c r="O49" i="8"/>
  <c r="O48" i="8"/>
  <c r="P48" i="8"/>
  <c r="P47" i="8"/>
  <c r="O47" i="8"/>
  <c r="O46" i="8"/>
  <c r="P46" i="8"/>
  <c r="P45" i="8"/>
  <c r="O45" i="8"/>
  <c r="O44" i="8"/>
  <c r="P44" i="8"/>
  <c r="O43" i="8"/>
  <c r="P43" i="8"/>
  <c r="O42" i="8"/>
  <c r="P42" i="8"/>
  <c r="O41" i="8"/>
  <c r="P41" i="8"/>
  <c r="O40" i="8"/>
  <c r="P40" i="8"/>
  <c r="O39" i="8"/>
  <c r="P39" i="8"/>
  <c r="O38" i="8"/>
  <c r="P38" i="8"/>
  <c r="O37" i="8"/>
  <c r="P37" i="8"/>
  <c r="O36" i="8"/>
  <c r="P36" i="8"/>
  <c r="O35" i="8"/>
  <c r="P35" i="8"/>
  <c r="O34" i="8"/>
  <c r="P34" i="8"/>
  <c r="O33" i="8"/>
  <c r="P33" i="8"/>
  <c r="O32" i="8"/>
  <c r="P32" i="8"/>
  <c r="O31" i="8"/>
  <c r="P31" i="8"/>
  <c r="O30" i="8"/>
  <c r="P30" i="8"/>
  <c r="O29" i="8"/>
  <c r="P29" i="8"/>
  <c r="O28" i="8"/>
  <c r="P28" i="8"/>
  <c r="O27" i="8"/>
  <c r="P27" i="8"/>
  <c r="O26" i="8"/>
  <c r="P26" i="8"/>
  <c r="O25" i="8"/>
  <c r="P25" i="8"/>
  <c r="O24" i="8"/>
  <c r="P24" i="8"/>
  <c r="O23" i="8"/>
  <c r="P23" i="8"/>
  <c r="O22" i="8"/>
  <c r="P22" i="8"/>
  <c r="O21" i="8"/>
  <c r="P21" i="8"/>
  <c r="O20" i="8"/>
  <c r="P20" i="8"/>
  <c r="O19" i="8"/>
  <c r="P19" i="8"/>
  <c r="O18" i="8"/>
  <c r="P18" i="8"/>
  <c r="O17" i="8"/>
  <c r="P17" i="8"/>
  <c r="O16" i="8"/>
  <c r="P16" i="8"/>
  <c r="O15" i="8"/>
  <c r="P15" i="8"/>
  <c r="O14" i="8"/>
  <c r="P14" i="8"/>
  <c r="O13" i="8"/>
  <c r="P13" i="8"/>
  <c r="O12" i="8"/>
  <c r="P12" i="8"/>
  <c r="O11" i="8"/>
  <c r="P11" i="8"/>
  <c r="O10" i="8"/>
  <c r="P10" i="8"/>
  <c r="O9" i="8"/>
  <c r="P9" i="8"/>
  <c r="O8" i="8"/>
  <c r="O7" i="8"/>
  <c r="O75" i="8"/>
  <c r="P7" i="8"/>
  <c r="P4" i="8"/>
  <c r="P75" i="8"/>
  <c r="K14" i="7" l="1"/>
  <c r="J17" i="7" s="1"/>
  <c r="J19" i="7" s="1"/>
  <c r="J20" i="7" s="1"/>
  <c r="J21" i="7" s="1"/>
  <c r="I14" i="7"/>
  <c r="H17" i="7" s="1"/>
  <c r="H19" i="7" s="1"/>
  <c r="G14" i="7"/>
  <c r="H20" i="7" l="1"/>
  <c r="H21" i="7" s="1"/>
  <c r="M14" i="7"/>
  <c r="L17" i="7" l="1"/>
  <c r="L19" i="7" s="1"/>
  <c r="L20" i="7" s="1"/>
  <c r="L21" i="7" s="1"/>
  <c r="N17" i="7" l="1"/>
  <c r="N19" i="7" l="1"/>
  <c r="N20" i="7" s="1"/>
  <c r="N21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tc={1E0AD3AA-E224-4A38-B021-C78116187CC2}</author>
    <author>tc={6248222D-6993-43D9-BC11-73FCF203B0A1}</author>
    <author>tc={78C4DF14-D640-41C5-829E-358371152EB3}</author>
    <author>tc={2628A3F1-1C74-4648-AAF3-9905629B0F9D}</author>
  </authors>
  <commentList>
    <comment ref="H5" authorId="0" shapeId="0" xr:uid="{1E0AD3AA-E224-4A38-B021-C78116187CC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Total acumulado aprobado para todos los item de EP anterior</t>
      </text>
    </comment>
    <comment ref="B7" authorId="1" shapeId="0" xr:uid="{6248222D-6993-43D9-BC11-73FCF203B0A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Cuando se cambia el precio, sistema debe reconocer las guías con precio diferente y crear el item 1.1 (hasta 1.n) para esas guías con precio distinto del inicial.</t>
      </text>
    </comment>
    <comment ref="C18" authorId="2" shapeId="0" xr:uid="{78C4DF14-D640-41C5-829E-358371152EB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Dev por % debe ser opcional, ya que hay proyectos donde se acuerda devolución en cuotas.
Ret es siempre por %. Tambien debe ser siempre un valor negativo en EP</t>
      </text>
    </comment>
    <comment ref="C20" authorId="3" shapeId="0" xr:uid="{2628A3F1-1C74-4648-AAF3-9905629B0F9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debe poder modificar este %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tc={FF56A651-0C14-46AF-9BD6-CD05CF81ED84}</author>
    <author>tc={A059ADA4-C2D7-4C09-8E05-58C6019D6C46}</author>
    <author>tc={98605405-E83C-454C-A4C9-32A9D0B1BF77}</author>
    <author>tc={BCF89CD8-5513-42C0-BFF4-0606410F43B5}</author>
  </authors>
  <commentList>
    <comment ref="H5" authorId="0" shapeId="0" xr:uid="{FF56A651-0C14-46AF-9BD6-CD05CF81ED8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Total acumulado aprobado para todos los item de EP anterior</t>
      </text>
    </comment>
    <comment ref="B7" authorId="1" shapeId="0" xr:uid="{A059ADA4-C2D7-4C09-8E05-58C6019D6C4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Cuando se cambia el precio, sistema debe reconocer las guías con precio diferente y crear el item 1.1 (hasta 1.n) para esas guías con precio distinto del inicial.</t>
      </text>
    </comment>
    <comment ref="C18" authorId="2" shapeId="0" xr:uid="{98605405-E83C-454C-A4C9-32A9D0B1BF7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Dev por % debe ser opcional, ya que hay proyectos donde se acuerda devolución en cuotas.
Ret es siempre por %. Tambien debe ser siempre un valor negativo en EP</t>
      </text>
    </comment>
    <comment ref="C20" authorId="3" shapeId="0" xr:uid="{BCF89CD8-5513-42C0-BFF4-0606410F43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debe poder modificar este %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tc={42EDB4B8-EDAA-48C3-B8CC-54178C509CC8}</author>
    <author>tc={D000116B-0512-445C-9439-44DCEE01D99A}</author>
    <author>tc={F824BF53-96CF-4890-84C4-96A9DD404B9E}</author>
    <author>tc={0A3F09E7-7B3B-4A95-AA8B-6821EC2A5E6B}</author>
  </authors>
  <commentList>
    <comment ref="H5" authorId="0" shapeId="0" xr:uid="{42EDB4B8-EDAA-48C3-B8CC-54178C509CC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Total acumulado aprobado para todos los item de EP anterior</t>
      </text>
    </comment>
    <comment ref="B7" authorId="1" shapeId="0" xr:uid="{D000116B-0512-445C-9439-44DCEE01D99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Cuando se cambia el precio, sistema debe reconocer las guías con precio diferente y crear el item 1.1 (hasta 1.n) para esas guías con precio distinto del inicial.</t>
      </text>
    </comment>
    <comment ref="C18" authorId="2" shapeId="0" xr:uid="{F824BF53-96CF-4890-84C4-96A9DD404B9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Dev por % debe ser opcional, ya que hay proyectos donde se acuerda devolución en cuotas.
Ret es siempre por %. Tambien debe ser siempre un valor negativo en EP</t>
      </text>
    </comment>
    <comment ref="C20" authorId="3" shapeId="0" xr:uid="{0A3F09E7-7B3B-4A95-AA8B-6821EC2A5E6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debe poder modificar este %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tc={43D19DDB-7675-4D92-BA31-7DF4737333E2}</author>
    <author>tc={37AC36A0-E98E-413E-AB08-0F3B5E0D1A91}</author>
  </authors>
  <commentList>
    <comment ref="K1" authorId="0" shapeId="0" xr:uid="{43D19DDB-7675-4D92-BA31-7DF4737333E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todos los largos deben aparecer en mm</t>
      </text>
    </comment>
    <comment ref="A13" authorId="1" shapeId="0" xr:uid="{37AC36A0-E98E-413E-AB08-0F3B5E0D1A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todos los largos deben aparecer en mm</t>
      </text>
    </comment>
  </commentList>
</comments>
</file>

<file path=xl/sharedStrings.xml><?xml version="1.0" encoding="utf-8"?>
<sst xmlns="http://schemas.openxmlformats.org/spreadsheetml/2006/main" count="309" uniqueCount="115">
  <si>
    <t>Unidad</t>
  </si>
  <si>
    <t>Valor Total</t>
  </si>
  <si>
    <t>A</t>
  </si>
  <si>
    <t>ESTADO DE PAGO</t>
  </si>
  <si>
    <t>B</t>
  </si>
  <si>
    <t>TOTAL A PAGAR  (CLP)</t>
  </si>
  <si>
    <t>KG</t>
  </si>
  <si>
    <t>Item</t>
  </si>
  <si>
    <t>Nombre Cliente</t>
  </si>
  <si>
    <t>DATOS DE OBRA</t>
  </si>
  <si>
    <t>Rut Cliente</t>
  </si>
  <si>
    <t>Centro de Costo</t>
  </si>
  <si>
    <t>96684600-3</t>
  </si>
  <si>
    <t>Fecha</t>
  </si>
  <si>
    <t xml:space="preserve">Suministro </t>
  </si>
  <si>
    <t>Preparacion</t>
  </si>
  <si>
    <t xml:space="preserve">Total Kg </t>
  </si>
  <si>
    <t>Sumin</t>
  </si>
  <si>
    <t>Sumin C&amp;D</t>
  </si>
  <si>
    <t>Detalle de Kg Suministro - Corte y Doblado de Barras por Diametro mm</t>
  </si>
  <si>
    <t>Total Kg IT</t>
  </si>
  <si>
    <t>Total Kg GD</t>
  </si>
  <si>
    <t>Viaje N°</t>
  </si>
  <si>
    <t>GD N°</t>
  </si>
  <si>
    <t>Total Kg</t>
  </si>
  <si>
    <t xml:space="preserve">Resumen de guias </t>
  </si>
  <si>
    <t>EP N°1- Agosto 2020</t>
  </si>
  <si>
    <t>HSG-269/2</t>
  </si>
  <si>
    <t>24/01/2020</t>
  </si>
  <si>
    <t>HSG-270/2</t>
  </si>
  <si>
    <t>HSG-286/1</t>
  </si>
  <si>
    <t>HSG-291/2</t>
  </si>
  <si>
    <t>HSG-292/1</t>
  </si>
  <si>
    <t>HSG-274/1</t>
  </si>
  <si>
    <t>25/01/2020</t>
  </si>
  <si>
    <t>HSG-274/2</t>
  </si>
  <si>
    <t>28/01/2020</t>
  </si>
  <si>
    <t>HSG-275/2</t>
  </si>
  <si>
    <t>HSG-276/4</t>
  </si>
  <si>
    <t>HSG-280/1</t>
  </si>
  <si>
    <t>HSG-281/1</t>
  </si>
  <si>
    <t>29/01/2020</t>
  </si>
  <si>
    <t>HSG-282/1</t>
  </si>
  <si>
    <t>30/01/2020</t>
  </si>
  <si>
    <t>HSG-283/1</t>
  </si>
  <si>
    <t>HSG-283/2</t>
  </si>
  <si>
    <t>HSG-302/1</t>
  </si>
  <si>
    <t>31/01/2020</t>
  </si>
  <si>
    <t>HSG-283/3</t>
  </si>
  <si>
    <t>Precio Unitario</t>
  </si>
  <si>
    <t>Descripción</t>
  </si>
  <si>
    <t>Cant</t>
  </si>
  <si>
    <t>Acumulado Anterior</t>
  </si>
  <si>
    <t>Estado de Pago Actual</t>
  </si>
  <si>
    <t>Total Acumulado</t>
  </si>
  <si>
    <t>Un</t>
  </si>
  <si>
    <t>Saldo Pendiente</t>
  </si>
  <si>
    <t>RETENCION/DEVOLUCION ANTICIPO: xx%</t>
  </si>
  <si>
    <t>VALOR ESTADO DE PAGO</t>
  </si>
  <si>
    <t>TOTAL NETO</t>
  </si>
  <si>
    <t>IVA 19%</t>
  </si>
  <si>
    <t>ESTADO DE PAGO Nro xxx</t>
  </si>
  <si>
    <t>TOTAL</t>
  </si>
  <si>
    <t>Cant. Total</t>
  </si>
  <si>
    <t>$P.U.</t>
  </si>
  <si>
    <t>$ Total</t>
  </si>
  <si>
    <t>OBRA Xxxxxxxx</t>
  </si>
  <si>
    <t>Elaboró:</t>
  </si>
  <si>
    <t>Fecha:</t>
  </si>
  <si>
    <t>Firma:</t>
  </si>
  <si>
    <t>Aprobó:</t>
  </si>
  <si>
    <t>Adicional por contrato</t>
  </si>
  <si>
    <t>Adicional puntual</t>
  </si>
  <si>
    <t>Descuento</t>
  </si>
  <si>
    <t>xxxxxxxx</t>
  </si>
  <si>
    <t>Plano</t>
  </si>
  <si>
    <t>Nivel</t>
  </si>
  <si>
    <t>Elemento</t>
  </si>
  <si>
    <t>Figura</t>
  </si>
  <si>
    <t>Referencia</t>
  </si>
  <si>
    <t>Marca</t>
  </si>
  <si>
    <t>Cant Pza</t>
  </si>
  <si>
    <t>Diam</t>
  </si>
  <si>
    <t>Largo Total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</si>
  <si>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</si>
  <si>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</si>
  <si>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</si>
  <si>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</si>
  <si>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</si>
  <si>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</si>
  <si>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</si>
  <si>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</si>
  <si>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</si>
  <si>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</si>
  <si>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</si>
  <si>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Nro Etiqueta</t>
  </si>
  <si>
    <t>Kgs</t>
  </si>
  <si>
    <t>IT</t>
  </si>
  <si>
    <t>Viaje</t>
  </si>
  <si>
    <t>Nro Guía</t>
  </si>
  <si>
    <t>Fecha Guía</t>
  </si>
  <si>
    <t>id forma</t>
  </si>
  <si>
    <t>Id Pieza</t>
  </si>
  <si>
    <t>Tipo Guia</t>
  </si>
  <si>
    <t>Reposiciones</t>
  </si>
  <si>
    <t>1.1</t>
  </si>
  <si>
    <t>2.1</t>
  </si>
  <si>
    <t>3.1</t>
  </si>
  <si>
    <t>4.1</t>
  </si>
  <si>
    <t>5.1</t>
  </si>
  <si>
    <t>6.1</t>
  </si>
  <si>
    <t>Plano, Nivel, Elemento, Figura, Referencia, Marca, id pieza, Cant, Diam, Largo Total (y todos los largos parciales), Kg, Nro Etiqueta, IT, Viaje, Nro Guía, Fecha Guía</t>
  </si>
  <si>
    <t>Kgs (de Etiqueta)</t>
  </si>
  <si>
    <t>Cant Pza (de etiqueta)</t>
  </si>
  <si>
    <t>Cobro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</si>
</sst>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_ ;_ &quot;$&quot;* \-#,##0_ ;_ &quot;$&quot;* &quot;-&quot;_ ;_ @_ "/>
    <numFmt numFmtId="165" formatCode="_ * #,##0_ ;_ * \-#,##0_ ;_ * &quot;-&quot;_ ;_ @_ "/>
    <numFmt numFmtId="166" formatCode="_(* #,##0.00_);_(* \(#,##0.00\);_(* &quot;-&quot;??_);_(@_)"/>
    <numFmt numFmtId="167" formatCode="_ &quot;$&quot;* #,##0_ ;[Red]_ &quot;$&quot;* \-#,##0_ ;_ &quot;$&quot;* &quot;-&quot;_ ;_ @_ "/>
  </numFmts>
  <fonts count="3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8.5"/>
      <name val="MS Sans Serif"/>
      <family val="2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4" tint="-0.249977111117893"/>
      <name val="Futura"/>
    </font>
    <font>
      <sz val="10"/>
      <color theme="4" tint="-0.249977111117893"/>
      <name val="Futura"/>
    </font>
    <font>
      <b/>
      <sz val="14"/>
      <color theme="4" tint="-0.249977111117893"/>
      <name val="Futura"/>
    </font>
    <font>
      <b/>
      <sz val="12"/>
      <color theme="4" tint="-0.249977111117893"/>
      <name val="Futura"/>
    </font>
    <font>
      <b/>
      <sz val="10"/>
      <color theme="4" tint="-0.499984740745262"/>
      <name val="Futura"/>
    </font>
    <font>
      <sz val="10"/>
      <color theme="4" tint="-0.499984740745262"/>
      <name val="Futura"/>
    </font>
    <font>
      <b/>
      <sz val="14"/>
      <color theme="4" tint="-0.499984740745262"/>
      <name val="Futura"/>
    </font>
    <font>
      <b/>
      <sz val="12"/>
      <color theme="4" tint="-0.499984740745262"/>
      <name val="Futura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9D15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dotted">
        <color rgb="FF002060"/>
      </right>
      <top style="thin">
        <color rgb="FF002060"/>
      </top>
      <bottom style="dotted">
        <color rgb="FF002060"/>
      </bottom>
      <diagonal/>
    </border>
    <border>
      <left style="dotted">
        <color rgb="FF002060"/>
      </left>
      <right style="dotted">
        <color rgb="FF002060"/>
      </right>
      <top style="thin">
        <color rgb="FF002060"/>
      </top>
      <bottom style="dotted">
        <color rgb="FF002060"/>
      </bottom>
      <diagonal/>
    </border>
    <border>
      <left style="dotted">
        <color rgb="FF002060"/>
      </left>
      <right style="thin">
        <color rgb="FF002060"/>
      </right>
      <top style="thin">
        <color rgb="FF002060"/>
      </top>
      <bottom style="dotted">
        <color rgb="FF002060"/>
      </bottom>
      <diagonal/>
    </border>
    <border>
      <left style="thin">
        <color rgb="FF002060"/>
      </left>
      <right style="dotted">
        <color rgb="FF002060"/>
      </right>
      <top style="dotted">
        <color rgb="FF002060"/>
      </top>
      <bottom style="dotted">
        <color rgb="FF002060"/>
      </bottom>
      <diagonal/>
    </border>
    <border>
      <left style="dotted">
        <color rgb="FF002060"/>
      </left>
      <right style="dotted">
        <color rgb="FF002060"/>
      </right>
      <top style="dotted">
        <color rgb="FF002060"/>
      </top>
      <bottom style="dotted">
        <color rgb="FF002060"/>
      </bottom>
      <diagonal/>
    </border>
    <border>
      <left style="dotted">
        <color rgb="FF002060"/>
      </left>
      <right style="thin">
        <color rgb="FF002060"/>
      </right>
      <top style="dotted">
        <color rgb="FF002060"/>
      </top>
      <bottom style="dotted">
        <color rgb="FF002060"/>
      </bottom>
      <diagonal/>
    </border>
    <border>
      <left style="thin">
        <color rgb="FF002060"/>
      </left>
      <right style="dotted">
        <color rgb="FF002060"/>
      </right>
      <top style="dotted">
        <color rgb="FF002060"/>
      </top>
      <bottom style="thin">
        <color rgb="FF002060"/>
      </bottom>
      <diagonal/>
    </border>
    <border>
      <left style="dotted">
        <color rgb="FF002060"/>
      </left>
      <right style="dotted">
        <color rgb="FF002060"/>
      </right>
      <top style="dotted">
        <color rgb="FF002060"/>
      </top>
      <bottom style="thin">
        <color rgb="FF002060"/>
      </bottom>
      <diagonal/>
    </border>
    <border>
      <left style="dotted">
        <color rgb="FF002060"/>
      </left>
      <right style="thin">
        <color rgb="FF002060"/>
      </right>
      <top style="dotted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 style="dotted">
        <color rgb="FF002060"/>
      </left>
      <right/>
      <top style="thin">
        <color rgb="FF002060"/>
      </top>
      <bottom style="dotted">
        <color rgb="FF002060"/>
      </bottom>
      <diagonal/>
    </border>
    <border>
      <left style="dotted">
        <color rgb="FF002060"/>
      </left>
      <right/>
      <top style="dotted">
        <color rgb="FF002060"/>
      </top>
      <bottom style="dotted">
        <color rgb="FF002060"/>
      </bottom>
      <diagonal/>
    </border>
    <border>
      <left style="dotted">
        <color rgb="FF002060"/>
      </left>
      <right/>
      <top style="dotted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 style="dotted">
        <color rgb="FF002060"/>
      </right>
      <top style="thin">
        <color rgb="FF002060"/>
      </top>
      <bottom style="dotted">
        <color rgb="FF002060"/>
      </bottom>
      <diagonal/>
    </border>
    <border>
      <left/>
      <right style="dotted">
        <color rgb="FF002060"/>
      </right>
      <top style="dotted">
        <color rgb="FF002060"/>
      </top>
      <bottom style="dotted">
        <color rgb="FF002060"/>
      </bottom>
      <diagonal/>
    </border>
    <border>
      <left/>
      <right style="dotted">
        <color rgb="FF002060"/>
      </right>
      <top style="dotted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</borders>
  <cellStyleXfs count="46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9" fillId="20" borderId="33" applyNumberFormat="0" applyAlignment="0" applyProtection="0"/>
    <xf numFmtId="0" fontId="10" fillId="21" borderId="34" applyNumberFormat="0" applyAlignment="0" applyProtection="0"/>
    <xf numFmtId="0" fontId="11" fillId="0" borderId="35" applyNumberFormat="0" applyFill="0" applyAlignment="0" applyProtection="0"/>
    <xf numFmtId="0" fontId="12" fillId="0" borderId="0" applyNumberFormat="0" applyFill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13" fillId="28" borderId="33" applyNumberFormat="0" applyAlignment="0" applyProtection="0"/>
    <xf numFmtId="0" fontId="14" fillId="29" borderId="0" applyNumberFormat="0" applyBorder="0" applyAlignment="0" applyProtection="0"/>
    <xf numFmtId="166" fontId="1" fillId="0" borderId="0" applyFont="0" applyFill="0" applyBorder="0" applyAlignment="0" applyProtection="0"/>
    <xf numFmtId="0" fontId="15" fillId="30" borderId="0" applyNumberFormat="0" applyBorder="0" applyAlignment="0" applyProtection="0"/>
    <xf numFmtId="0" fontId="7" fillId="0" borderId="0"/>
    <xf numFmtId="0" fontId="1" fillId="0" borderId="0"/>
    <xf numFmtId="0" fontId="1" fillId="0" borderId="0"/>
    <xf numFmtId="0" fontId="5" fillId="0" borderId="0"/>
    <xf numFmtId="0" fontId="7" fillId="31" borderId="36" applyNumberFormat="0" applyFont="0" applyAlignment="0" applyProtection="0"/>
    <xf numFmtId="0" fontId="16" fillId="20" borderId="37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38" applyNumberFormat="0" applyFill="0" applyAlignment="0" applyProtection="0"/>
    <xf numFmtId="0" fontId="12" fillId="0" borderId="39" applyNumberFormat="0" applyFill="0" applyAlignment="0" applyProtection="0"/>
    <xf numFmtId="0" fontId="21" fillId="0" borderId="40" applyNumberFormat="0" applyFill="0" applyAlignment="0" applyProtection="0"/>
    <xf numFmtId="165" fontId="22" fillId="0" borderId="0" applyFont="0" applyFill="0" applyBorder="0" applyAlignment="0" applyProtection="0"/>
  </cellStyleXfs>
  <cellXfs count="219">
    <xf numFmtId="0" fontId="0" fillId="0" borderId="0" xfId="0"/>
    <xf numFmtId="0" fontId="1" fillId="0" borderId="0" xfId="34" applyFill="1"/>
    <xf numFmtId="0" fontId="1" fillId="0" borderId="0" xfId="34"/>
    <xf numFmtId="0" fontId="1" fillId="0" borderId="0" xfId="34" applyAlignment="1">
      <alignment horizontal="center"/>
    </xf>
    <xf numFmtId="3" fontId="2" fillId="32" borderId="8" xfId="34" applyNumberFormat="1" applyFont="1" applyFill="1" applyBorder="1" applyAlignment="1">
      <alignment horizontal="center"/>
    </xf>
    <xf numFmtId="0" fontId="2" fillId="0" borderId="5" xfId="34" applyFont="1" applyFill="1" applyBorder="1"/>
    <xf numFmtId="0" fontId="2" fillId="0" borderId="3" xfId="34" applyFont="1" applyFill="1" applyBorder="1"/>
    <xf numFmtId="3" fontId="3" fillId="32" borderId="5" xfId="31" applyNumberFormat="1" applyFont="1" applyFill="1" applyBorder="1" applyAlignment="1">
      <alignment horizontal="right" vertical="center"/>
    </xf>
    <xf numFmtId="0" fontId="2" fillId="0" borderId="9" xfId="34" applyFont="1" applyFill="1" applyBorder="1" applyAlignment="1">
      <alignment horizontal="center"/>
    </xf>
    <xf numFmtId="0" fontId="2" fillId="0" borderId="7" xfId="34" applyFont="1" applyBorder="1" applyAlignment="1">
      <alignment horizontal="center"/>
    </xf>
    <xf numFmtId="0" fontId="2" fillId="0" borderId="10" xfId="34" applyFont="1" applyBorder="1" applyAlignment="1">
      <alignment horizontal="center"/>
    </xf>
    <xf numFmtId="0" fontId="2" fillId="0" borderId="11" xfId="34" applyFont="1" applyBorder="1" applyAlignment="1">
      <alignment horizontal="center"/>
    </xf>
    <xf numFmtId="0" fontId="2" fillId="0" borderId="12" xfId="34" applyFont="1" applyBorder="1" applyAlignment="1">
      <alignment horizontal="center"/>
    </xf>
    <xf numFmtId="0" fontId="2" fillId="0" borderId="13" xfId="34" applyFont="1" applyBorder="1" applyAlignment="1">
      <alignment horizontal="center"/>
    </xf>
    <xf numFmtId="0" fontId="0" fillId="0" borderId="1" xfId="0" applyBorder="1"/>
    <xf numFmtId="0" fontId="1" fillId="0" borderId="1" xfId="34" applyFill="1" applyBorder="1" applyAlignment="1">
      <alignment horizontal="center"/>
    </xf>
    <xf numFmtId="15" fontId="1" fillId="0" borderId="1" xfId="34" applyNumberFormat="1" applyFill="1" applyBorder="1" applyAlignment="1">
      <alignment horizontal="center"/>
    </xf>
    <xf numFmtId="0" fontId="1" fillId="0" borderId="6" xfId="34" applyFont="1" applyFill="1" applyBorder="1" applyAlignment="1">
      <alignment horizontal="center"/>
    </xf>
    <xf numFmtId="3" fontId="1" fillId="0" borderId="14" xfId="34" applyNumberFormat="1" applyFont="1" applyFill="1" applyBorder="1" applyAlignment="1">
      <alignment horizontal="center"/>
    </xf>
    <xf numFmtId="3" fontId="1" fillId="0" borderId="15" xfId="34" applyNumberFormat="1" applyFont="1" applyFill="1" applyBorder="1" applyAlignment="1">
      <alignment horizontal="right"/>
    </xf>
    <xf numFmtId="3" fontId="1" fillId="0" borderId="16" xfId="34" applyNumberFormat="1" applyFont="1" applyFill="1" applyBorder="1" applyAlignment="1">
      <alignment horizontal="right"/>
    </xf>
    <xf numFmtId="3" fontId="1" fillId="0" borderId="17" xfId="34" applyNumberFormat="1" applyFill="1" applyBorder="1"/>
    <xf numFmtId="3" fontId="1" fillId="0" borderId="18" xfId="34" applyNumberFormat="1" applyFont="1" applyFill="1" applyBorder="1" applyAlignment="1">
      <alignment horizontal="right" vertical="center" wrapText="1"/>
    </xf>
    <xf numFmtId="0" fontId="1" fillId="0" borderId="0" xfId="34" applyFont="1" applyFill="1"/>
    <xf numFmtId="0" fontId="1" fillId="0" borderId="0" xfId="34" applyFont="1"/>
    <xf numFmtId="15" fontId="1" fillId="0" borderId="6" xfId="34" applyNumberFormat="1" applyFill="1" applyBorder="1" applyAlignment="1">
      <alignment horizontal="center"/>
    </xf>
    <xf numFmtId="3" fontId="1" fillId="0" borderId="19" xfId="34" applyNumberFormat="1" applyFill="1" applyBorder="1" applyAlignment="1">
      <alignment horizontal="right"/>
    </xf>
    <xf numFmtId="3" fontId="1" fillId="0" borderId="4" xfId="34" applyNumberFormat="1" applyFill="1" applyBorder="1" applyAlignment="1">
      <alignment horizontal="right"/>
    </xf>
    <xf numFmtId="3" fontId="1" fillId="0" borderId="20" xfId="34" applyNumberFormat="1" applyFill="1" applyBorder="1" applyAlignment="1">
      <alignment horizontal="right"/>
    </xf>
    <xf numFmtId="3" fontId="1" fillId="0" borderId="21" xfId="34" applyNumberFormat="1" applyFill="1" applyBorder="1" applyAlignment="1">
      <alignment vertical="center" wrapText="1"/>
    </xf>
    <xf numFmtId="3" fontId="1" fillId="0" borderId="22" xfId="34" applyNumberFormat="1" applyFill="1" applyBorder="1" applyAlignment="1">
      <alignment horizontal="right"/>
    </xf>
    <xf numFmtId="3" fontId="1" fillId="0" borderId="1" xfId="34" applyNumberFormat="1" applyFill="1" applyBorder="1" applyAlignment="1">
      <alignment horizontal="right"/>
    </xf>
    <xf numFmtId="3" fontId="1" fillId="0" borderId="23" xfId="34" applyNumberFormat="1" applyFill="1" applyBorder="1" applyAlignment="1">
      <alignment horizontal="right"/>
    </xf>
    <xf numFmtId="3" fontId="1" fillId="0" borderId="22" xfId="34" applyNumberFormat="1" applyFill="1" applyBorder="1"/>
    <xf numFmtId="3" fontId="1" fillId="0" borderId="1" xfId="34" applyNumberFormat="1" applyFill="1" applyBorder="1"/>
    <xf numFmtId="3" fontId="1" fillId="0" borderId="23" xfId="34" applyNumberFormat="1" applyFill="1" applyBorder="1"/>
    <xf numFmtId="15" fontId="1" fillId="0" borderId="1" xfId="34" applyNumberFormat="1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34" applyFont="1" applyFill="1" applyBorder="1" applyAlignment="1">
      <alignment horizontal="center"/>
    </xf>
    <xf numFmtId="15" fontId="1" fillId="0" borderId="6" xfId="34" applyNumberFormat="1" applyFont="1" applyFill="1" applyBorder="1" applyAlignment="1">
      <alignment horizontal="center"/>
    </xf>
    <xf numFmtId="3" fontId="1" fillId="0" borderId="22" xfId="34" applyNumberFormat="1" applyFont="1" applyFill="1" applyBorder="1"/>
    <xf numFmtId="3" fontId="1" fillId="0" borderId="1" xfId="34" applyNumberFormat="1" applyFont="1" applyFill="1" applyBorder="1"/>
    <xf numFmtId="3" fontId="1" fillId="0" borderId="23" xfId="34" applyNumberFormat="1" applyFont="1" applyFill="1" applyBorder="1"/>
    <xf numFmtId="0" fontId="1" fillId="0" borderId="0" xfId="0" applyFont="1" applyFill="1"/>
    <xf numFmtId="3" fontId="1" fillId="0" borderId="24" xfId="34" applyNumberFormat="1" applyFill="1" applyBorder="1" applyAlignment="1">
      <alignment vertical="center"/>
    </xf>
    <xf numFmtId="3" fontId="1" fillId="0" borderId="25" xfId="34" applyNumberFormat="1" applyFill="1" applyBorder="1" applyAlignment="1">
      <alignment vertical="center"/>
    </xf>
    <xf numFmtId="3" fontId="1" fillId="0" borderId="26" xfId="34" applyNumberFormat="1" applyFill="1" applyBorder="1"/>
    <xf numFmtId="3" fontId="1" fillId="0" borderId="11" xfId="34" applyNumberFormat="1" applyFill="1" applyBorder="1"/>
    <xf numFmtId="3" fontId="1" fillId="0" borderId="12" xfId="34" applyNumberFormat="1" applyFill="1" applyBorder="1"/>
    <xf numFmtId="3" fontId="1" fillId="0" borderId="13" xfId="34" applyNumberFormat="1" applyFill="1" applyBorder="1"/>
    <xf numFmtId="3" fontId="1" fillId="0" borderId="27" xfId="34" applyNumberFormat="1" applyFill="1" applyBorder="1"/>
    <xf numFmtId="3" fontId="1" fillId="0" borderId="28" xfId="34" applyNumberFormat="1" applyFill="1" applyBorder="1" applyAlignment="1">
      <alignment vertical="center"/>
    </xf>
    <xf numFmtId="0" fontId="2" fillId="0" borderId="0" xfId="34" applyFont="1" applyAlignment="1">
      <alignment horizontal="center"/>
    </xf>
    <xf numFmtId="3" fontId="1" fillId="0" borderId="29" xfId="34" applyNumberFormat="1" applyBorder="1"/>
    <xf numFmtId="3" fontId="2" fillId="32" borderId="30" xfId="34" applyNumberFormat="1" applyFont="1" applyFill="1" applyBorder="1"/>
    <xf numFmtId="0" fontId="23" fillId="0" borderId="0" xfId="0" applyFont="1" applyBorder="1" applyAlignment="1"/>
    <xf numFmtId="0" fontId="24" fillId="0" borderId="0" xfId="0" applyFont="1" applyBorder="1"/>
    <xf numFmtId="0" fontId="25" fillId="0" borderId="0" xfId="0" applyFont="1" applyBorder="1" applyAlignment="1"/>
    <xf numFmtId="0" fontId="26" fillId="0" borderId="0" xfId="0" applyFont="1" applyFill="1" applyBorder="1" applyAlignment="1"/>
    <xf numFmtId="0" fontId="26" fillId="0" borderId="0" xfId="0" applyFont="1" applyBorder="1" applyAlignment="1"/>
    <xf numFmtId="0" fontId="23" fillId="0" borderId="0" xfId="36" applyFont="1" applyFill="1" applyBorder="1" applyAlignment="1"/>
    <xf numFmtId="0" fontId="24" fillId="0" borderId="0" xfId="36" applyFont="1" applyBorder="1"/>
    <xf numFmtId="0" fontId="23" fillId="0" borderId="0" xfId="0" applyFont="1" applyBorder="1"/>
    <xf numFmtId="0" fontId="23" fillId="33" borderId="41" xfId="0" applyFont="1" applyFill="1" applyBorder="1" applyAlignment="1">
      <alignment horizontal="centerContinuous"/>
    </xf>
    <xf numFmtId="0" fontId="23" fillId="33" borderId="55" xfId="0" applyFont="1" applyFill="1" applyBorder="1" applyAlignment="1">
      <alignment horizontal="centerContinuous"/>
    </xf>
    <xf numFmtId="0" fontId="23" fillId="33" borderId="51" xfId="0" applyFont="1" applyFill="1" applyBorder="1" applyAlignment="1">
      <alignment horizontal="centerContinuous"/>
    </xf>
    <xf numFmtId="0" fontId="23" fillId="33" borderId="41" xfId="0" applyFont="1" applyFill="1" applyBorder="1" applyAlignment="1">
      <alignment horizontal="center"/>
    </xf>
    <xf numFmtId="0" fontId="23" fillId="33" borderId="51" xfId="0" applyFont="1" applyFill="1" applyBorder="1" applyAlignment="1">
      <alignment horizontal="center"/>
    </xf>
    <xf numFmtId="0" fontId="23" fillId="33" borderId="55" xfId="0" applyFont="1" applyFill="1" applyBorder="1" applyAlignment="1">
      <alignment horizontal="center"/>
    </xf>
    <xf numFmtId="0" fontId="23" fillId="0" borderId="0" xfId="0" applyFont="1" applyBorder="1" applyAlignment="1">
      <alignment vertical="center"/>
    </xf>
    <xf numFmtId="166" fontId="24" fillId="0" borderId="0" xfId="36" applyNumberFormat="1" applyFont="1" applyBorder="1" applyAlignment="1">
      <alignment horizontal="center" vertical="center"/>
    </xf>
    <xf numFmtId="0" fontId="24" fillId="0" borderId="0" xfId="36" applyFont="1" applyBorder="1" applyAlignment="1">
      <alignment horizontal="center" vertical="center"/>
    </xf>
    <xf numFmtId="167" fontId="24" fillId="0" borderId="44" xfId="31" applyNumberFormat="1" applyFont="1" applyBorder="1" applyAlignment="1">
      <alignment horizontal="right" wrapText="1"/>
    </xf>
    <xf numFmtId="3" fontId="24" fillId="0" borderId="0" xfId="0" applyNumberFormat="1" applyFont="1" applyBorder="1"/>
    <xf numFmtId="10" fontId="24" fillId="0" borderId="0" xfId="0" applyNumberFormat="1" applyFont="1" applyBorder="1" applyAlignment="1">
      <alignment horizontal="center"/>
    </xf>
    <xf numFmtId="167" fontId="24" fillId="0" borderId="47" xfId="31" applyNumberFormat="1" applyFont="1" applyBorder="1" applyAlignment="1">
      <alignment horizontal="right" wrapText="1"/>
    </xf>
    <xf numFmtId="165" fontId="24" fillId="34" borderId="45" xfId="45" applyFont="1" applyFill="1" applyBorder="1" applyAlignment="1">
      <alignment horizontal="right" wrapText="1"/>
    </xf>
    <xf numFmtId="165" fontId="24" fillId="34" borderId="48" xfId="45" applyFont="1" applyFill="1" applyBorder="1" applyAlignment="1">
      <alignment horizontal="right" wrapText="1"/>
    </xf>
    <xf numFmtId="167" fontId="24" fillId="0" borderId="50" xfId="31" applyNumberFormat="1" applyFont="1" applyBorder="1" applyAlignment="1">
      <alignment horizontal="right" wrapText="1"/>
    </xf>
    <xf numFmtId="0" fontId="23" fillId="33" borderId="41" xfId="36" applyFont="1" applyFill="1" applyBorder="1" applyAlignment="1">
      <alignment horizontal="right" vertical="center"/>
    </xf>
    <xf numFmtId="167" fontId="23" fillId="0" borderId="51" xfId="31" applyNumberFormat="1" applyFont="1" applyBorder="1" applyAlignment="1">
      <alignment horizontal="right" wrapText="1"/>
    </xf>
    <xf numFmtId="167" fontId="23" fillId="0" borderId="41" xfId="31" applyNumberFormat="1" applyFont="1" applyBorder="1" applyAlignment="1">
      <alignment horizontal="right" wrapText="1"/>
    </xf>
    <xf numFmtId="0" fontId="23" fillId="33" borderId="55" xfId="36" applyFont="1" applyFill="1" applyBorder="1" applyAlignment="1">
      <alignment horizontal="right" vertical="center"/>
    </xf>
    <xf numFmtId="0" fontId="24" fillId="0" borderId="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166" fontId="24" fillId="0" borderId="0" xfId="31" applyNumberFormat="1" applyFont="1" applyBorder="1" applyAlignment="1">
      <alignment horizontal="left"/>
    </xf>
    <xf numFmtId="0" fontId="23" fillId="0" borderId="0" xfId="36" applyFont="1" applyFill="1" applyBorder="1" applyAlignment="1">
      <alignment horizontal="centerContinuous" vertical="center"/>
    </xf>
    <xf numFmtId="166" fontId="23" fillId="33" borderId="41" xfId="31" applyFont="1" applyFill="1" applyBorder="1" applyAlignment="1">
      <alignment horizontal="centerContinuous"/>
    </xf>
    <xf numFmtId="166" fontId="23" fillId="33" borderId="51" xfId="31" applyFont="1" applyFill="1" applyBorder="1" applyAlignment="1">
      <alignment horizontal="centerContinuous"/>
    </xf>
    <xf numFmtId="166" fontId="23" fillId="33" borderId="55" xfId="31" applyFont="1" applyFill="1" applyBorder="1" applyAlignment="1">
      <alignment horizontal="centerContinuous"/>
    </xf>
    <xf numFmtId="0" fontId="23" fillId="33" borderId="41" xfId="36" applyFont="1" applyFill="1" applyBorder="1" applyAlignment="1">
      <alignment horizontal="centerContinuous"/>
    </xf>
    <xf numFmtId="164" fontId="24" fillId="0" borderId="42" xfId="31" applyNumberFormat="1" applyFont="1" applyBorder="1" applyAlignment="1">
      <alignment horizontal="centerContinuous" wrapText="1"/>
    </xf>
    <xf numFmtId="164" fontId="24" fillId="0" borderId="52" xfId="31" applyNumberFormat="1" applyFont="1" applyBorder="1" applyAlignment="1">
      <alignment horizontal="centerContinuous" wrapText="1"/>
    </xf>
    <xf numFmtId="164" fontId="24" fillId="0" borderId="44" xfId="31" applyNumberFormat="1" applyFont="1" applyBorder="1" applyAlignment="1">
      <alignment horizontal="centerContinuous" wrapText="1"/>
    </xf>
    <xf numFmtId="164" fontId="24" fillId="0" borderId="56" xfId="31" applyNumberFormat="1" applyFont="1" applyBorder="1" applyAlignment="1">
      <alignment horizontal="centerContinuous" wrapText="1"/>
    </xf>
    <xf numFmtId="164" fontId="24" fillId="0" borderId="45" xfId="31" applyNumberFormat="1" applyFont="1" applyBorder="1" applyAlignment="1">
      <alignment horizontal="centerContinuous" wrapText="1"/>
    </xf>
    <xf numFmtId="164" fontId="24" fillId="0" borderId="53" xfId="31" applyNumberFormat="1" applyFont="1" applyBorder="1" applyAlignment="1">
      <alignment horizontal="centerContinuous" wrapText="1"/>
    </xf>
    <xf numFmtId="164" fontId="24" fillId="0" borderId="47" xfId="31" applyNumberFormat="1" applyFont="1" applyBorder="1" applyAlignment="1">
      <alignment horizontal="centerContinuous" wrapText="1"/>
    </xf>
    <xf numFmtId="164" fontId="24" fillId="0" borderId="57" xfId="31" applyNumberFormat="1" applyFont="1" applyBorder="1" applyAlignment="1">
      <alignment horizontal="centerContinuous" wrapText="1"/>
    </xf>
    <xf numFmtId="164" fontId="24" fillId="0" borderId="48" xfId="31" applyNumberFormat="1" applyFont="1" applyBorder="1" applyAlignment="1">
      <alignment horizontal="centerContinuous" wrapText="1"/>
    </xf>
    <xf numFmtId="164" fontId="24" fillId="0" borderId="54" xfId="31" applyNumberFormat="1" applyFont="1" applyBorder="1" applyAlignment="1">
      <alignment horizontal="centerContinuous" wrapText="1"/>
    </xf>
    <xf numFmtId="164" fontId="24" fillId="0" borderId="50" xfId="31" applyNumberFormat="1" applyFont="1" applyBorder="1" applyAlignment="1">
      <alignment horizontal="centerContinuous" wrapText="1"/>
    </xf>
    <xf numFmtId="164" fontId="24" fillId="0" borderId="58" xfId="31" applyNumberFormat="1" applyFont="1" applyBorder="1" applyAlignment="1">
      <alignment horizontal="centerContinuous" wrapText="1"/>
    </xf>
    <xf numFmtId="166" fontId="24" fillId="0" borderId="0" xfId="31" applyNumberFormat="1" applyFont="1" applyBorder="1"/>
    <xf numFmtId="0" fontId="23" fillId="33" borderId="41" xfId="35" applyFont="1" applyFill="1" applyBorder="1" applyAlignment="1">
      <alignment horizontal="centerContinuous" vertical="center"/>
    </xf>
    <xf numFmtId="0" fontId="24" fillId="0" borderId="41" xfId="0" applyFont="1" applyBorder="1" applyAlignment="1">
      <alignment horizontal="centerContinuous"/>
    </xf>
    <xf numFmtId="0" fontId="24" fillId="34" borderId="41" xfId="0" applyFont="1" applyFill="1" applyBorder="1" applyAlignment="1">
      <alignment horizontal="centerContinuous"/>
    </xf>
    <xf numFmtId="0" fontId="24" fillId="0" borderId="0" xfId="0" applyFont="1" applyBorder="1" applyAlignment="1"/>
    <xf numFmtId="2" fontId="24" fillId="0" borderId="0" xfId="0" applyNumberFormat="1" applyFont="1" applyBorder="1" applyAlignment="1"/>
    <xf numFmtId="166" fontId="24" fillId="0" borderId="0" xfId="31" applyNumberFormat="1" applyFont="1" applyBorder="1" applyAlignment="1">
      <alignment horizontal="center"/>
    </xf>
    <xf numFmtId="165" fontId="24" fillId="0" borderId="45" xfId="45" applyFont="1" applyFill="1" applyBorder="1" applyAlignment="1">
      <alignment horizontal="right" wrapText="1"/>
    </xf>
    <xf numFmtId="165" fontId="24" fillId="0" borderId="48" xfId="45" applyFont="1" applyFill="1" applyBorder="1" applyAlignment="1">
      <alignment horizontal="right" wrapText="1"/>
    </xf>
    <xf numFmtId="0" fontId="24" fillId="0" borderId="42" xfId="0" applyFont="1" applyFill="1" applyBorder="1" applyAlignment="1">
      <alignment horizontal="center" wrapText="1"/>
    </xf>
    <xf numFmtId="0" fontId="24" fillId="0" borderId="52" xfId="0" applyFont="1" applyFill="1" applyBorder="1" applyAlignment="1"/>
    <xf numFmtId="165" fontId="24" fillId="0" borderId="43" xfId="45" applyFont="1" applyFill="1" applyBorder="1" applyAlignment="1">
      <alignment horizontal="right" wrapText="1"/>
    </xf>
    <xf numFmtId="167" fontId="24" fillId="0" borderId="52" xfId="31" applyNumberFormat="1" applyFont="1" applyFill="1" applyBorder="1" applyAlignment="1">
      <alignment horizontal="right" wrapText="1"/>
    </xf>
    <xf numFmtId="167" fontId="24" fillId="0" borderId="44" xfId="31" applyNumberFormat="1" applyFont="1" applyFill="1" applyBorder="1" applyAlignment="1">
      <alignment horizontal="right" wrapText="1"/>
    </xf>
    <xf numFmtId="0" fontId="24" fillId="0" borderId="45" xfId="0" applyFont="1" applyFill="1" applyBorder="1" applyAlignment="1">
      <alignment horizontal="center" wrapText="1"/>
    </xf>
    <xf numFmtId="0" fontId="24" fillId="0" borderId="53" xfId="0" applyFont="1" applyFill="1" applyBorder="1" applyAlignment="1"/>
    <xf numFmtId="165" fontId="24" fillId="0" borderId="46" xfId="45" applyFont="1" applyFill="1" applyBorder="1" applyAlignment="1">
      <alignment horizontal="right" wrapText="1"/>
    </xf>
    <xf numFmtId="167" fontId="24" fillId="0" borderId="53" xfId="31" applyNumberFormat="1" applyFont="1" applyFill="1" applyBorder="1" applyAlignment="1">
      <alignment horizontal="right" wrapText="1"/>
    </xf>
    <xf numFmtId="167" fontId="24" fillId="0" borderId="47" xfId="31" applyNumberFormat="1" applyFont="1" applyFill="1" applyBorder="1" applyAlignment="1">
      <alignment horizontal="right" wrapText="1"/>
    </xf>
    <xf numFmtId="0" fontId="24" fillId="0" borderId="48" xfId="0" applyFont="1" applyFill="1" applyBorder="1" applyAlignment="1">
      <alignment horizontal="center" wrapText="1"/>
    </xf>
    <xf numFmtId="0" fontId="24" fillId="0" borderId="54" xfId="0" applyFont="1" applyFill="1" applyBorder="1" applyAlignment="1"/>
    <xf numFmtId="165" fontId="24" fillId="0" borderId="49" xfId="45" applyFont="1" applyFill="1" applyBorder="1" applyAlignment="1">
      <alignment horizontal="right" wrapText="1"/>
    </xf>
    <xf numFmtId="166" fontId="24" fillId="0" borderId="49" xfId="31" applyFont="1" applyFill="1" applyBorder="1" applyAlignment="1">
      <alignment vertical="center" wrapText="1"/>
    </xf>
    <xf numFmtId="167" fontId="24" fillId="0" borderId="49" xfId="31" applyNumberFormat="1" applyFont="1" applyFill="1" applyBorder="1" applyAlignment="1">
      <alignment horizontal="right" wrapText="1"/>
    </xf>
    <xf numFmtId="167" fontId="24" fillId="0" borderId="54" xfId="31" applyNumberFormat="1" applyFont="1" applyFill="1" applyBorder="1" applyAlignment="1">
      <alignment horizontal="right" wrapText="1"/>
    </xf>
    <xf numFmtId="167" fontId="24" fillId="0" borderId="50" xfId="31" applyNumberFormat="1" applyFont="1" applyFill="1" applyBorder="1" applyAlignment="1">
      <alignment horizontal="right" wrapText="1"/>
    </xf>
    <xf numFmtId="164" fontId="24" fillId="34" borderId="42" xfId="31" applyNumberFormat="1" applyFont="1" applyFill="1" applyBorder="1" applyAlignment="1">
      <alignment horizontal="centerContinuous" wrapText="1"/>
    </xf>
    <xf numFmtId="164" fontId="24" fillId="34" borderId="44" xfId="31" applyNumberFormat="1" applyFont="1" applyFill="1" applyBorder="1" applyAlignment="1">
      <alignment horizontal="centerContinuous" wrapText="1"/>
    </xf>
    <xf numFmtId="164" fontId="24" fillId="34" borderId="45" xfId="31" applyNumberFormat="1" applyFont="1" applyFill="1" applyBorder="1" applyAlignment="1">
      <alignment horizontal="centerContinuous" wrapText="1"/>
    </xf>
    <xf numFmtId="164" fontId="24" fillId="34" borderId="47" xfId="31" applyNumberFormat="1" applyFont="1" applyFill="1" applyBorder="1" applyAlignment="1">
      <alignment horizontal="centerContinuous" wrapText="1"/>
    </xf>
    <xf numFmtId="164" fontId="24" fillId="34" borderId="48" xfId="31" applyNumberFormat="1" applyFont="1" applyFill="1" applyBorder="1" applyAlignment="1">
      <alignment horizontal="centerContinuous" wrapText="1"/>
    </xf>
    <xf numFmtId="164" fontId="24" fillId="34" borderId="50" xfId="31" applyNumberFormat="1" applyFont="1" applyFill="1" applyBorder="1" applyAlignment="1">
      <alignment horizontal="centerContinuous" wrapText="1"/>
    </xf>
    <xf numFmtId="167" fontId="24" fillId="34" borderId="52" xfId="31" applyNumberFormat="1" applyFont="1" applyFill="1" applyBorder="1" applyAlignment="1">
      <alignment horizontal="right" wrapText="1"/>
    </xf>
    <xf numFmtId="167" fontId="24" fillId="34" borderId="53" xfId="31" applyNumberFormat="1" applyFont="1" applyFill="1" applyBorder="1" applyAlignment="1">
      <alignment horizontal="right" wrapText="1"/>
    </xf>
    <xf numFmtId="167" fontId="24" fillId="34" borderId="54" xfId="31" applyNumberFormat="1" applyFont="1" applyFill="1" applyBorder="1" applyAlignment="1">
      <alignment horizontal="right" wrapText="1"/>
    </xf>
    <xf numFmtId="167" fontId="23" fillId="34" borderId="51" xfId="31" applyNumberFormat="1" applyFont="1" applyFill="1" applyBorder="1" applyAlignment="1">
      <alignment horizontal="right" wrapText="1"/>
    </xf>
    <xf numFmtId="166" fontId="24" fillId="0" borderId="43" xfId="31" applyFont="1" applyFill="1" applyBorder="1" applyAlignment="1">
      <alignment horizontal="center" vertical="center" wrapText="1"/>
    </xf>
    <xf numFmtId="167" fontId="24" fillId="0" borderId="43" xfId="31" applyNumberFormat="1" applyFont="1" applyFill="1" applyBorder="1" applyAlignment="1">
      <alignment horizontal="center" wrapText="1"/>
    </xf>
    <xf numFmtId="166" fontId="24" fillId="0" borderId="46" xfId="31" applyFont="1" applyFill="1" applyBorder="1" applyAlignment="1">
      <alignment horizontal="center" vertical="center" wrapText="1"/>
    </xf>
    <xf numFmtId="167" fontId="24" fillId="0" borderId="46" xfId="31" applyNumberFormat="1" applyFont="1" applyFill="1" applyBorder="1" applyAlignment="1">
      <alignment horizontal="center" wrapText="1"/>
    </xf>
    <xf numFmtId="0" fontId="23" fillId="33" borderId="51" xfId="36" applyFont="1" applyFill="1" applyBorder="1" applyAlignment="1">
      <alignment vertical="center"/>
    </xf>
    <xf numFmtId="0" fontId="23" fillId="33" borderId="59" xfId="36" applyFont="1" applyFill="1" applyBorder="1" applyAlignment="1">
      <alignment vertical="center"/>
    </xf>
    <xf numFmtId="0" fontId="23" fillId="35" borderId="41" xfId="0" applyFont="1" applyFill="1" applyBorder="1" applyAlignment="1">
      <alignment horizontal="center"/>
    </xf>
    <xf numFmtId="0" fontId="23" fillId="35" borderId="51" xfId="0" applyFont="1" applyFill="1" applyBorder="1" applyAlignment="1">
      <alignment horizontal="center"/>
    </xf>
    <xf numFmtId="0" fontId="23" fillId="35" borderId="55" xfId="0" applyFont="1" applyFill="1" applyBorder="1" applyAlignment="1">
      <alignment horizontal="center"/>
    </xf>
    <xf numFmtId="0" fontId="23" fillId="35" borderId="41" xfId="0" applyFont="1" applyFill="1" applyBorder="1" applyAlignment="1">
      <alignment horizontal="centerContinuous"/>
    </xf>
    <xf numFmtId="0" fontId="23" fillId="35" borderId="55" xfId="0" applyFont="1" applyFill="1" applyBorder="1" applyAlignment="1">
      <alignment horizontal="centerContinuous"/>
    </xf>
    <xf numFmtId="0" fontId="23" fillId="35" borderId="51" xfId="0" applyFont="1" applyFill="1" applyBorder="1" applyAlignment="1">
      <alignment horizontal="centerContinuous"/>
    </xf>
    <xf numFmtId="0" fontId="23" fillId="35" borderId="41" xfId="36" applyFont="1" applyFill="1" applyBorder="1" applyAlignment="1">
      <alignment horizontal="right" vertical="center"/>
    </xf>
    <xf numFmtId="0" fontId="23" fillId="35" borderId="55" xfId="36" applyFont="1" applyFill="1" applyBorder="1" applyAlignment="1">
      <alignment horizontal="right" vertical="center"/>
    </xf>
    <xf numFmtId="166" fontId="23" fillId="35" borderId="41" xfId="31" applyFont="1" applyFill="1" applyBorder="1" applyAlignment="1">
      <alignment horizontal="centerContinuous"/>
    </xf>
    <xf numFmtId="166" fontId="23" fillId="35" borderId="55" xfId="31" applyFont="1" applyFill="1" applyBorder="1" applyAlignment="1">
      <alignment horizontal="centerContinuous"/>
    </xf>
    <xf numFmtId="166" fontId="23" fillId="35" borderId="51" xfId="31" applyFont="1" applyFill="1" applyBorder="1" applyAlignment="1">
      <alignment horizontal="centerContinuous"/>
    </xf>
    <xf numFmtId="0" fontId="23" fillId="35" borderId="41" xfId="36" applyFont="1" applyFill="1" applyBorder="1" applyAlignment="1">
      <alignment horizontal="centerContinuous"/>
    </xf>
    <xf numFmtId="0" fontId="23" fillId="35" borderId="41" xfId="35" applyFont="1" applyFill="1" applyBorder="1" applyAlignment="1">
      <alignment horizontal="centerContinuous" vertical="center"/>
    </xf>
    <xf numFmtId="0" fontId="23" fillId="35" borderId="51" xfId="36" applyFont="1" applyFill="1" applyBorder="1" applyAlignment="1">
      <alignment vertical="center"/>
    </xf>
    <xf numFmtId="0" fontId="23" fillId="35" borderId="59" xfId="36" applyFont="1" applyFill="1" applyBorder="1" applyAlignment="1">
      <alignment vertical="center"/>
    </xf>
    <xf numFmtId="0" fontId="27" fillId="0" borderId="0" xfId="0" applyFont="1" applyBorder="1" applyAlignment="1"/>
    <xf numFmtId="0" fontId="28" fillId="0" borderId="0" xfId="0" applyFont="1" applyBorder="1"/>
    <xf numFmtId="0" fontId="29" fillId="0" borderId="0" xfId="0" applyFont="1" applyBorder="1" applyAlignment="1"/>
    <xf numFmtId="0" fontId="30" fillId="0" borderId="0" xfId="0" applyFont="1" applyFill="1" applyBorder="1" applyAlignment="1"/>
    <xf numFmtId="0" fontId="30" fillId="0" borderId="0" xfId="0" applyFont="1" applyBorder="1" applyAlignment="1"/>
    <xf numFmtId="0" fontId="27" fillId="0" borderId="0" xfId="36" applyFont="1" applyFill="1" applyBorder="1" applyAlignment="1"/>
    <xf numFmtId="0" fontId="28" fillId="0" borderId="0" xfId="36" applyFont="1" applyBorder="1"/>
    <xf numFmtId="0" fontId="27" fillId="0" borderId="0" xfId="0" applyFont="1" applyBorder="1"/>
    <xf numFmtId="0" fontId="27" fillId="36" borderId="41" xfId="0" applyFont="1" applyFill="1" applyBorder="1" applyAlignment="1">
      <alignment horizontal="centerContinuous"/>
    </xf>
    <xf numFmtId="0" fontId="27" fillId="36" borderId="55" xfId="0" applyFont="1" applyFill="1" applyBorder="1" applyAlignment="1">
      <alignment horizontal="centerContinuous"/>
    </xf>
    <xf numFmtId="0" fontId="27" fillId="36" borderId="51" xfId="0" applyFont="1" applyFill="1" applyBorder="1" applyAlignment="1">
      <alignment horizontal="centerContinuous"/>
    </xf>
    <xf numFmtId="0" fontId="27" fillId="36" borderId="41" xfId="0" applyFont="1" applyFill="1" applyBorder="1" applyAlignment="1">
      <alignment horizontal="center"/>
    </xf>
    <xf numFmtId="0" fontId="27" fillId="36" borderId="51" xfId="0" applyFont="1" applyFill="1" applyBorder="1" applyAlignment="1">
      <alignment horizontal="center"/>
    </xf>
    <xf numFmtId="0" fontId="27" fillId="36" borderId="55" xfId="0" applyFont="1" applyFill="1" applyBorder="1" applyAlignment="1">
      <alignment horizontal="center"/>
    </xf>
    <xf numFmtId="0" fontId="27" fillId="0" borderId="0" xfId="0" applyFont="1" applyBorder="1" applyAlignment="1">
      <alignment vertical="center"/>
    </xf>
    <xf numFmtId="166" fontId="28" fillId="0" borderId="0" xfId="36" applyNumberFormat="1" applyFont="1" applyBorder="1" applyAlignment="1">
      <alignment horizontal="center" vertical="center"/>
    </xf>
    <xf numFmtId="0" fontId="28" fillId="0" borderId="0" xfId="36" applyFont="1" applyBorder="1" applyAlignment="1">
      <alignment horizontal="center" vertical="center"/>
    </xf>
    <xf numFmtId="3" fontId="28" fillId="0" borderId="0" xfId="0" applyNumberFormat="1" applyFont="1" applyBorder="1"/>
    <xf numFmtId="0" fontId="27" fillId="36" borderId="51" xfId="36" applyFont="1" applyFill="1" applyBorder="1" applyAlignment="1">
      <alignment vertical="center"/>
    </xf>
    <xf numFmtId="0" fontId="27" fillId="36" borderId="59" xfId="36" applyFont="1" applyFill="1" applyBorder="1" applyAlignment="1">
      <alignment vertical="center"/>
    </xf>
    <xf numFmtId="0" fontId="27" fillId="36" borderId="55" xfId="36" applyFont="1" applyFill="1" applyBorder="1" applyAlignment="1">
      <alignment horizontal="right" vertical="center"/>
    </xf>
    <xf numFmtId="167" fontId="27" fillId="0" borderId="51" xfId="31" applyNumberFormat="1" applyFont="1" applyBorder="1" applyAlignment="1">
      <alignment horizontal="right" wrapText="1"/>
    </xf>
    <xf numFmtId="0" fontId="27" fillId="36" borderId="41" xfId="36" applyFont="1" applyFill="1" applyBorder="1" applyAlignment="1">
      <alignment horizontal="right" vertical="center"/>
    </xf>
    <xf numFmtId="167" fontId="27" fillId="0" borderId="41" xfId="31" applyNumberFormat="1" applyFont="1" applyBorder="1" applyAlignment="1">
      <alignment horizontal="right" wrapText="1"/>
    </xf>
    <xf numFmtId="167" fontId="27" fillId="34" borderId="51" xfId="31" applyNumberFormat="1" applyFont="1" applyFill="1" applyBorder="1" applyAlignment="1">
      <alignment horizontal="right" wrapText="1"/>
    </xf>
    <xf numFmtId="0" fontId="28" fillId="0" borderId="0" xfId="0" applyFont="1" applyBorder="1" applyAlignment="1">
      <alignment horizontal="center"/>
    </xf>
    <xf numFmtId="0" fontId="28" fillId="0" borderId="0" xfId="0" applyFont="1" applyBorder="1" applyAlignment="1">
      <alignment horizontal="left"/>
    </xf>
    <xf numFmtId="166" fontId="28" fillId="0" borderId="0" xfId="31" applyNumberFormat="1" applyFont="1" applyBorder="1" applyAlignment="1">
      <alignment horizontal="left"/>
    </xf>
    <xf numFmtId="0" fontId="27" fillId="0" borderId="0" xfId="36" applyFont="1" applyFill="1" applyBorder="1" applyAlignment="1">
      <alignment horizontal="centerContinuous" vertical="center"/>
    </xf>
    <xf numFmtId="166" fontId="27" fillId="36" borderId="41" xfId="31" applyFont="1" applyFill="1" applyBorder="1" applyAlignment="1">
      <alignment horizontal="centerContinuous"/>
    </xf>
    <xf numFmtId="166" fontId="27" fillId="36" borderId="51" xfId="31" applyFont="1" applyFill="1" applyBorder="1" applyAlignment="1">
      <alignment horizontal="centerContinuous"/>
    </xf>
    <xf numFmtId="166" fontId="27" fillId="36" borderId="55" xfId="31" applyFont="1" applyFill="1" applyBorder="1" applyAlignment="1">
      <alignment horizontal="centerContinuous"/>
    </xf>
    <xf numFmtId="0" fontId="27" fillId="36" borderId="41" xfId="36" applyFont="1" applyFill="1" applyBorder="1" applyAlignment="1">
      <alignment horizontal="centerContinuous"/>
    </xf>
    <xf numFmtId="166" fontId="28" fillId="0" borderId="0" xfId="31" applyNumberFormat="1" applyFont="1" applyBorder="1"/>
    <xf numFmtId="0" fontId="27" fillId="36" borderId="41" xfId="35" applyFont="1" applyFill="1" applyBorder="1" applyAlignment="1">
      <alignment horizontal="centerContinuous" vertical="center"/>
    </xf>
    <xf numFmtId="2" fontId="28" fillId="0" borderId="0" xfId="0" applyNumberFormat="1" applyFont="1" applyBorder="1" applyAlignment="1"/>
    <xf numFmtId="166" fontId="28" fillId="0" borderId="0" xfId="31" applyNumberFormat="1" applyFont="1" applyBorder="1" applyAlignment="1">
      <alignment horizontal="center"/>
    </xf>
    <xf numFmtId="0" fontId="1" fillId="0" borderId="0" xfId="0" applyFont="1"/>
    <xf numFmtId="0" fontId="6" fillId="0" borderId="0" xfId="34" applyFont="1" applyAlignment="1">
      <alignment horizontal="centerContinuous"/>
    </xf>
    <xf numFmtId="0" fontId="1" fillId="0" borderId="0" xfId="34" applyAlignment="1">
      <alignment horizontal="centerContinuous"/>
    </xf>
    <xf numFmtId="0" fontId="24" fillId="0" borderId="60" xfId="0" applyFont="1" applyBorder="1" applyAlignment="1"/>
    <xf numFmtId="0" fontId="24" fillId="0" borderId="61" xfId="0" applyFont="1" applyBorder="1" applyAlignment="1"/>
    <xf numFmtId="0" fontId="24" fillId="0" borderId="62" xfId="0" applyFont="1" applyBorder="1" applyAlignment="1"/>
    <xf numFmtId="0" fontId="24" fillId="0" borderId="63" xfId="0" applyFont="1" applyBorder="1" applyAlignment="1"/>
    <xf numFmtId="0" fontId="24" fillId="0" borderId="64" xfId="0" applyFont="1" applyBorder="1" applyAlignment="1"/>
    <xf numFmtId="0" fontId="24" fillId="0" borderId="65" xfId="0" applyFont="1" applyBorder="1" applyAlignment="1"/>
    <xf numFmtId="0" fontId="1" fillId="37" borderId="0" xfId="0" applyFont="1" applyFill="1"/>
    <xf numFmtId="0" fontId="1" fillId="33" borderId="0" xfId="0" applyFont="1" applyFill="1"/>
    <xf numFmtId="0" fontId="23" fillId="33" borderId="41" xfId="36" applyFont="1" applyFill="1" applyBorder="1" applyAlignment="1">
      <alignment horizontal="center" vertical="center" textRotation="90" wrapText="1"/>
    </xf>
    <xf numFmtId="0" fontId="27" fillId="36" borderId="41" xfId="36" applyFont="1" applyFill="1" applyBorder="1" applyAlignment="1">
      <alignment horizontal="center" vertical="center" textRotation="90" wrapText="1"/>
    </xf>
    <xf numFmtId="0" fontId="23" fillId="35" borderId="41" xfId="36" applyFont="1" applyFill="1" applyBorder="1" applyAlignment="1">
      <alignment horizontal="center" vertical="center" textRotation="90" wrapText="1"/>
    </xf>
    <xf numFmtId="0" fontId="2" fillId="0" borderId="14" xfId="34" applyFont="1" applyBorder="1" applyAlignment="1">
      <alignment horizontal="center"/>
    </xf>
    <xf numFmtId="0" fontId="2" fillId="0" borderId="15" xfId="34" applyFont="1" applyBorder="1" applyAlignment="1">
      <alignment horizontal="center"/>
    </xf>
    <xf numFmtId="0" fontId="2" fillId="0" borderId="31" xfId="34" applyFont="1" applyBorder="1" applyAlignment="1">
      <alignment horizontal="center"/>
    </xf>
    <xf numFmtId="0" fontId="2" fillId="0" borderId="16" xfId="34" applyFont="1" applyBorder="1" applyAlignment="1">
      <alignment horizontal="center"/>
    </xf>
    <xf numFmtId="0" fontId="2" fillId="0" borderId="3" xfId="34" applyFont="1" applyBorder="1" applyAlignment="1">
      <alignment horizontal="center" vertical="center" wrapText="1"/>
    </xf>
    <xf numFmtId="0" fontId="2" fillId="0" borderId="32" xfId="34" applyFont="1" applyBorder="1" applyAlignment="1">
      <alignment horizontal="center" vertical="center" wrapText="1"/>
    </xf>
    <xf numFmtId="0" fontId="2" fillId="0" borderId="2" xfId="34" applyFont="1" applyBorder="1" applyAlignment="1">
      <alignment horizontal="center" vertical="center" wrapText="1"/>
    </xf>
    <xf numFmtId="0" fontId="2" fillId="0" borderId="30" xfId="34" applyFont="1" applyBorder="1" applyAlignment="1">
      <alignment horizontal="center" vertical="center" wrapText="1"/>
    </xf>
  </cellXfs>
  <cellStyles count="46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Incorrecto" xfId="30" builtinId="27" customBuiltin="1"/>
    <cellStyle name="Millares" xfId="31" builtinId="3"/>
    <cellStyle name="Millares [0]" xfId="45" builtinId="6"/>
    <cellStyle name="Neutral" xfId="32" builtinId="28" customBuiltin="1"/>
    <cellStyle name="Normal" xfId="0" builtinId="0"/>
    <cellStyle name="Normal 2" xfId="33" xr:uid="{00000000-0005-0000-0000-000021000000}"/>
    <cellStyle name="Normal 3" xfId="34" xr:uid="{00000000-0005-0000-0000-000022000000}"/>
    <cellStyle name="Normal_Invoices Reconciliation 6 May 03" xfId="35" xr:uid="{00000000-0005-0000-0000-000023000000}"/>
    <cellStyle name="Normal_N°5  25064-CC-09" xfId="36" xr:uid="{00000000-0005-0000-0000-000024000000}"/>
    <cellStyle name="Notas 2" xfId="37" xr:uid="{00000000-0005-0000-0000-000025000000}"/>
    <cellStyle name="Salida" xfId="38" builtinId="21" customBuiltin="1"/>
    <cellStyle name="Texto de advertencia" xfId="39" builtinId="11" customBuiltin="1"/>
    <cellStyle name="Texto explicativo" xfId="40" builtinId="53" customBuiltin="1"/>
    <cellStyle name="Título" xfId="41" builtinId="15" customBuiltin="1"/>
    <cellStyle name="Título 2" xfId="42" builtinId="17" customBuiltin="1"/>
    <cellStyle name="Título 3" xfId="43" builtinId="18" customBuiltin="1"/>
    <cellStyle name="Total" xfId="44" builtinId="25" customBuiltin="1"/>
  </cellStyles>
  <dxfs count="0"/>
  <tableStyles count="0" defaultTableStyle="TableStyleMedium9" defaultPivotStyle="PivotStyleLight16"/>
  <colors>
    <mruColors>
      <color rgb="FFF9D151"/>
      <color rgb="FFF204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228601</xdr:colOff>
      <xdr:row>0</xdr:row>
      <xdr:rowOff>25400</xdr:rowOff>
    </xdr:from>
    <xdr:to>
      <xdr:col>3</xdr:col>
      <xdr:colOff>152401</xdr:colOff>
      <xdr:row>4</xdr:row>
      <xdr:rowOff>87547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33E23F4F-501A-4C6E-9249-CF72559D6C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1" y="25400"/>
          <a:ext cx="2946400" cy="8368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152401</xdr:colOff>
      <xdr:row>0</xdr:row>
      <xdr:rowOff>38100</xdr:rowOff>
    </xdr:from>
    <xdr:to>
      <xdr:col>2</xdr:col>
      <xdr:colOff>2374901</xdr:colOff>
      <xdr:row>4</xdr:row>
      <xdr:rowOff>66448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7BE29B2-F885-4356-B81F-3870ED4E1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1" y="38100"/>
          <a:ext cx="2673350" cy="803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69851</xdr:colOff>
      <xdr:row>0</xdr:row>
      <xdr:rowOff>19051</xdr:rowOff>
    </xdr:from>
    <xdr:to>
      <xdr:col>3</xdr:col>
      <xdr:colOff>55881</xdr:colOff>
      <xdr:row>4</xdr:row>
      <xdr:rowOff>98257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905F006-CAB8-4AB3-9FE1-34DFA2A1E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9401" y="19051"/>
          <a:ext cx="3003550" cy="84755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69850</xdr:rowOff>
    </xdr:from>
    <xdr:to>
      <xdr:col>2</xdr:col>
      <xdr:colOff>742950</xdr:colOff>
      <xdr:row>3</xdr:row>
      <xdr:rowOff>112421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CCB19BA-1CDF-41D8-B465-6A133A596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50" y="69850"/>
          <a:ext cx="2184400" cy="62042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rek Texier" id="{0BA91854-3C20-4560-8407-CD2CBD746B8F}" userId="Darek Texier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5" dT="2020-09-09T15:27:19.46" personId="{0BA91854-3C20-4560-8407-CD2CBD746B8F}" id="{1E0AD3AA-E224-4A38-B021-C78116187CC2}">
    <text>Total acumulado aprobado para todos los item de EP anterior</text>
  </threadedComment>
  <threadedComment ref="B7" dT="2020-09-09T03:07:55.46" personId="{0BA91854-3C20-4560-8407-CD2CBD746B8F}" id="{6248222D-6993-43D9-BC11-73FCF203B0A1}">
    <text>Cuando se cambia el precio, sistema debe reconocer las guías con precio diferente y crear el item 1.1 (hasta 1.n) para esas guías con precio distinto del inicial.</text>
  </threadedComment>
  <threadedComment ref="C18" dT="2020-09-09T15:09:31.53" personId="{0BA91854-3C20-4560-8407-CD2CBD746B8F}" id="{78C4DF14-D640-41C5-829E-358371152EB3}">
    <text>Dev por % debe ser opcional, ya que hay proyectos donde se acuerda devolución en cuotas.
Ret es siempre por %. Tambien debe ser siempre un valor negativo en EP</text>
  </threadedComment>
  <threadedComment ref="C20" dT="2020-09-09T15:16:26.01" personId="{0BA91854-3C20-4560-8407-CD2CBD746B8F}" id="{2628A3F1-1C74-4648-AAF3-9905629B0F9D}">
    <text>se debe poder modificar este %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5" dT="2020-09-09T15:27:19.46" personId="{0BA91854-3C20-4560-8407-CD2CBD746B8F}" id="{FF56A651-0C14-46AF-9BD6-CD05CF81ED84}">
    <text>Total acumulado aprobado para todos los item de EP anterior</text>
  </threadedComment>
  <threadedComment ref="B7" dT="2020-09-09T03:07:55.46" personId="{0BA91854-3C20-4560-8407-CD2CBD746B8F}" id="{A059ADA4-C2D7-4C09-8E05-58C6019D6C46}">
    <text>Cuando se cambia el precio, sistema debe reconocer las guías con precio diferente y crear el item 1.1 (hasta 1.n) para esas guías con precio distinto del inicial.</text>
  </threadedComment>
  <threadedComment ref="C18" dT="2020-09-09T15:09:31.53" personId="{0BA91854-3C20-4560-8407-CD2CBD746B8F}" id="{98605405-E83C-454C-A4C9-32A9D0B1BF77}">
    <text>Dev por % debe ser opcional, ya que hay proyectos donde se acuerda devolución en cuotas.
Ret es siempre por %. Tambien debe ser siempre un valor negativo en EP</text>
  </threadedComment>
  <threadedComment ref="C20" dT="2020-09-09T15:16:26.01" personId="{0BA91854-3C20-4560-8407-CD2CBD746B8F}" id="{BCF89CD8-5513-42C0-BFF4-0606410F43B5}">
    <text>se debe poder modificar este %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5" dT="2020-09-09T15:27:19.46" personId="{0BA91854-3C20-4560-8407-CD2CBD746B8F}" id="{42EDB4B8-EDAA-48C3-B8CC-54178C509CC8}">
    <text>Total acumulado aprobado para todos los item de EP anterior</text>
  </threadedComment>
  <threadedComment ref="B7" dT="2020-09-09T03:07:55.46" personId="{0BA91854-3C20-4560-8407-CD2CBD746B8F}" id="{D000116B-0512-445C-9439-44DCEE01D99A}">
    <text>Cuando se cambia el precio, sistema debe reconocer las guías con precio diferente y crear el item 1.1 (hasta 1.n) para esas guías con precio distinto del inicial.</text>
  </threadedComment>
  <threadedComment ref="C18" dT="2020-09-09T15:09:31.53" personId="{0BA91854-3C20-4560-8407-CD2CBD746B8F}" id="{F824BF53-96CF-4890-84C4-96A9DD404B9E}">
    <text>Dev por % debe ser opcional, ya que hay proyectos donde se acuerda devolución en cuotas.
Ret es siempre por %. Tambien debe ser siempre un valor negativo en EP</text>
  </threadedComment>
  <threadedComment ref="C20" dT="2020-09-09T15:16:26.01" personId="{0BA91854-3C20-4560-8407-CD2CBD746B8F}" id="{0A3F09E7-7B3B-4A95-AA8B-6821EC2A5E6B}">
    <text>se debe poder modificar este %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K1" dT="2020-09-09T20:48:16.57" personId="{0BA91854-3C20-4560-8407-CD2CBD746B8F}" id="{43D19DDB-7675-4D92-BA31-7DF4737333E2}">
    <text>todos los largos deben aparecer en mm</text>
  </threadedComment>
  <threadedComment ref="A13" dT="2020-09-09T20:48:16.57" personId="{0BA91854-3C20-4560-8407-CD2CBD746B8F}" id="{37AC36A0-E98E-413E-AB08-0F3B5E0D1A91}">
    <text>todos los largos deben aparecer en mm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R57"/>
  <sheetViews>
    <sheetView showGridLines="0" tabSelected="1" zoomScaleNormal="100" workbookViewId="0">
      <selection activeCell="D30" sqref="D30"/>
    </sheetView>
  </sheetViews>
  <sheetFormatPr baseColWidth="10" defaultColWidth="9.140625" defaultRowHeight="12.75"/>
  <cols>
    <col min="1" max="1" width="3" style="56" customWidth="1"/>
    <col min="2" max="2" width="6.42578125" style="56" customWidth="1"/>
    <col min="3" max="3" width="36.85546875" style="56" bestFit="1" customWidth="1"/>
    <col min="4" max="4" width="13.140625" style="109" customWidth="1"/>
    <col min="5" max="6" width="8.5703125" style="83" customWidth="1"/>
    <col min="7" max="15" width="13.140625" style="83" customWidth="1"/>
    <col min="16" max="17" width="11.85546875" style="83" customWidth="1"/>
    <col min="18" max="18" width="10.85546875" style="56" bestFit="1" customWidth="1"/>
    <col min="19" max="16384" width="9.140625" style="56"/>
  </cols>
  <sheetData>
    <row r="1" spans="2:18"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</row>
    <row r="2" spans="2:18" ht="18">
      <c r="C2" s="55"/>
      <c r="D2" s="56"/>
      <c r="E2" s="57" t="s">
        <v>61</v>
      </c>
      <c r="F2" s="57"/>
      <c r="G2" s="58"/>
      <c r="H2" s="55"/>
      <c r="I2" s="55"/>
      <c r="J2" s="55"/>
      <c r="K2" s="55"/>
      <c r="L2" s="55"/>
      <c r="M2" s="55"/>
      <c r="N2" s="55"/>
      <c r="O2" s="55"/>
      <c r="P2" s="55"/>
      <c r="Q2" s="55"/>
    </row>
    <row r="3" spans="2:18" ht="18">
      <c r="C3" s="55"/>
      <c r="D3" s="56"/>
      <c r="E3" s="57" t="s">
        <v>66</v>
      </c>
      <c r="F3" s="57"/>
      <c r="G3" s="59"/>
      <c r="H3" s="55"/>
      <c r="I3" s="55"/>
      <c r="J3" s="55"/>
      <c r="K3" s="55"/>
      <c r="L3" s="55"/>
      <c r="M3" s="55"/>
      <c r="N3" s="55"/>
      <c r="O3" s="55"/>
      <c r="P3" s="55"/>
      <c r="Q3" s="55"/>
    </row>
    <row r="4" spans="2:18" s="61" customFormat="1" ht="12" customHeight="1">
      <c r="B4" s="56"/>
      <c r="C4" s="56"/>
      <c r="D4" s="56"/>
      <c r="E4" s="56"/>
      <c r="F4" s="56"/>
      <c r="G4" s="56"/>
      <c r="H4" s="56"/>
      <c r="I4" s="56"/>
      <c r="J4" s="56"/>
      <c r="K4" s="55"/>
      <c r="L4" s="55"/>
      <c r="M4" s="55"/>
      <c r="N4" s="55"/>
      <c r="O4" s="55"/>
      <c r="P4" s="60"/>
      <c r="Q4" s="60"/>
    </row>
    <row r="5" spans="2:18" s="61" customFormat="1" ht="12" customHeight="1">
      <c r="B5" s="62"/>
      <c r="C5" s="62"/>
      <c r="D5" s="62"/>
      <c r="E5" s="62"/>
      <c r="F5" s="62"/>
      <c r="G5" s="62"/>
      <c r="H5" s="63" t="s">
        <v>52</v>
      </c>
      <c r="I5" s="63"/>
      <c r="J5" s="64" t="s">
        <v>53</v>
      </c>
      <c r="K5" s="65"/>
      <c r="L5" s="63" t="s">
        <v>54</v>
      </c>
      <c r="M5" s="63"/>
      <c r="N5" s="64" t="s">
        <v>56</v>
      </c>
      <c r="O5" s="63"/>
      <c r="P5" s="60"/>
      <c r="Q5" s="60"/>
    </row>
    <row r="6" spans="2:18" s="71" customFormat="1">
      <c r="B6" s="66" t="s">
        <v>7</v>
      </c>
      <c r="C6" s="66" t="s">
        <v>50</v>
      </c>
      <c r="D6" s="66" t="s">
        <v>63</v>
      </c>
      <c r="E6" s="66" t="s">
        <v>0</v>
      </c>
      <c r="F6" s="66" t="s">
        <v>64</v>
      </c>
      <c r="G6" s="67" t="s">
        <v>65</v>
      </c>
      <c r="H6" s="66" t="s">
        <v>51</v>
      </c>
      <c r="I6" s="66" t="s">
        <v>1</v>
      </c>
      <c r="J6" s="68" t="s">
        <v>51</v>
      </c>
      <c r="K6" s="67" t="s">
        <v>1</v>
      </c>
      <c r="L6" s="66" t="s">
        <v>51</v>
      </c>
      <c r="M6" s="66" t="s">
        <v>1</v>
      </c>
      <c r="N6" s="68" t="s">
        <v>51</v>
      </c>
      <c r="O6" s="66" t="s">
        <v>1</v>
      </c>
      <c r="P6" s="56"/>
      <c r="Q6" s="69"/>
      <c r="R6" s="70"/>
    </row>
    <row r="7" spans="2:18" ht="12.75" customHeight="1">
      <c r="B7" s="112" t="s">
        <v>105</v>
      </c>
      <c r="C7" s="113" t="s">
        <v>14</v>
      </c>
      <c r="D7" s="114">
        <v>0</v>
      </c>
      <c r="E7" s="139" t="s">
        <v>6</v>
      </c>
      <c r="F7" s="140">
        <v>0</v>
      </c>
      <c r="G7" s="115">
        <f>+F7*D7</f>
        <v>0</v>
      </c>
      <c r="H7" s="110">
        <v>0</v>
      </c>
      <c r="I7" s="116">
        <f>+H7*F7</f>
        <v>0</v>
      </c>
      <c r="J7" s="76">
        <v>0</v>
      </c>
      <c r="K7" s="135">
        <f>+J7*F7</f>
        <v>0</v>
      </c>
      <c r="L7" s="110">
        <f>+J7+H7</f>
        <v>0</v>
      </c>
      <c r="M7" s="72">
        <f>+K7+I7</f>
        <v>0</v>
      </c>
      <c r="N7" s="110">
        <f>+D7-L7</f>
        <v>0</v>
      </c>
      <c r="O7" s="72">
        <f>+G7-M7</f>
        <v>0</v>
      </c>
      <c r="P7" s="73"/>
      <c r="Q7" s="74"/>
    </row>
    <row r="8" spans="2:18">
      <c r="B8" s="117" t="s">
        <v>106</v>
      </c>
      <c r="C8" s="118" t="s">
        <v>15</v>
      </c>
      <c r="D8" s="119">
        <v>0</v>
      </c>
      <c r="E8" s="141" t="s">
        <v>6</v>
      </c>
      <c r="F8" s="142">
        <v>0</v>
      </c>
      <c r="G8" s="120">
        <f t="shared" ref="G8:G13" si="0">+F8*D8</f>
        <v>0</v>
      </c>
      <c r="H8" s="110">
        <v>0</v>
      </c>
      <c r="I8" s="121">
        <f t="shared" ref="I8:I13" si="1">+H8*F8</f>
        <v>0</v>
      </c>
      <c r="J8" s="76">
        <v>0</v>
      </c>
      <c r="K8" s="136">
        <f t="shared" ref="K8:K13" si="2">+J8*F8</f>
        <v>0</v>
      </c>
      <c r="L8" s="110">
        <f t="shared" ref="L8:L13" si="3">+J8+H8</f>
        <v>0</v>
      </c>
      <c r="M8" s="75">
        <f t="shared" ref="M8:M13" si="4">+K8+I8</f>
        <v>0</v>
      </c>
      <c r="N8" s="110">
        <f t="shared" ref="N8:N13" si="5">+D8-L8</f>
        <v>0</v>
      </c>
      <c r="O8" s="75">
        <f t="shared" ref="O8:O13" si="6">+G8-M8</f>
        <v>0</v>
      </c>
      <c r="P8" s="73"/>
      <c r="Q8" s="74"/>
    </row>
    <row r="9" spans="2:18">
      <c r="B9" s="117" t="s">
        <v>107</v>
      </c>
      <c r="C9" s="118" t="s">
        <v>71</v>
      </c>
      <c r="D9" s="119">
        <v>0</v>
      </c>
      <c r="E9" s="141" t="s">
        <v>55</v>
      </c>
      <c r="F9" s="142">
        <v>0</v>
      </c>
      <c r="G9" s="120">
        <f t="shared" si="0"/>
        <v>0</v>
      </c>
      <c r="H9" s="110">
        <v>0</v>
      </c>
      <c r="I9" s="121">
        <f t="shared" si="1"/>
        <v>0</v>
      </c>
      <c r="J9" s="76">
        <v>0</v>
      </c>
      <c r="K9" s="136">
        <f t="shared" si="2"/>
        <v>0</v>
      </c>
      <c r="L9" s="110">
        <f t="shared" si="3"/>
        <v>0</v>
      </c>
      <c r="M9" s="75">
        <f t="shared" si="4"/>
        <v>0</v>
      </c>
      <c r="N9" s="110">
        <f t="shared" si="5"/>
        <v>0</v>
      </c>
      <c r="O9" s="75">
        <f t="shared" si="6"/>
        <v>0</v>
      </c>
      <c r="P9" s="73"/>
      <c r="Q9" s="74"/>
    </row>
    <row r="10" spans="2:18">
      <c r="B10" s="117" t="s">
        <v>108</v>
      </c>
      <c r="C10" s="118" t="s">
        <v>72</v>
      </c>
      <c r="D10" s="119">
        <v>0</v>
      </c>
      <c r="E10" s="141" t="s">
        <v>55</v>
      </c>
      <c r="F10" s="142">
        <v>0</v>
      </c>
      <c r="G10" s="120">
        <f t="shared" si="0"/>
        <v>0</v>
      </c>
      <c r="H10" s="110">
        <v>0</v>
      </c>
      <c r="I10" s="121">
        <f t="shared" si="1"/>
        <v>0</v>
      </c>
      <c r="J10" s="76">
        <v>0</v>
      </c>
      <c r="K10" s="136">
        <f t="shared" si="2"/>
        <v>0</v>
      </c>
      <c r="L10" s="110">
        <f t="shared" si="3"/>
        <v>0</v>
      </c>
      <c r="M10" s="75">
        <f t="shared" si="4"/>
        <v>0</v>
      </c>
      <c r="N10" s="110">
        <f t="shared" si="5"/>
        <v>0</v>
      </c>
      <c r="O10" s="75">
        <f t="shared" si="6"/>
        <v>0</v>
      </c>
      <c r="P10" s="73"/>
      <c r="Q10" s="74"/>
    </row>
    <row r="11" spans="2:18">
      <c r="B11" s="117" t="s">
        <v>109</v>
      </c>
      <c r="C11" s="118" t="s">
        <v>73</v>
      </c>
      <c r="D11" s="119">
        <v>0</v>
      </c>
      <c r="E11" s="141" t="s">
        <v>55</v>
      </c>
      <c r="F11" s="142">
        <v>0</v>
      </c>
      <c r="G11" s="120">
        <f t="shared" ref="G11:G12" si="7">+F11*D11</f>
        <v>0</v>
      </c>
      <c r="H11" s="110">
        <v>0</v>
      </c>
      <c r="I11" s="121">
        <f t="shared" si="1"/>
        <v>0</v>
      </c>
      <c r="J11" s="76">
        <v>0</v>
      </c>
      <c r="K11" s="136">
        <f t="shared" si="2"/>
        <v>0</v>
      </c>
      <c r="L11" s="110">
        <f t="shared" si="3"/>
        <v>0</v>
      </c>
      <c r="M11" s="75">
        <f t="shared" si="4"/>
        <v>0</v>
      </c>
      <c r="N11" s="110">
        <f t="shared" si="5"/>
        <v>0</v>
      </c>
      <c r="O11" s="75">
        <f t="shared" si="6"/>
        <v>0</v>
      </c>
      <c r="P11" s="73"/>
      <c r="Q11" s="74"/>
    </row>
    <row r="12" spans="2:18">
      <c r="B12" s="117" t="s">
        <v>110</v>
      </c>
      <c r="C12" s="118" t="s">
        <v>104</v>
      </c>
      <c r="D12" s="119">
        <v>0</v>
      </c>
      <c r="E12" s="141" t="s">
        <v>6</v>
      </c>
      <c r="F12" s="142">
        <v>0</v>
      </c>
      <c r="G12" s="120">
        <f t="shared" si="7"/>
        <v>0</v>
      </c>
      <c r="H12" s="110">
        <v>0</v>
      </c>
      <c r="I12" s="121">
        <f t="shared" ref="I12" si="8">+H12*F12</f>
        <v>0</v>
      </c>
      <c r="J12" s="76">
        <v>0</v>
      </c>
      <c r="K12" s="136">
        <f t="shared" ref="K12" si="9">+J12*F12</f>
        <v>0</v>
      </c>
      <c r="L12" s="110">
        <f t="shared" ref="L12" si="10">+J12+H12</f>
        <v>0</v>
      </c>
      <c r="M12" s="75">
        <f t="shared" ref="M12" si="11">+K12+I12</f>
        <v>0</v>
      </c>
      <c r="N12" s="110">
        <f t="shared" ref="N12" si="12">+D12-L12</f>
        <v>0</v>
      </c>
      <c r="O12" s="75">
        <f t="shared" ref="O12" si="13">+G12-M12</f>
        <v>0</v>
      </c>
      <c r="P12" s="73"/>
      <c r="Q12" s="74"/>
    </row>
    <row r="13" spans="2:18">
      <c r="B13" s="122"/>
      <c r="C13" s="123"/>
      <c r="D13" s="124"/>
      <c r="E13" s="125"/>
      <c r="F13" s="126"/>
      <c r="G13" s="127">
        <f t="shared" si="0"/>
        <v>0</v>
      </c>
      <c r="H13" s="111">
        <v>0</v>
      </c>
      <c r="I13" s="128">
        <f t="shared" si="1"/>
        <v>0</v>
      </c>
      <c r="J13" s="77">
        <v>0</v>
      </c>
      <c r="K13" s="137">
        <f t="shared" si="2"/>
        <v>0</v>
      </c>
      <c r="L13" s="111">
        <f t="shared" si="3"/>
        <v>0</v>
      </c>
      <c r="M13" s="78">
        <f t="shared" si="4"/>
        <v>0</v>
      </c>
      <c r="N13" s="111">
        <f t="shared" si="5"/>
        <v>0</v>
      </c>
      <c r="O13" s="78">
        <f t="shared" si="6"/>
        <v>0</v>
      </c>
      <c r="P13" s="73"/>
      <c r="Q13" s="74"/>
    </row>
    <row r="14" spans="2:18">
      <c r="B14" s="143"/>
      <c r="C14" s="144"/>
      <c r="D14" s="144"/>
      <c r="E14" s="144"/>
      <c r="F14" s="82" t="s">
        <v>62</v>
      </c>
      <c r="G14" s="80">
        <f>+SUM(G7:G13)</f>
        <v>0</v>
      </c>
      <c r="H14" s="79" t="s">
        <v>62</v>
      </c>
      <c r="I14" s="81">
        <f t="shared" ref="I14:M14" si="14">SUM(I7:I13)</f>
        <v>0</v>
      </c>
      <c r="J14" s="82" t="s">
        <v>62</v>
      </c>
      <c r="K14" s="138">
        <f t="shared" si="14"/>
        <v>0</v>
      </c>
      <c r="L14" s="79" t="s">
        <v>62</v>
      </c>
      <c r="M14" s="81">
        <f t="shared" si="14"/>
        <v>0</v>
      </c>
      <c r="N14" s="82" t="s">
        <v>62</v>
      </c>
      <c r="O14" s="81">
        <f>SUM(O7:O13)</f>
        <v>0</v>
      </c>
      <c r="P14" s="73"/>
    </row>
    <row r="15" spans="2:18">
      <c r="C15" s="84"/>
      <c r="D15" s="85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</row>
    <row r="16" spans="2:18">
      <c r="B16" s="86"/>
      <c r="C16" s="86"/>
      <c r="D16" s="86"/>
      <c r="E16" s="86"/>
      <c r="F16" s="86"/>
      <c r="G16" s="86"/>
      <c r="H16" s="87" t="str">
        <f>+H5</f>
        <v>Acumulado Anterior</v>
      </c>
      <c r="I16" s="88"/>
      <c r="J16" s="87" t="str">
        <f>+J5</f>
        <v>Estado de Pago Actual</v>
      </c>
      <c r="K16" s="87"/>
      <c r="L16" s="89" t="str">
        <f>+L5</f>
        <v>Total Acumulado</v>
      </c>
      <c r="M16" s="88"/>
      <c r="N16" s="87" t="str">
        <f>+N5</f>
        <v>Saldo Pendiente</v>
      </c>
      <c r="O16" s="87"/>
    </row>
    <row r="17" spans="2:17" ht="13.5" customHeight="1">
      <c r="B17" s="208" t="s">
        <v>3</v>
      </c>
      <c r="C17" s="90" t="s">
        <v>58</v>
      </c>
      <c r="D17" s="90"/>
      <c r="E17" s="90"/>
      <c r="F17" s="90"/>
      <c r="G17" s="90"/>
      <c r="H17" s="91">
        <f>+I14</f>
        <v>0</v>
      </c>
      <c r="I17" s="92"/>
      <c r="J17" s="129">
        <f>+K14</f>
        <v>0</v>
      </c>
      <c r="K17" s="130"/>
      <c r="L17" s="94">
        <f>+M14</f>
        <v>0</v>
      </c>
      <c r="M17" s="92"/>
      <c r="N17" s="91">
        <f>+O14</f>
        <v>0</v>
      </c>
      <c r="O17" s="93"/>
    </row>
    <row r="18" spans="2:17">
      <c r="B18" s="208"/>
      <c r="C18" s="90" t="s">
        <v>57</v>
      </c>
      <c r="D18" s="90"/>
      <c r="E18" s="90"/>
      <c r="F18" s="90"/>
      <c r="G18" s="90"/>
      <c r="H18" s="95">
        <v>0</v>
      </c>
      <c r="I18" s="96"/>
      <c r="J18" s="131">
        <v>0</v>
      </c>
      <c r="K18" s="132"/>
      <c r="L18" s="98">
        <v>0</v>
      </c>
      <c r="M18" s="96"/>
      <c r="N18" s="95">
        <v>0</v>
      </c>
      <c r="O18" s="97"/>
    </row>
    <row r="19" spans="2:17" ht="14.25" customHeight="1">
      <c r="B19" s="208"/>
      <c r="C19" s="90" t="s">
        <v>59</v>
      </c>
      <c r="D19" s="90"/>
      <c r="E19" s="90"/>
      <c r="F19" s="90"/>
      <c r="G19" s="90"/>
      <c r="H19" s="95">
        <f>+H17-H18</f>
        <v>0</v>
      </c>
      <c r="I19" s="96"/>
      <c r="J19" s="131">
        <f>+J17-J18</f>
        <v>0</v>
      </c>
      <c r="K19" s="132"/>
      <c r="L19" s="98">
        <f>+L17-L18</f>
        <v>0</v>
      </c>
      <c r="M19" s="96"/>
      <c r="N19" s="95">
        <f>+N17-N18</f>
        <v>0</v>
      </c>
      <c r="O19" s="97"/>
    </row>
    <row r="20" spans="2:17">
      <c r="B20" s="208"/>
      <c r="C20" s="90" t="s">
        <v>60</v>
      </c>
      <c r="D20" s="90"/>
      <c r="E20" s="90"/>
      <c r="F20" s="90"/>
      <c r="G20" s="90"/>
      <c r="H20" s="95">
        <f>+H19*0.19</f>
        <v>0</v>
      </c>
      <c r="I20" s="96"/>
      <c r="J20" s="131">
        <f>+J19*0.19</f>
        <v>0</v>
      </c>
      <c r="K20" s="132"/>
      <c r="L20" s="98">
        <f>+L19*0.19</f>
        <v>0</v>
      </c>
      <c r="M20" s="96"/>
      <c r="N20" s="95">
        <f>+N19*0.19</f>
        <v>0</v>
      </c>
      <c r="O20" s="97"/>
    </row>
    <row r="21" spans="2:17">
      <c r="B21" s="208"/>
      <c r="C21" s="90" t="s">
        <v>5</v>
      </c>
      <c r="D21" s="90"/>
      <c r="E21" s="90"/>
      <c r="F21" s="90"/>
      <c r="G21" s="90"/>
      <c r="H21" s="99">
        <f>+H19+H20</f>
        <v>0</v>
      </c>
      <c r="I21" s="100"/>
      <c r="J21" s="133">
        <f>+J20+J19</f>
        <v>0</v>
      </c>
      <c r="K21" s="134"/>
      <c r="L21" s="102">
        <f>+L20+L19</f>
        <v>0</v>
      </c>
      <c r="M21" s="100"/>
      <c r="N21" s="99">
        <f>+N20+N19</f>
        <v>0</v>
      </c>
      <c r="O21" s="101"/>
      <c r="P21" s="56"/>
      <c r="Q21" s="56"/>
    </row>
    <row r="22" spans="2:17">
      <c r="D22" s="103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</row>
    <row r="23" spans="2:17">
      <c r="D23" s="103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</row>
    <row r="24" spans="2:17">
      <c r="C24" s="104" t="s">
        <v>9</v>
      </c>
      <c r="D24" s="104"/>
      <c r="E24" s="104"/>
      <c r="F24" s="104"/>
      <c r="G24" s="104"/>
      <c r="I24" s="200" t="s">
        <v>67</v>
      </c>
      <c r="J24" s="201"/>
      <c r="K24" s="200" t="s">
        <v>68</v>
      </c>
      <c r="L24" s="201"/>
      <c r="M24" s="200" t="s">
        <v>69</v>
      </c>
      <c r="N24" s="201"/>
      <c r="O24" s="56"/>
      <c r="P24" s="56"/>
    </row>
    <row r="25" spans="2:17">
      <c r="B25" s="83"/>
      <c r="C25" s="83"/>
      <c r="D25" s="83"/>
      <c r="F25" s="56"/>
      <c r="G25" s="56"/>
      <c r="I25" s="202"/>
      <c r="J25" s="203"/>
      <c r="K25" s="202"/>
      <c r="L25" s="203"/>
      <c r="M25" s="202"/>
      <c r="N25" s="203"/>
      <c r="O25" s="56"/>
      <c r="P25" s="56"/>
    </row>
    <row r="26" spans="2:17">
      <c r="C26" s="105" t="s">
        <v>8</v>
      </c>
      <c r="D26" s="106" t="s">
        <v>74</v>
      </c>
      <c r="E26" s="106"/>
      <c r="F26" s="106"/>
      <c r="G26" s="106"/>
      <c r="H26" s="56"/>
      <c r="I26" s="204"/>
      <c r="J26" s="205"/>
      <c r="K26" s="204"/>
      <c r="L26" s="205"/>
      <c r="M26" s="204"/>
      <c r="N26" s="205"/>
      <c r="O26" s="56"/>
      <c r="P26" s="56"/>
    </row>
    <row r="27" spans="2:17">
      <c r="D27" s="83"/>
      <c r="F27" s="56"/>
      <c r="G27" s="56"/>
      <c r="H27" s="56"/>
      <c r="I27" s="107"/>
      <c r="J27" s="107"/>
      <c r="K27" s="107"/>
      <c r="L27" s="107"/>
      <c r="M27" s="107"/>
      <c r="N27" s="107"/>
      <c r="O27" s="56"/>
      <c r="P27" s="56"/>
    </row>
    <row r="28" spans="2:17">
      <c r="C28" s="105" t="s">
        <v>10</v>
      </c>
      <c r="D28" s="106" t="s">
        <v>12</v>
      </c>
      <c r="E28" s="106"/>
      <c r="F28" s="106"/>
      <c r="G28" s="106"/>
      <c r="H28" s="56"/>
      <c r="I28" s="200" t="s">
        <v>70</v>
      </c>
      <c r="J28" s="201"/>
      <c r="K28" s="200" t="s">
        <v>68</v>
      </c>
      <c r="L28" s="201"/>
      <c r="M28" s="200" t="s">
        <v>69</v>
      </c>
      <c r="N28" s="201"/>
      <c r="O28" s="56"/>
      <c r="P28" s="56"/>
    </row>
    <row r="29" spans="2:17">
      <c r="D29" s="83"/>
      <c r="F29" s="56"/>
      <c r="G29" s="56"/>
      <c r="H29" s="56"/>
      <c r="I29" s="202"/>
      <c r="J29" s="203"/>
      <c r="K29" s="202"/>
      <c r="L29" s="203"/>
      <c r="M29" s="202"/>
      <c r="N29" s="203"/>
      <c r="O29" s="56"/>
      <c r="P29" s="56"/>
    </row>
    <row r="30" spans="2:17">
      <c r="C30" s="105" t="s">
        <v>11</v>
      </c>
      <c r="D30" s="106">
        <v>13017</v>
      </c>
      <c r="E30" s="106"/>
      <c r="F30" s="106"/>
      <c r="G30" s="106"/>
      <c r="H30" s="56"/>
      <c r="I30" s="204"/>
      <c r="J30" s="205"/>
      <c r="K30" s="204"/>
      <c r="L30" s="205"/>
      <c r="M30" s="204"/>
      <c r="N30" s="205"/>
      <c r="O30" s="56"/>
      <c r="P30" s="56"/>
      <c r="Q30" s="108"/>
    </row>
    <row r="31" spans="2:17">
      <c r="D31" s="56"/>
      <c r="E31" s="56"/>
      <c r="F31" s="56"/>
      <c r="G31" s="56"/>
      <c r="N31" s="56"/>
      <c r="O31" s="56"/>
      <c r="P31" s="56"/>
    </row>
    <row r="32" spans="2:17">
      <c r="C32" s="83"/>
      <c r="D32" s="83"/>
      <c r="N32" s="56"/>
      <c r="O32" s="56"/>
      <c r="P32" s="56"/>
    </row>
    <row r="33" spans="3:17">
      <c r="C33" s="84"/>
      <c r="D33" s="85"/>
      <c r="E33" s="56"/>
      <c r="F33" s="56"/>
      <c r="G33" s="56"/>
      <c r="N33" s="56"/>
      <c r="O33" s="56"/>
      <c r="P33" s="56"/>
    </row>
    <row r="34" spans="3:17">
      <c r="C34" s="84"/>
      <c r="D34" s="85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</row>
    <row r="35" spans="3:17">
      <c r="C35" s="84"/>
      <c r="D35" s="85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</row>
    <row r="36" spans="3:17">
      <c r="C36" s="84"/>
      <c r="D36" s="85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</row>
    <row r="37" spans="3:17">
      <c r="C37" s="84"/>
      <c r="D37" s="85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</row>
    <row r="38" spans="3:17">
      <c r="C38" s="84"/>
      <c r="D38" s="85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</row>
    <row r="39" spans="3:17">
      <c r="C39" s="84"/>
      <c r="D39" s="85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</row>
    <row r="40" spans="3:17">
      <c r="C40" s="84"/>
      <c r="D40" s="85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</row>
    <row r="41" spans="3:17">
      <c r="C41" s="84"/>
      <c r="D41" s="85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</row>
    <row r="42" spans="3:17">
      <c r="C42" s="84"/>
      <c r="D42" s="85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</row>
    <row r="43" spans="3:17">
      <c r="C43" s="84"/>
      <c r="D43" s="85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</row>
    <row r="44" spans="3:17">
      <c r="C44" s="84"/>
      <c r="D44" s="85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</row>
    <row r="45" spans="3:17">
      <c r="C45" s="84"/>
      <c r="D45" s="85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</row>
    <row r="46" spans="3:17">
      <c r="C46" s="84"/>
      <c r="D46" s="85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</row>
    <row r="47" spans="3:17">
      <c r="C47" s="84"/>
      <c r="D47" s="85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</row>
    <row r="48" spans="3:17">
      <c r="C48" s="84"/>
      <c r="D48" s="85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</row>
    <row r="49" spans="3:17">
      <c r="C49" s="84"/>
      <c r="D49" s="85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</row>
    <row r="50" spans="3:17">
      <c r="C50" s="84"/>
      <c r="D50" s="85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</row>
    <row r="51" spans="3:17">
      <c r="C51" s="84"/>
      <c r="D51" s="85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</row>
    <row r="52" spans="3:17">
      <c r="C52" s="84"/>
      <c r="D52" s="85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</row>
    <row r="53" spans="3:17">
      <c r="C53" s="84"/>
      <c r="D53" s="85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</row>
    <row r="54" spans="3:17">
      <c r="C54" s="84"/>
      <c r="D54" s="85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</row>
    <row r="55" spans="3:17">
      <c r="C55" s="84"/>
      <c r="D55" s="85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</row>
    <row r="56" spans="3:17">
      <c r="C56" s="84"/>
      <c r="D56" s="85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</row>
    <row r="57" spans="3:17">
      <c r="C57" s="84"/>
      <c r="D57" s="85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</row>
  </sheetData>
  <mergeCells count="1">
    <mergeCell ref="B17:B21"/>
  </mergeCells>
  <phoneticPr fontId="4" type="noConversion"/>
  <pageMargins left="0.23622047244094491" right="0.35433070866141736" top="0.15748031496062992" bottom="0.15748031496062992" header="0" footer="0"/>
  <pageSetup scale="62" orientation="landscape" horizontalDpi="300" verticalDpi="300" r:id="rId1"/>
  <headerFooter alignWithMargins="0"/>
  <ignoredErrors>
    <ignoredError sqref="J2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2601F-2684-4C5A-8E7D-CD6ABAAD9ED0}">
  <sheetPr>
    <pageSetUpPr fitToPage="1"/>
  </sheetPr>
  <dimension ref="B1:R57"/>
  <sheetViews>
    <sheetView showGridLines="0" zoomScaleNormal="100" workbookViewId="0">
      <selection activeCell="I42" sqref="I42"/>
    </sheetView>
  </sheetViews>
  <sheetFormatPr baseColWidth="10" defaultColWidth="9.140625" defaultRowHeight="12.75"/>
  <cols>
    <col min="1" max="1" width="3" style="161" customWidth="1"/>
    <col min="2" max="2" width="6.42578125" style="161" customWidth="1"/>
    <col min="3" max="3" width="36.85546875" style="161" bestFit="1" customWidth="1"/>
    <col min="4" max="4" width="13.140625" style="196" customWidth="1"/>
    <col min="5" max="6" width="8.5703125" style="185" customWidth="1"/>
    <col min="7" max="15" width="13.140625" style="185" customWidth="1"/>
    <col min="16" max="17" width="11.85546875" style="185" customWidth="1"/>
    <col min="18" max="18" width="10.85546875" style="161" bestFit="1" customWidth="1"/>
    <col min="19" max="16384" width="9.140625" style="161"/>
  </cols>
  <sheetData>
    <row r="1" spans="2:18"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</row>
    <row r="2" spans="2:18" ht="18">
      <c r="C2" s="160"/>
      <c r="D2" s="161"/>
      <c r="E2" s="162" t="s">
        <v>61</v>
      </c>
      <c r="F2" s="162"/>
      <c r="G2" s="163"/>
      <c r="H2" s="160"/>
      <c r="I2" s="160"/>
      <c r="J2" s="160"/>
      <c r="K2" s="160"/>
      <c r="L2" s="160"/>
      <c r="M2" s="160"/>
      <c r="N2" s="160"/>
      <c r="O2" s="160"/>
      <c r="P2" s="160"/>
      <c r="Q2" s="160"/>
    </row>
    <row r="3" spans="2:18" ht="18">
      <c r="C3" s="160"/>
      <c r="D3" s="161"/>
      <c r="E3" s="162" t="s">
        <v>66</v>
      </c>
      <c r="F3" s="162"/>
      <c r="G3" s="164"/>
      <c r="H3" s="160"/>
      <c r="I3" s="160"/>
      <c r="J3" s="160"/>
      <c r="K3" s="160"/>
      <c r="L3" s="160"/>
      <c r="M3" s="160"/>
      <c r="N3" s="160"/>
      <c r="O3" s="160"/>
      <c r="P3" s="160"/>
      <c r="Q3" s="160"/>
    </row>
    <row r="4" spans="2:18" s="166" customFormat="1" ht="12" customHeight="1">
      <c r="B4" s="161"/>
      <c r="C4" s="161"/>
      <c r="D4" s="161"/>
      <c r="E4" s="161"/>
      <c r="F4" s="161"/>
      <c r="G4" s="161"/>
      <c r="H4" s="161"/>
      <c r="I4" s="161"/>
      <c r="J4" s="161"/>
      <c r="K4" s="160"/>
      <c r="L4" s="160"/>
      <c r="M4" s="160"/>
      <c r="N4" s="160"/>
      <c r="O4" s="160"/>
      <c r="P4" s="165"/>
      <c r="Q4" s="165"/>
    </row>
    <row r="5" spans="2:18" s="166" customFormat="1" ht="12" customHeight="1">
      <c r="B5" s="167"/>
      <c r="C5" s="167"/>
      <c r="D5" s="167"/>
      <c r="E5" s="167"/>
      <c r="F5" s="167"/>
      <c r="G5" s="167"/>
      <c r="H5" s="168" t="s">
        <v>52</v>
      </c>
      <c r="I5" s="168"/>
      <c r="J5" s="169" t="s">
        <v>53</v>
      </c>
      <c r="K5" s="170"/>
      <c r="L5" s="168" t="s">
        <v>54</v>
      </c>
      <c r="M5" s="168"/>
      <c r="N5" s="169" t="s">
        <v>56</v>
      </c>
      <c r="O5" s="168"/>
      <c r="P5" s="165"/>
      <c r="Q5" s="165"/>
    </row>
    <row r="6" spans="2:18" s="176" customFormat="1">
      <c r="B6" s="171" t="s">
        <v>7</v>
      </c>
      <c r="C6" s="171" t="s">
        <v>50</v>
      </c>
      <c r="D6" s="171" t="s">
        <v>63</v>
      </c>
      <c r="E6" s="171" t="s">
        <v>0</v>
      </c>
      <c r="F6" s="171" t="s">
        <v>64</v>
      </c>
      <c r="G6" s="172" t="s">
        <v>65</v>
      </c>
      <c r="H6" s="171" t="s">
        <v>51</v>
      </c>
      <c r="I6" s="171" t="s">
        <v>1</v>
      </c>
      <c r="J6" s="173" t="s">
        <v>51</v>
      </c>
      <c r="K6" s="172" t="s">
        <v>1</v>
      </c>
      <c r="L6" s="171" t="s">
        <v>51</v>
      </c>
      <c r="M6" s="171" t="s">
        <v>1</v>
      </c>
      <c r="N6" s="173" t="s">
        <v>51</v>
      </c>
      <c r="O6" s="171" t="s">
        <v>1</v>
      </c>
      <c r="P6" s="161"/>
      <c r="Q6" s="174"/>
      <c r="R6" s="175"/>
    </row>
    <row r="7" spans="2:18" s="56" customFormat="1" ht="12.75" customHeight="1">
      <c r="B7" s="112" t="s">
        <v>105</v>
      </c>
      <c r="C7" s="113" t="s">
        <v>14</v>
      </c>
      <c r="D7" s="114">
        <v>0</v>
      </c>
      <c r="E7" s="139" t="s">
        <v>6</v>
      </c>
      <c r="F7" s="140">
        <v>0</v>
      </c>
      <c r="G7" s="115">
        <f>+F7*D7</f>
        <v>0</v>
      </c>
      <c r="H7" s="110">
        <v>0</v>
      </c>
      <c r="I7" s="116">
        <f>+H7*F7</f>
        <v>0</v>
      </c>
      <c r="J7" s="76">
        <v>0</v>
      </c>
      <c r="K7" s="135">
        <f>+J7*F7</f>
        <v>0</v>
      </c>
      <c r="L7" s="110">
        <f>+J7+H7</f>
        <v>0</v>
      </c>
      <c r="M7" s="72">
        <f>+K7+I7</f>
        <v>0</v>
      </c>
      <c r="N7" s="110">
        <f>+D7-L7</f>
        <v>0</v>
      </c>
      <c r="O7" s="72">
        <f>+G7-M7</f>
        <v>0</v>
      </c>
      <c r="P7" s="73"/>
      <c r="Q7" s="74"/>
    </row>
    <row r="8" spans="2:18" s="56" customFormat="1">
      <c r="B8" s="117" t="s">
        <v>106</v>
      </c>
      <c r="C8" s="118" t="s">
        <v>15</v>
      </c>
      <c r="D8" s="119">
        <v>0</v>
      </c>
      <c r="E8" s="141" t="s">
        <v>6</v>
      </c>
      <c r="F8" s="142">
        <v>0</v>
      </c>
      <c r="G8" s="120">
        <f t="shared" ref="G8:G13" si="0">+F8*D8</f>
        <v>0</v>
      </c>
      <c r="H8" s="110">
        <v>0</v>
      </c>
      <c r="I8" s="121">
        <f t="shared" ref="I8:I13" si="1">+H8*F8</f>
        <v>0</v>
      </c>
      <c r="J8" s="76">
        <v>0</v>
      </c>
      <c r="K8" s="136">
        <f t="shared" ref="K8:K13" si="2">+J8*F8</f>
        <v>0</v>
      </c>
      <c r="L8" s="110">
        <f t="shared" ref="L8:M13" si="3">+J8+H8</f>
        <v>0</v>
      </c>
      <c r="M8" s="75">
        <f t="shared" si="3"/>
        <v>0</v>
      </c>
      <c r="N8" s="110">
        <f t="shared" ref="N8:N13" si="4">+D8-L8</f>
        <v>0</v>
      </c>
      <c r="O8" s="75">
        <f t="shared" ref="O8:O13" si="5">+G8-M8</f>
        <v>0</v>
      </c>
      <c r="P8" s="73"/>
      <c r="Q8" s="74"/>
    </row>
    <row r="9" spans="2:18" s="56" customFormat="1">
      <c r="B9" s="117" t="s">
        <v>107</v>
      </c>
      <c r="C9" s="118" t="s">
        <v>71</v>
      </c>
      <c r="D9" s="119">
        <v>0</v>
      </c>
      <c r="E9" s="141" t="s">
        <v>55</v>
      </c>
      <c r="F9" s="142">
        <v>0</v>
      </c>
      <c r="G9" s="120">
        <f t="shared" si="0"/>
        <v>0</v>
      </c>
      <c r="H9" s="110">
        <v>0</v>
      </c>
      <c r="I9" s="121">
        <f t="shared" si="1"/>
        <v>0</v>
      </c>
      <c r="J9" s="76">
        <v>0</v>
      </c>
      <c r="K9" s="136">
        <f t="shared" si="2"/>
        <v>0</v>
      </c>
      <c r="L9" s="110">
        <f t="shared" si="3"/>
        <v>0</v>
      </c>
      <c r="M9" s="75">
        <f t="shared" si="3"/>
        <v>0</v>
      </c>
      <c r="N9" s="110">
        <f t="shared" si="4"/>
        <v>0</v>
      </c>
      <c r="O9" s="75">
        <f t="shared" si="5"/>
        <v>0</v>
      </c>
      <c r="P9" s="73"/>
      <c r="Q9" s="74"/>
    </row>
    <row r="10" spans="2:18" s="56" customFormat="1">
      <c r="B10" s="117" t="s">
        <v>108</v>
      </c>
      <c r="C10" s="118" t="s">
        <v>72</v>
      </c>
      <c r="D10" s="119">
        <v>0</v>
      </c>
      <c r="E10" s="141" t="s">
        <v>55</v>
      </c>
      <c r="F10" s="142">
        <v>0</v>
      </c>
      <c r="G10" s="120">
        <f t="shared" si="0"/>
        <v>0</v>
      </c>
      <c r="H10" s="110">
        <v>0</v>
      </c>
      <c r="I10" s="121">
        <f t="shared" si="1"/>
        <v>0</v>
      </c>
      <c r="J10" s="76">
        <v>0</v>
      </c>
      <c r="K10" s="136">
        <f t="shared" si="2"/>
        <v>0</v>
      </c>
      <c r="L10" s="110">
        <f t="shared" si="3"/>
        <v>0</v>
      </c>
      <c r="M10" s="75">
        <f t="shared" si="3"/>
        <v>0</v>
      </c>
      <c r="N10" s="110">
        <f t="shared" si="4"/>
        <v>0</v>
      </c>
      <c r="O10" s="75">
        <f t="shared" si="5"/>
        <v>0</v>
      </c>
      <c r="P10" s="73"/>
      <c r="Q10" s="74"/>
    </row>
    <row r="11" spans="2:18" s="56" customFormat="1">
      <c r="B11" s="117" t="s">
        <v>109</v>
      </c>
      <c r="C11" s="118" t="s">
        <v>73</v>
      </c>
      <c r="D11" s="119">
        <v>0</v>
      </c>
      <c r="E11" s="141" t="s">
        <v>55</v>
      </c>
      <c r="F11" s="142">
        <v>0</v>
      </c>
      <c r="G11" s="120">
        <f t="shared" si="0"/>
        <v>0</v>
      </c>
      <c r="H11" s="110">
        <v>0</v>
      </c>
      <c r="I11" s="121">
        <f t="shared" si="1"/>
        <v>0</v>
      </c>
      <c r="J11" s="76">
        <v>0</v>
      </c>
      <c r="K11" s="136">
        <f t="shared" si="2"/>
        <v>0</v>
      </c>
      <c r="L11" s="110">
        <f t="shared" si="3"/>
        <v>0</v>
      </c>
      <c r="M11" s="75">
        <f t="shared" si="3"/>
        <v>0</v>
      </c>
      <c r="N11" s="110">
        <f t="shared" si="4"/>
        <v>0</v>
      </c>
      <c r="O11" s="75">
        <f t="shared" si="5"/>
        <v>0</v>
      </c>
      <c r="P11" s="73"/>
      <c r="Q11" s="74"/>
    </row>
    <row r="12" spans="2:18" s="56" customFormat="1">
      <c r="B12" s="117" t="s">
        <v>110</v>
      </c>
      <c r="C12" s="118" t="s">
        <v>104</v>
      </c>
      <c r="D12" s="119">
        <v>0</v>
      </c>
      <c r="E12" s="141" t="s">
        <v>6</v>
      </c>
      <c r="F12" s="142">
        <v>0</v>
      </c>
      <c r="G12" s="120">
        <f t="shared" si="0"/>
        <v>0</v>
      </c>
      <c r="H12" s="110">
        <v>0</v>
      </c>
      <c r="I12" s="121">
        <f t="shared" si="1"/>
        <v>0</v>
      </c>
      <c r="J12" s="76">
        <v>0</v>
      </c>
      <c r="K12" s="136">
        <f t="shared" si="2"/>
        <v>0</v>
      </c>
      <c r="L12" s="110">
        <f t="shared" si="3"/>
        <v>0</v>
      </c>
      <c r="M12" s="75">
        <f t="shared" si="3"/>
        <v>0</v>
      </c>
      <c r="N12" s="110">
        <f t="shared" si="4"/>
        <v>0</v>
      </c>
      <c r="O12" s="75">
        <f t="shared" si="5"/>
        <v>0</v>
      </c>
      <c r="P12" s="73"/>
      <c r="Q12" s="74"/>
    </row>
    <row r="13" spans="2:18" s="56" customFormat="1">
      <c r="B13" s="122"/>
      <c r="C13" s="123"/>
      <c r="D13" s="124"/>
      <c r="E13" s="125"/>
      <c r="F13" s="126"/>
      <c r="G13" s="127">
        <f t="shared" si="0"/>
        <v>0</v>
      </c>
      <c r="H13" s="111">
        <v>0</v>
      </c>
      <c r="I13" s="128">
        <f t="shared" si="1"/>
        <v>0</v>
      </c>
      <c r="J13" s="77">
        <v>0</v>
      </c>
      <c r="K13" s="137">
        <f t="shared" si="2"/>
        <v>0</v>
      </c>
      <c r="L13" s="111">
        <f t="shared" si="3"/>
        <v>0</v>
      </c>
      <c r="M13" s="78">
        <f t="shared" si="3"/>
        <v>0</v>
      </c>
      <c r="N13" s="111">
        <f t="shared" si="4"/>
        <v>0</v>
      </c>
      <c r="O13" s="78">
        <f t="shared" si="5"/>
        <v>0</v>
      </c>
      <c r="P13" s="73"/>
      <c r="Q13" s="74"/>
    </row>
    <row r="14" spans="2:18">
      <c r="B14" s="178"/>
      <c r="C14" s="179"/>
      <c r="D14" s="179"/>
      <c r="E14" s="179"/>
      <c r="F14" s="180" t="s">
        <v>62</v>
      </c>
      <c r="G14" s="181">
        <f>+SUM(G7:G13)</f>
        <v>0</v>
      </c>
      <c r="H14" s="182" t="s">
        <v>62</v>
      </c>
      <c r="I14" s="183">
        <f t="shared" ref="I14:M14" si="6">SUM(I7:I13)</f>
        <v>0</v>
      </c>
      <c r="J14" s="180" t="s">
        <v>62</v>
      </c>
      <c r="K14" s="184">
        <f t="shared" si="6"/>
        <v>0</v>
      </c>
      <c r="L14" s="182" t="s">
        <v>62</v>
      </c>
      <c r="M14" s="183">
        <f t="shared" si="6"/>
        <v>0</v>
      </c>
      <c r="N14" s="180" t="s">
        <v>62</v>
      </c>
      <c r="O14" s="183">
        <f>SUM(O7:O13)</f>
        <v>0</v>
      </c>
      <c r="P14" s="177"/>
    </row>
    <row r="15" spans="2:18">
      <c r="C15" s="186"/>
      <c r="D15" s="187"/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1"/>
      <c r="Q15" s="161"/>
    </row>
    <row r="16" spans="2:18">
      <c r="B16" s="188"/>
      <c r="C16" s="188"/>
      <c r="D16" s="188"/>
      <c r="E16" s="188"/>
      <c r="F16" s="188"/>
      <c r="G16" s="188"/>
      <c r="H16" s="189" t="str">
        <f>+H5</f>
        <v>Acumulado Anterior</v>
      </c>
      <c r="I16" s="190"/>
      <c r="J16" s="189" t="str">
        <f>+J5</f>
        <v>Estado de Pago Actual</v>
      </c>
      <c r="K16" s="189"/>
      <c r="L16" s="191" t="str">
        <f>+L5</f>
        <v>Total Acumulado</v>
      </c>
      <c r="M16" s="190"/>
      <c r="N16" s="189" t="str">
        <f>+N5</f>
        <v>Saldo Pendiente</v>
      </c>
      <c r="O16" s="189"/>
    </row>
    <row r="17" spans="2:17" ht="13.5" customHeight="1">
      <c r="B17" s="209" t="s">
        <v>3</v>
      </c>
      <c r="C17" s="192" t="s">
        <v>58</v>
      </c>
      <c r="D17" s="192"/>
      <c r="E17" s="192"/>
      <c r="F17" s="192"/>
      <c r="G17" s="192"/>
      <c r="H17" s="91">
        <f>+I14</f>
        <v>0</v>
      </c>
      <c r="I17" s="92"/>
      <c r="J17" s="129">
        <f>+K14</f>
        <v>0</v>
      </c>
      <c r="K17" s="130"/>
      <c r="L17" s="94">
        <f>+M14</f>
        <v>0</v>
      </c>
      <c r="M17" s="92"/>
      <c r="N17" s="91">
        <f>+O14</f>
        <v>0</v>
      </c>
      <c r="O17" s="93"/>
    </row>
    <row r="18" spans="2:17">
      <c r="B18" s="209"/>
      <c r="C18" s="192" t="s">
        <v>57</v>
      </c>
      <c r="D18" s="192"/>
      <c r="E18" s="192"/>
      <c r="F18" s="192"/>
      <c r="G18" s="192"/>
      <c r="H18" s="95">
        <v>0</v>
      </c>
      <c r="I18" s="96"/>
      <c r="J18" s="131">
        <v>0</v>
      </c>
      <c r="K18" s="132"/>
      <c r="L18" s="98">
        <v>0</v>
      </c>
      <c r="M18" s="96"/>
      <c r="N18" s="95">
        <v>0</v>
      </c>
      <c r="O18" s="97"/>
    </row>
    <row r="19" spans="2:17" ht="14.25" customHeight="1">
      <c r="B19" s="209"/>
      <c r="C19" s="192" t="s">
        <v>59</v>
      </c>
      <c r="D19" s="192"/>
      <c r="E19" s="192"/>
      <c r="F19" s="192"/>
      <c r="G19" s="192"/>
      <c r="H19" s="95">
        <f>+H17-H18</f>
        <v>0</v>
      </c>
      <c r="I19" s="96"/>
      <c r="J19" s="131">
        <f>+J17-J18</f>
        <v>0</v>
      </c>
      <c r="K19" s="132"/>
      <c r="L19" s="98">
        <f>+L17-L18</f>
        <v>0</v>
      </c>
      <c r="M19" s="96"/>
      <c r="N19" s="95">
        <f>+N17-N18</f>
        <v>0</v>
      </c>
      <c r="O19" s="97"/>
    </row>
    <row r="20" spans="2:17">
      <c r="B20" s="209"/>
      <c r="C20" s="192" t="s">
        <v>60</v>
      </c>
      <c r="D20" s="192"/>
      <c r="E20" s="192"/>
      <c r="F20" s="192"/>
      <c r="G20" s="192"/>
      <c r="H20" s="95">
        <f>+H19*0.19</f>
        <v>0</v>
      </c>
      <c r="I20" s="96"/>
      <c r="J20" s="131">
        <f>+J19*0.19</f>
        <v>0</v>
      </c>
      <c r="K20" s="132"/>
      <c r="L20" s="98">
        <f>+L19*0.19</f>
        <v>0</v>
      </c>
      <c r="M20" s="96"/>
      <c r="N20" s="95">
        <f>+N19*0.19</f>
        <v>0</v>
      </c>
      <c r="O20" s="97"/>
    </row>
    <row r="21" spans="2:17">
      <c r="B21" s="209"/>
      <c r="C21" s="192" t="s">
        <v>5</v>
      </c>
      <c r="D21" s="192"/>
      <c r="E21" s="192"/>
      <c r="F21" s="192"/>
      <c r="G21" s="192"/>
      <c r="H21" s="99">
        <f>+H19+H20</f>
        <v>0</v>
      </c>
      <c r="I21" s="100"/>
      <c r="J21" s="133">
        <f>+J20+J19</f>
        <v>0</v>
      </c>
      <c r="K21" s="134"/>
      <c r="L21" s="102">
        <f>+L20+L19</f>
        <v>0</v>
      </c>
      <c r="M21" s="100"/>
      <c r="N21" s="99">
        <f>+N20+N19</f>
        <v>0</v>
      </c>
      <c r="O21" s="101"/>
      <c r="P21" s="161"/>
      <c r="Q21" s="161"/>
    </row>
    <row r="22" spans="2:17">
      <c r="D22" s="193"/>
      <c r="E22" s="161"/>
      <c r="F22" s="161"/>
      <c r="G22" s="161"/>
      <c r="H22" s="161"/>
      <c r="I22" s="161"/>
      <c r="J22" s="161"/>
      <c r="K22" s="161"/>
      <c r="L22" s="161"/>
      <c r="M22" s="161"/>
      <c r="N22" s="161"/>
      <c r="O22" s="161"/>
      <c r="P22" s="161"/>
      <c r="Q22" s="161"/>
    </row>
    <row r="23" spans="2:17">
      <c r="D23" s="193"/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</row>
    <row r="24" spans="2:17">
      <c r="C24" s="194" t="s">
        <v>9</v>
      </c>
      <c r="D24" s="194"/>
      <c r="E24" s="194"/>
      <c r="F24" s="194"/>
      <c r="G24" s="194"/>
      <c r="I24" s="200" t="s">
        <v>67</v>
      </c>
      <c r="J24" s="201"/>
      <c r="K24" s="200" t="s">
        <v>68</v>
      </c>
      <c r="L24" s="201"/>
      <c r="M24" s="200" t="s">
        <v>69</v>
      </c>
      <c r="N24" s="201"/>
      <c r="O24" s="161"/>
      <c r="P24" s="161"/>
    </row>
    <row r="25" spans="2:17">
      <c r="B25" s="185"/>
      <c r="C25" s="83"/>
      <c r="D25" s="83"/>
      <c r="E25" s="83"/>
      <c r="F25" s="56"/>
      <c r="G25" s="56"/>
      <c r="H25" s="83"/>
      <c r="I25" s="202"/>
      <c r="J25" s="203"/>
      <c r="K25" s="202"/>
      <c r="L25" s="203"/>
      <c r="M25" s="202"/>
      <c r="N25" s="203"/>
      <c r="O25" s="161"/>
      <c r="P25" s="161"/>
    </row>
    <row r="26" spans="2:17">
      <c r="C26" s="105" t="s">
        <v>8</v>
      </c>
      <c r="D26" s="106" t="s">
        <v>74</v>
      </c>
      <c r="E26" s="106"/>
      <c r="F26" s="106"/>
      <c r="G26" s="106"/>
      <c r="H26" s="56"/>
      <c r="I26" s="204"/>
      <c r="J26" s="205"/>
      <c r="K26" s="204"/>
      <c r="L26" s="205"/>
      <c r="M26" s="204"/>
      <c r="N26" s="205"/>
      <c r="O26" s="161"/>
      <c r="P26" s="161"/>
    </row>
    <row r="27" spans="2:17">
      <c r="C27" s="56"/>
      <c r="D27" s="83"/>
      <c r="E27" s="83"/>
      <c r="F27" s="56"/>
      <c r="G27" s="56"/>
      <c r="H27" s="56"/>
      <c r="I27" s="107"/>
      <c r="J27" s="107"/>
      <c r="K27" s="107"/>
      <c r="L27" s="107"/>
      <c r="M27" s="107"/>
      <c r="N27" s="107"/>
      <c r="O27" s="161"/>
      <c r="P27" s="161"/>
    </row>
    <row r="28" spans="2:17">
      <c r="C28" s="105" t="s">
        <v>10</v>
      </c>
      <c r="D28" s="106" t="s">
        <v>12</v>
      </c>
      <c r="E28" s="106"/>
      <c r="F28" s="106"/>
      <c r="G28" s="106"/>
      <c r="H28" s="56"/>
      <c r="I28" s="200" t="s">
        <v>70</v>
      </c>
      <c r="J28" s="201"/>
      <c r="K28" s="200" t="s">
        <v>68</v>
      </c>
      <c r="L28" s="201"/>
      <c r="M28" s="200" t="s">
        <v>69</v>
      </c>
      <c r="N28" s="201"/>
      <c r="O28" s="161"/>
      <c r="P28" s="161"/>
    </row>
    <row r="29" spans="2:17">
      <c r="C29" s="56"/>
      <c r="D29" s="83"/>
      <c r="E29" s="83"/>
      <c r="F29" s="56"/>
      <c r="G29" s="56"/>
      <c r="H29" s="56"/>
      <c r="I29" s="202"/>
      <c r="J29" s="203"/>
      <c r="K29" s="202"/>
      <c r="L29" s="203"/>
      <c r="M29" s="202"/>
      <c r="N29" s="203"/>
      <c r="O29" s="161"/>
      <c r="P29" s="161"/>
    </row>
    <row r="30" spans="2:17">
      <c r="C30" s="105" t="s">
        <v>11</v>
      </c>
      <c r="D30" s="106">
        <v>13017</v>
      </c>
      <c r="E30" s="106"/>
      <c r="F30" s="106"/>
      <c r="G30" s="106"/>
      <c r="H30" s="56"/>
      <c r="I30" s="204"/>
      <c r="J30" s="205"/>
      <c r="K30" s="204"/>
      <c r="L30" s="205"/>
      <c r="M30" s="204"/>
      <c r="N30" s="205"/>
      <c r="O30" s="161"/>
      <c r="P30" s="161"/>
      <c r="Q30" s="195"/>
    </row>
    <row r="31" spans="2:17">
      <c r="D31" s="161"/>
      <c r="E31" s="161"/>
      <c r="F31" s="161"/>
      <c r="G31" s="161"/>
      <c r="N31" s="161"/>
      <c r="O31" s="161"/>
      <c r="P31" s="161"/>
    </row>
    <row r="32" spans="2:17">
      <c r="C32" s="185"/>
      <c r="D32" s="185"/>
      <c r="N32" s="161"/>
      <c r="O32" s="161"/>
      <c r="P32" s="161"/>
    </row>
    <row r="33" spans="3:17">
      <c r="C33" s="186"/>
      <c r="D33" s="187"/>
      <c r="E33" s="161"/>
      <c r="F33" s="161"/>
      <c r="G33" s="161"/>
      <c r="N33" s="161"/>
      <c r="O33" s="161"/>
      <c r="P33" s="161"/>
    </row>
    <row r="34" spans="3:17">
      <c r="C34" s="186"/>
      <c r="D34" s="187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</row>
    <row r="35" spans="3:17">
      <c r="C35" s="186"/>
      <c r="D35" s="187"/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61"/>
    </row>
    <row r="36" spans="3:17">
      <c r="C36" s="186"/>
      <c r="D36" s="187"/>
      <c r="E36" s="161"/>
      <c r="F36" s="161"/>
      <c r="G36" s="161"/>
      <c r="H36" s="161"/>
      <c r="I36" s="161"/>
      <c r="J36" s="161"/>
      <c r="K36" s="161"/>
      <c r="L36" s="161"/>
      <c r="M36" s="161"/>
      <c r="N36" s="161"/>
      <c r="O36" s="161"/>
      <c r="P36" s="161"/>
      <c r="Q36" s="161"/>
    </row>
    <row r="37" spans="3:17">
      <c r="C37" s="186"/>
      <c r="D37" s="187"/>
      <c r="E37" s="161"/>
      <c r="F37" s="161"/>
      <c r="G37" s="161"/>
      <c r="H37" s="161"/>
      <c r="I37" s="161"/>
      <c r="J37" s="161"/>
      <c r="K37" s="161"/>
      <c r="L37" s="161"/>
      <c r="M37" s="161"/>
      <c r="N37" s="161"/>
      <c r="O37" s="161"/>
      <c r="P37" s="161"/>
      <c r="Q37" s="161"/>
    </row>
    <row r="38" spans="3:17">
      <c r="C38" s="186"/>
      <c r="D38" s="187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</row>
    <row r="39" spans="3:17">
      <c r="C39" s="186"/>
      <c r="D39" s="187"/>
      <c r="E39" s="161"/>
      <c r="F39" s="161"/>
      <c r="G39" s="161"/>
      <c r="H39" s="161"/>
      <c r="I39" s="161"/>
      <c r="J39" s="161"/>
      <c r="K39" s="161"/>
      <c r="L39" s="161"/>
      <c r="M39" s="161"/>
      <c r="N39" s="161"/>
      <c r="O39" s="161"/>
      <c r="P39" s="161"/>
      <c r="Q39" s="161"/>
    </row>
    <row r="40" spans="3:17">
      <c r="C40" s="186"/>
      <c r="D40" s="187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</row>
    <row r="41" spans="3:17">
      <c r="C41" s="186"/>
      <c r="D41" s="187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</row>
    <row r="42" spans="3:17">
      <c r="C42" s="186"/>
      <c r="D42" s="187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</row>
    <row r="43" spans="3:17">
      <c r="C43" s="186"/>
      <c r="D43" s="187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</row>
    <row r="44" spans="3:17">
      <c r="C44" s="186"/>
      <c r="D44" s="187"/>
      <c r="E44" s="161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</row>
    <row r="45" spans="3:17">
      <c r="C45" s="186"/>
      <c r="D45" s="187"/>
      <c r="E45" s="161"/>
      <c r="F45" s="161"/>
      <c r="G45" s="161"/>
      <c r="H45" s="161"/>
      <c r="I45" s="161"/>
      <c r="J45" s="161"/>
      <c r="K45" s="161"/>
      <c r="L45" s="161"/>
      <c r="M45" s="161"/>
      <c r="N45" s="161"/>
      <c r="O45" s="161"/>
      <c r="P45" s="161"/>
      <c r="Q45" s="161"/>
    </row>
    <row r="46" spans="3:17">
      <c r="C46" s="186"/>
      <c r="D46" s="187"/>
      <c r="E46" s="161"/>
      <c r="F46" s="161"/>
      <c r="G46" s="161"/>
      <c r="H46" s="161"/>
      <c r="I46" s="161"/>
      <c r="J46" s="161"/>
      <c r="K46" s="161"/>
      <c r="L46" s="161"/>
      <c r="M46" s="161"/>
      <c r="N46" s="161"/>
      <c r="O46" s="161"/>
      <c r="P46" s="161"/>
      <c r="Q46" s="161"/>
    </row>
    <row r="47" spans="3:17">
      <c r="C47" s="186"/>
      <c r="D47" s="187"/>
      <c r="E47" s="161"/>
      <c r="F47" s="161"/>
      <c r="G47" s="161"/>
      <c r="H47" s="161"/>
      <c r="I47" s="161"/>
      <c r="J47" s="161"/>
      <c r="K47" s="161"/>
      <c r="L47" s="161"/>
      <c r="M47" s="161"/>
      <c r="N47" s="161"/>
      <c r="O47" s="161"/>
      <c r="P47" s="161"/>
      <c r="Q47" s="161"/>
    </row>
    <row r="48" spans="3:17">
      <c r="C48" s="186"/>
      <c r="D48" s="187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</row>
    <row r="49" spans="3:17">
      <c r="C49" s="186"/>
      <c r="D49" s="187"/>
      <c r="E49" s="161"/>
      <c r="F49" s="161"/>
      <c r="G49" s="161"/>
      <c r="H49" s="161"/>
      <c r="I49" s="161"/>
      <c r="J49" s="161"/>
      <c r="K49" s="161"/>
      <c r="L49" s="161"/>
      <c r="M49" s="161"/>
      <c r="N49" s="161"/>
      <c r="O49" s="161"/>
      <c r="P49" s="161"/>
      <c r="Q49" s="161"/>
    </row>
    <row r="50" spans="3:17">
      <c r="C50" s="186"/>
      <c r="D50" s="187"/>
      <c r="E50" s="161"/>
      <c r="F50" s="161"/>
      <c r="G50" s="161"/>
      <c r="H50" s="161"/>
      <c r="I50" s="161"/>
      <c r="J50" s="161"/>
      <c r="K50" s="161"/>
      <c r="L50" s="161"/>
      <c r="M50" s="161"/>
      <c r="N50" s="161"/>
      <c r="O50" s="161"/>
      <c r="P50" s="161"/>
      <c r="Q50" s="161"/>
    </row>
    <row r="51" spans="3:17">
      <c r="C51" s="186"/>
      <c r="D51" s="187"/>
      <c r="E51" s="161"/>
      <c r="F51" s="161"/>
      <c r="G51" s="161"/>
      <c r="H51" s="161"/>
      <c r="I51" s="161"/>
      <c r="J51" s="161"/>
      <c r="K51" s="161"/>
      <c r="L51" s="161"/>
      <c r="M51" s="161"/>
      <c r="N51" s="161"/>
      <c r="O51" s="161"/>
      <c r="P51" s="161"/>
      <c r="Q51" s="161"/>
    </row>
    <row r="52" spans="3:17">
      <c r="C52" s="186"/>
      <c r="D52" s="187"/>
      <c r="E52" s="161"/>
      <c r="F52" s="161"/>
      <c r="G52" s="161"/>
      <c r="H52" s="161"/>
      <c r="I52" s="161"/>
      <c r="J52" s="161"/>
      <c r="K52" s="161"/>
      <c r="L52" s="161"/>
      <c r="M52" s="161"/>
      <c r="N52" s="161"/>
      <c r="O52" s="161"/>
      <c r="P52" s="161"/>
      <c r="Q52" s="161"/>
    </row>
    <row r="53" spans="3:17">
      <c r="C53" s="186"/>
      <c r="D53" s="187"/>
      <c r="E53" s="161"/>
      <c r="F53" s="161"/>
      <c r="G53" s="161"/>
      <c r="H53" s="161"/>
      <c r="I53" s="161"/>
      <c r="J53" s="161"/>
      <c r="K53" s="161"/>
      <c r="L53" s="161"/>
      <c r="M53" s="161"/>
      <c r="N53" s="161"/>
      <c r="O53" s="161"/>
      <c r="P53" s="161"/>
      <c r="Q53" s="161"/>
    </row>
    <row r="54" spans="3:17">
      <c r="C54" s="186"/>
      <c r="D54" s="187"/>
      <c r="E54" s="161"/>
      <c r="F54" s="161"/>
      <c r="G54" s="161"/>
      <c r="H54" s="161"/>
      <c r="I54" s="161"/>
      <c r="J54" s="161"/>
      <c r="K54" s="161"/>
      <c r="L54" s="161"/>
      <c r="M54" s="161"/>
      <c r="N54" s="161"/>
      <c r="O54" s="161"/>
      <c r="P54" s="161"/>
      <c r="Q54" s="161"/>
    </row>
    <row r="55" spans="3:17">
      <c r="C55" s="186"/>
      <c r="D55" s="187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</row>
    <row r="56" spans="3:17">
      <c r="C56" s="186"/>
      <c r="D56" s="187"/>
      <c r="E56" s="161"/>
      <c r="F56" s="161"/>
      <c r="G56" s="161"/>
      <c r="H56" s="161"/>
      <c r="I56" s="161"/>
      <c r="J56" s="161"/>
      <c r="K56" s="161"/>
      <c r="L56" s="161"/>
      <c r="M56" s="161"/>
      <c r="N56" s="161"/>
      <c r="O56" s="161"/>
      <c r="P56" s="161"/>
      <c r="Q56" s="161"/>
    </row>
    <row r="57" spans="3:17">
      <c r="C57" s="186"/>
      <c r="D57" s="187"/>
      <c r="E57" s="161"/>
      <c r="F57" s="161"/>
      <c r="G57" s="161"/>
      <c r="H57" s="161"/>
      <c r="I57" s="161"/>
      <c r="J57" s="161"/>
      <c r="K57" s="161"/>
      <c r="L57" s="161"/>
      <c r="M57" s="161"/>
      <c r="N57" s="161"/>
      <c r="O57" s="161"/>
      <c r="P57" s="161"/>
      <c r="Q57" s="161"/>
    </row>
  </sheetData>
  <mergeCells count="1">
    <mergeCell ref="B17:B21"/>
  </mergeCells>
  <pageMargins left="0.23622047244094491" right="0.35433070866141736" top="0.15748031496062992" bottom="0.15748031496062992" header="0" footer="0"/>
  <pageSetup scale="62" orientation="landscape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5A502-1B49-4470-B43C-EDEFDCE39147}">
  <sheetPr>
    <pageSetUpPr fitToPage="1"/>
  </sheetPr>
  <dimension ref="B1:R57"/>
  <sheetViews>
    <sheetView showGridLines="0" zoomScaleNormal="100" workbookViewId="0">
      <selection activeCell="C40" sqref="C40"/>
    </sheetView>
  </sheetViews>
  <sheetFormatPr baseColWidth="10" defaultColWidth="9.140625" defaultRowHeight="12.75"/>
  <cols>
    <col min="1" max="1" width="3" style="56" customWidth="1"/>
    <col min="2" max="2" width="6.42578125" style="56" customWidth="1"/>
    <col min="3" max="3" width="36.85546875" style="56" bestFit="1" customWidth="1"/>
    <col min="4" max="4" width="13.140625" style="109" customWidth="1"/>
    <col min="5" max="6" width="8.5703125" style="83" customWidth="1"/>
    <col min="7" max="15" width="13.140625" style="83" customWidth="1"/>
    <col min="16" max="17" width="11.85546875" style="83" customWidth="1"/>
    <col min="18" max="18" width="10.85546875" style="56" bestFit="1" customWidth="1"/>
    <col min="19" max="16384" width="9.140625" style="56"/>
  </cols>
  <sheetData>
    <row r="1" spans="2:18"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</row>
    <row r="2" spans="2:18" ht="18">
      <c r="C2" s="55"/>
      <c r="D2" s="56"/>
      <c r="E2" s="57" t="s">
        <v>61</v>
      </c>
      <c r="F2" s="57"/>
      <c r="G2" s="58"/>
      <c r="H2" s="55"/>
      <c r="I2" s="55"/>
      <c r="J2" s="55"/>
      <c r="K2" s="55"/>
      <c r="L2" s="55"/>
      <c r="M2" s="55"/>
      <c r="N2" s="55"/>
      <c r="O2" s="55"/>
      <c r="P2" s="55"/>
      <c r="Q2" s="55"/>
    </row>
    <row r="3" spans="2:18" ht="18">
      <c r="C3" s="55"/>
      <c r="D3" s="56"/>
      <c r="E3" s="57" t="s">
        <v>66</v>
      </c>
      <c r="F3" s="57"/>
      <c r="G3" s="59"/>
      <c r="H3" s="55"/>
      <c r="I3" s="55"/>
      <c r="J3" s="55"/>
      <c r="K3" s="55"/>
      <c r="L3" s="55"/>
      <c r="M3" s="55"/>
      <c r="N3" s="55"/>
      <c r="O3" s="55"/>
      <c r="P3" s="55"/>
      <c r="Q3" s="55"/>
    </row>
    <row r="4" spans="2:18" s="61" customFormat="1" ht="12" customHeight="1">
      <c r="B4" s="56"/>
      <c r="C4" s="56"/>
      <c r="D4" s="56"/>
      <c r="E4" s="56"/>
      <c r="F4" s="56"/>
      <c r="G4" s="56"/>
      <c r="H4" s="56"/>
      <c r="I4" s="56"/>
      <c r="J4" s="56"/>
      <c r="K4" s="55"/>
      <c r="L4" s="55"/>
      <c r="M4" s="55"/>
      <c r="N4" s="55"/>
      <c r="O4" s="55"/>
      <c r="P4" s="60"/>
      <c r="Q4" s="60"/>
    </row>
    <row r="5" spans="2:18" s="61" customFormat="1" ht="12" customHeight="1">
      <c r="B5" s="62"/>
      <c r="C5" s="62"/>
      <c r="D5" s="62"/>
      <c r="E5" s="62"/>
      <c r="F5" s="62"/>
      <c r="G5" s="62"/>
      <c r="H5" s="148" t="s">
        <v>52</v>
      </c>
      <c r="I5" s="148"/>
      <c r="J5" s="149" t="s">
        <v>53</v>
      </c>
      <c r="K5" s="150"/>
      <c r="L5" s="148" t="s">
        <v>54</v>
      </c>
      <c r="M5" s="148"/>
      <c r="N5" s="149" t="s">
        <v>56</v>
      </c>
      <c r="O5" s="148"/>
      <c r="P5" s="60"/>
      <c r="Q5" s="60"/>
    </row>
    <row r="6" spans="2:18" s="71" customFormat="1">
      <c r="B6" s="145" t="s">
        <v>7</v>
      </c>
      <c r="C6" s="145" t="s">
        <v>114</v>
      </c>
      <c r="D6" s="145" t="s">
        <v>63</v>
      </c>
      <c r="E6" s="145" t="s">
        <v>0</v>
      </c>
      <c r="F6" s="145" t="s">
        <v>64</v>
      </c>
      <c r="G6" s="146" t="s">
        <v>65</v>
      </c>
      <c r="H6" s="145" t="s">
        <v>51</v>
      </c>
      <c r="I6" s="145" t="s">
        <v>1</v>
      </c>
      <c r="J6" s="147" t="s">
        <v>51</v>
      </c>
      <c r="K6" s="146" t="s">
        <v>1</v>
      </c>
      <c r="L6" s="145" t="s">
        <v>51</v>
      </c>
      <c r="M6" s="145" t="s">
        <v>1</v>
      </c>
      <c r="N6" s="147" t="s">
        <v>51</v>
      </c>
      <c r="O6" s="145" t="s">
        <v>1</v>
      </c>
      <c r="P6" s="56"/>
      <c r="Q6" s="69"/>
      <c r="R6" s="70"/>
    </row>
    <row r="7" spans="2:18" ht="12.75" customHeight="1">
      <c r="B7" s="112" t="s">
        <v>105</v>
      </c>
      <c r="C7" s="113" t="s">
        <v>14</v>
      </c>
      <c r="D7" s="114">
        <v>0</v>
      </c>
      <c r="E7" s="139" t="s">
        <v>6</v>
      </c>
      <c r="F7" s="140">
        <v>0</v>
      </c>
      <c r="G7" s="115">
        <f>+F7*D7</f>
        <v>0</v>
      </c>
      <c r="H7" s="110">
        <v>0</v>
      </c>
      <c r="I7" s="116">
        <f>+H7*F7</f>
        <v>0</v>
      </c>
      <c r="J7" s="76">
        <v>0</v>
      </c>
      <c r="K7" s="135">
        <f>+J7*F7</f>
        <v>0</v>
      </c>
      <c r="L7" s="110">
        <f>+J7+H7</f>
        <v>0</v>
      </c>
      <c r="M7" s="72">
        <f>+K7+I7</f>
        <v>0</v>
      </c>
      <c r="N7" s="110">
        <f>+D7-L7</f>
        <v>0</v>
      </c>
      <c r="O7" s="72">
        <f>+G7-M7</f>
        <v>0</v>
      </c>
      <c r="P7" s="73"/>
      <c r="Q7" s="74"/>
    </row>
    <row r="8" spans="2:18">
      <c r="B8" s="117" t="s">
        <v>106</v>
      </c>
      <c r="C8" s="118" t="s">
        <v>15</v>
      </c>
      <c r="D8" s="119">
        <v>0</v>
      </c>
      <c r="E8" s="141" t="s">
        <v>6</v>
      </c>
      <c r="F8" s="142">
        <v>0</v>
      </c>
      <c r="G8" s="120">
        <f t="shared" ref="G8:G13" si="0">+F8*D8</f>
        <v>0</v>
      </c>
      <c r="H8" s="110">
        <v>0</v>
      </c>
      <c r="I8" s="121">
        <f t="shared" ref="I8:I13" si="1">+H8*F8</f>
        <v>0</v>
      </c>
      <c r="J8" s="76">
        <v>0</v>
      </c>
      <c r="K8" s="136">
        <f t="shared" ref="K8:K13" si="2">+J8*F8</f>
        <v>0</v>
      </c>
      <c r="L8" s="110">
        <f t="shared" ref="L8:M13" si="3">+J8+H8</f>
        <v>0</v>
      </c>
      <c r="M8" s="75">
        <f t="shared" si="3"/>
        <v>0</v>
      </c>
      <c r="N8" s="110">
        <f t="shared" ref="N8:N13" si="4">+D8-L8</f>
        <v>0</v>
      </c>
      <c r="O8" s="75">
        <f t="shared" ref="O8:O13" si="5">+G8-M8</f>
        <v>0</v>
      </c>
      <c r="P8" s="73"/>
      <c r="Q8" s="74"/>
    </row>
    <row r="9" spans="2:18">
      <c r="B9" s="117" t="s">
        <v>107</v>
      </c>
      <c r="C9" s="118" t="s">
        <v>71</v>
      </c>
      <c r="D9" s="119">
        <v>0</v>
      </c>
      <c r="E9" s="141" t="s">
        <v>55</v>
      </c>
      <c r="F9" s="142">
        <v>0</v>
      </c>
      <c r="G9" s="120">
        <f t="shared" si="0"/>
        <v>0</v>
      </c>
      <c r="H9" s="110">
        <v>0</v>
      </c>
      <c r="I9" s="121">
        <f t="shared" si="1"/>
        <v>0</v>
      </c>
      <c r="J9" s="76">
        <v>0</v>
      </c>
      <c r="K9" s="136">
        <f t="shared" si="2"/>
        <v>0</v>
      </c>
      <c r="L9" s="110">
        <f t="shared" si="3"/>
        <v>0</v>
      </c>
      <c r="M9" s="75">
        <f t="shared" si="3"/>
        <v>0</v>
      </c>
      <c r="N9" s="110">
        <f t="shared" si="4"/>
        <v>0</v>
      </c>
      <c r="O9" s="75">
        <f t="shared" si="5"/>
        <v>0</v>
      </c>
      <c r="P9" s="73"/>
      <c r="Q9" s="74"/>
    </row>
    <row r="10" spans="2:18">
      <c r="B10" s="117" t="s">
        <v>108</v>
      </c>
      <c r="C10" s="118" t="s">
        <v>72</v>
      </c>
      <c r="D10" s="119">
        <v>0</v>
      </c>
      <c r="E10" s="141" t="s">
        <v>55</v>
      </c>
      <c r="F10" s="142">
        <v>0</v>
      </c>
      <c r="G10" s="120">
        <f t="shared" si="0"/>
        <v>0</v>
      </c>
      <c r="H10" s="110">
        <v>0</v>
      </c>
      <c r="I10" s="121">
        <f t="shared" si="1"/>
        <v>0</v>
      </c>
      <c r="J10" s="76">
        <v>0</v>
      </c>
      <c r="K10" s="136">
        <f t="shared" si="2"/>
        <v>0</v>
      </c>
      <c r="L10" s="110">
        <f t="shared" si="3"/>
        <v>0</v>
      </c>
      <c r="M10" s="75">
        <f t="shared" si="3"/>
        <v>0</v>
      </c>
      <c r="N10" s="110">
        <f t="shared" si="4"/>
        <v>0</v>
      </c>
      <c r="O10" s="75">
        <f t="shared" si="5"/>
        <v>0</v>
      </c>
      <c r="P10" s="73"/>
      <c r="Q10" s="74"/>
    </row>
    <row r="11" spans="2:18">
      <c r="B11" s="117" t="s">
        <v>109</v>
      </c>
      <c r="C11" s="118" t="s">
        <v>73</v>
      </c>
      <c r="D11" s="119">
        <v>0</v>
      </c>
      <c r="E11" s="141" t="s">
        <v>55</v>
      </c>
      <c r="F11" s="142">
        <v>0</v>
      </c>
      <c r="G11" s="120">
        <f t="shared" si="0"/>
        <v>0</v>
      </c>
      <c r="H11" s="110">
        <v>0</v>
      </c>
      <c r="I11" s="121">
        <f t="shared" si="1"/>
        <v>0</v>
      </c>
      <c r="J11" s="76">
        <v>0</v>
      </c>
      <c r="K11" s="136">
        <f t="shared" si="2"/>
        <v>0</v>
      </c>
      <c r="L11" s="110">
        <f t="shared" si="3"/>
        <v>0</v>
      </c>
      <c r="M11" s="75">
        <f t="shared" si="3"/>
        <v>0</v>
      </c>
      <c r="N11" s="110">
        <f t="shared" si="4"/>
        <v>0</v>
      </c>
      <c r="O11" s="75">
        <f t="shared" si="5"/>
        <v>0</v>
      </c>
      <c r="P11" s="73"/>
      <c r="Q11" s="74"/>
    </row>
    <row r="12" spans="2:18">
      <c r="B12" s="117" t="s">
        <v>110</v>
      </c>
      <c r="C12" s="118" t="s">
        <v>104</v>
      </c>
      <c r="D12" s="119">
        <v>0</v>
      </c>
      <c r="E12" s="141" t="s">
        <v>6</v>
      </c>
      <c r="F12" s="142">
        <v>0</v>
      </c>
      <c r="G12" s="120">
        <f t="shared" si="0"/>
        <v>0</v>
      </c>
      <c r="H12" s="110">
        <v>0</v>
      </c>
      <c r="I12" s="121">
        <f t="shared" si="1"/>
        <v>0</v>
      </c>
      <c r="J12" s="76">
        <v>0</v>
      </c>
      <c r="K12" s="136">
        <f t="shared" si="2"/>
        <v>0</v>
      </c>
      <c r="L12" s="110">
        <f t="shared" si="3"/>
        <v>0</v>
      </c>
      <c r="M12" s="75">
        <f t="shared" si="3"/>
        <v>0</v>
      </c>
      <c r="N12" s="110">
        <f t="shared" si="4"/>
        <v>0</v>
      </c>
      <c r="O12" s="75">
        <f t="shared" si="5"/>
        <v>0</v>
      </c>
      <c r="P12" s="73"/>
      <c r="Q12" s="74"/>
    </row>
    <row r="13" spans="2:18">
      <c r="B13" s="122"/>
      <c r="C13" s="123"/>
      <c r="D13" s="124"/>
      <c r="E13" s="125"/>
      <c r="F13" s="126"/>
      <c r="G13" s="127">
        <f t="shared" si="0"/>
        <v>0</v>
      </c>
      <c r="H13" s="111">
        <v>0</v>
      </c>
      <c r="I13" s="128">
        <f t="shared" si="1"/>
        <v>0</v>
      </c>
      <c r="J13" s="77">
        <v>0</v>
      </c>
      <c r="K13" s="137">
        <f t="shared" si="2"/>
        <v>0</v>
      </c>
      <c r="L13" s="111">
        <f t="shared" si="3"/>
        <v>0</v>
      </c>
      <c r="M13" s="78">
        <f t="shared" si="3"/>
        <v>0</v>
      </c>
      <c r="N13" s="111">
        <f t="shared" si="4"/>
        <v>0</v>
      </c>
      <c r="O13" s="78">
        <f t="shared" si="5"/>
        <v>0</v>
      </c>
      <c r="P13" s="73"/>
      <c r="Q13" s="74"/>
    </row>
    <row r="14" spans="2:18">
      <c r="B14" s="158"/>
      <c r="C14" s="159"/>
      <c r="D14" s="159"/>
      <c r="E14" s="159"/>
      <c r="F14" s="152" t="s">
        <v>62</v>
      </c>
      <c r="G14" s="80">
        <f>+SUM(G7:G13)</f>
        <v>0</v>
      </c>
      <c r="H14" s="151" t="s">
        <v>62</v>
      </c>
      <c r="I14" s="81">
        <f t="shared" ref="I14:M14" si="6">SUM(I7:I13)</f>
        <v>0</v>
      </c>
      <c r="J14" s="152" t="s">
        <v>62</v>
      </c>
      <c r="K14" s="138">
        <f t="shared" si="6"/>
        <v>0</v>
      </c>
      <c r="L14" s="151" t="s">
        <v>62</v>
      </c>
      <c r="M14" s="81">
        <f t="shared" si="6"/>
        <v>0</v>
      </c>
      <c r="N14" s="152" t="s">
        <v>62</v>
      </c>
      <c r="O14" s="81">
        <f>SUM(O7:O13)</f>
        <v>0</v>
      </c>
      <c r="P14" s="73"/>
    </row>
    <row r="15" spans="2:18">
      <c r="C15" s="84"/>
      <c r="D15" s="85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</row>
    <row r="16" spans="2:18">
      <c r="B16" s="86"/>
      <c r="C16" s="86"/>
      <c r="D16" s="86"/>
      <c r="E16" s="86"/>
      <c r="F16" s="86"/>
      <c r="G16" s="86"/>
      <c r="H16" s="153" t="str">
        <f>+H5</f>
        <v>Acumulado Anterior</v>
      </c>
      <c r="I16" s="155"/>
      <c r="J16" s="153" t="str">
        <f>+J5</f>
        <v>Estado de Pago Actual</v>
      </c>
      <c r="K16" s="153"/>
      <c r="L16" s="154" t="str">
        <f>+L5</f>
        <v>Total Acumulado</v>
      </c>
      <c r="M16" s="155"/>
      <c r="N16" s="153" t="str">
        <f>+N5</f>
        <v>Saldo Pendiente</v>
      </c>
      <c r="O16" s="153"/>
    </row>
    <row r="17" spans="2:17" ht="13.5" customHeight="1">
      <c r="B17" s="210" t="s">
        <v>3</v>
      </c>
      <c r="C17" s="156" t="s">
        <v>58</v>
      </c>
      <c r="D17" s="156"/>
      <c r="E17" s="156"/>
      <c r="F17" s="156"/>
      <c r="G17" s="156"/>
      <c r="H17" s="91">
        <f>+I14</f>
        <v>0</v>
      </c>
      <c r="I17" s="92"/>
      <c r="J17" s="129">
        <f>+K14</f>
        <v>0</v>
      </c>
      <c r="K17" s="130"/>
      <c r="L17" s="94">
        <f>+M14</f>
        <v>0</v>
      </c>
      <c r="M17" s="92"/>
      <c r="N17" s="91">
        <f>+O14</f>
        <v>0</v>
      </c>
      <c r="O17" s="93"/>
    </row>
    <row r="18" spans="2:17">
      <c r="B18" s="210"/>
      <c r="C18" s="156" t="s">
        <v>57</v>
      </c>
      <c r="D18" s="156"/>
      <c r="E18" s="156"/>
      <c r="F18" s="156"/>
      <c r="G18" s="156"/>
      <c r="H18" s="95">
        <v>0</v>
      </c>
      <c r="I18" s="96"/>
      <c r="J18" s="131">
        <v>0</v>
      </c>
      <c r="K18" s="132"/>
      <c r="L18" s="98">
        <v>0</v>
      </c>
      <c r="M18" s="96"/>
      <c r="N18" s="95">
        <v>0</v>
      </c>
      <c r="O18" s="97"/>
    </row>
    <row r="19" spans="2:17" ht="14.25" customHeight="1">
      <c r="B19" s="210"/>
      <c r="C19" s="156" t="s">
        <v>59</v>
      </c>
      <c r="D19" s="156"/>
      <c r="E19" s="156"/>
      <c r="F19" s="156"/>
      <c r="G19" s="156"/>
      <c r="H19" s="95">
        <f>+H17-H18</f>
        <v>0</v>
      </c>
      <c r="I19" s="96"/>
      <c r="J19" s="131">
        <f>+J17-J18</f>
        <v>0</v>
      </c>
      <c r="K19" s="132"/>
      <c r="L19" s="98">
        <f>+L17-L18</f>
        <v>0</v>
      </c>
      <c r="M19" s="96"/>
      <c r="N19" s="95">
        <f>+N17-N18</f>
        <v>0</v>
      </c>
      <c r="O19" s="97"/>
    </row>
    <row r="20" spans="2:17">
      <c r="B20" s="210"/>
      <c r="C20" s="156" t="s">
        <v>60</v>
      </c>
      <c r="D20" s="156"/>
      <c r="E20" s="156"/>
      <c r="F20" s="156"/>
      <c r="G20" s="156"/>
      <c r="H20" s="95">
        <f>+H19*0.19</f>
        <v>0</v>
      </c>
      <c r="I20" s="96"/>
      <c r="J20" s="131">
        <f>+J19*0.19</f>
        <v>0</v>
      </c>
      <c r="K20" s="132"/>
      <c r="L20" s="98">
        <f>+L19*0.19</f>
        <v>0</v>
      </c>
      <c r="M20" s="96"/>
      <c r="N20" s="95">
        <f>+N19*0.19</f>
        <v>0</v>
      </c>
      <c r="O20" s="97"/>
    </row>
    <row r="21" spans="2:17">
      <c r="B21" s="210"/>
      <c r="C21" s="156" t="s">
        <v>5</v>
      </c>
      <c r="D21" s="156"/>
      <c r="E21" s="156"/>
      <c r="F21" s="156"/>
      <c r="G21" s="156"/>
      <c r="H21" s="99">
        <f>+H19+H20</f>
        <v>0</v>
      </c>
      <c r="I21" s="100"/>
      <c r="J21" s="133">
        <f>+J20+J19</f>
        <v>0</v>
      </c>
      <c r="K21" s="134"/>
      <c r="L21" s="102">
        <f>+L20+L19</f>
        <v>0</v>
      </c>
      <c r="M21" s="100"/>
      <c r="N21" s="99">
        <f>+N20+N19</f>
        <v>0</v>
      </c>
      <c r="O21" s="101"/>
      <c r="P21" s="56"/>
      <c r="Q21" s="56"/>
    </row>
    <row r="22" spans="2:17">
      <c r="D22" s="103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</row>
    <row r="23" spans="2:17">
      <c r="D23" s="103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</row>
    <row r="24" spans="2:17">
      <c r="C24" s="157" t="s">
        <v>9</v>
      </c>
      <c r="D24" s="157"/>
      <c r="E24" s="157"/>
      <c r="F24" s="157"/>
      <c r="G24" s="157"/>
      <c r="I24" s="200" t="s">
        <v>67</v>
      </c>
      <c r="J24" s="201"/>
      <c r="K24" s="200" t="s">
        <v>68</v>
      </c>
      <c r="L24" s="201"/>
      <c r="M24" s="200" t="s">
        <v>69</v>
      </c>
      <c r="N24" s="201"/>
      <c r="O24" s="56"/>
      <c r="P24" s="56"/>
    </row>
    <row r="25" spans="2:17">
      <c r="B25" s="83"/>
      <c r="C25" s="83"/>
      <c r="D25" s="83"/>
      <c r="F25" s="56"/>
      <c r="G25" s="56"/>
      <c r="I25" s="202"/>
      <c r="J25" s="203"/>
      <c r="K25" s="202"/>
      <c r="L25" s="203"/>
      <c r="M25" s="202"/>
      <c r="N25" s="203"/>
      <c r="O25" s="56"/>
      <c r="P25" s="56"/>
    </row>
    <row r="26" spans="2:17">
      <c r="C26" s="105" t="s">
        <v>8</v>
      </c>
      <c r="D26" s="106" t="s">
        <v>74</v>
      </c>
      <c r="E26" s="106"/>
      <c r="F26" s="106"/>
      <c r="G26" s="106"/>
      <c r="H26" s="56"/>
      <c r="I26" s="204"/>
      <c r="J26" s="205"/>
      <c r="K26" s="204"/>
      <c r="L26" s="205"/>
      <c r="M26" s="204"/>
      <c r="N26" s="205"/>
      <c r="O26" s="56"/>
      <c r="P26" s="56"/>
    </row>
    <row r="27" spans="2:17">
      <c r="D27" s="83"/>
      <c r="F27" s="56"/>
      <c r="G27" s="56"/>
      <c r="H27" s="56"/>
      <c r="I27" s="107"/>
      <c r="J27" s="107"/>
      <c r="K27" s="107"/>
      <c r="L27" s="107"/>
      <c r="M27" s="107"/>
      <c r="N27" s="107"/>
      <c r="O27" s="56"/>
      <c r="P27" s="56"/>
    </row>
    <row r="28" spans="2:17">
      <c r="C28" s="105" t="s">
        <v>10</v>
      </c>
      <c r="D28" s="106" t="s">
        <v>12</v>
      </c>
      <c r="E28" s="106"/>
      <c r="F28" s="106"/>
      <c r="G28" s="106"/>
      <c r="H28" s="56"/>
      <c r="I28" s="200" t="s">
        <v>70</v>
      </c>
      <c r="J28" s="201"/>
      <c r="K28" s="200" t="s">
        <v>68</v>
      </c>
      <c r="L28" s="201"/>
      <c r="M28" s="200" t="s">
        <v>69</v>
      </c>
      <c r="N28" s="201"/>
      <c r="O28" s="56"/>
      <c r="P28" s="56"/>
    </row>
    <row r="29" spans="2:17">
      <c r="D29" s="83"/>
      <c r="F29" s="56"/>
      <c r="G29" s="56"/>
      <c r="H29" s="56"/>
      <c r="I29" s="202"/>
      <c r="J29" s="203"/>
      <c r="K29" s="202"/>
      <c r="L29" s="203"/>
      <c r="M29" s="202"/>
      <c r="N29" s="203"/>
      <c r="O29" s="56"/>
      <c r="P29" s="56"/>
    </row>
    <row r="30" spans="2:17">
      <c r="C30" s="105" t="s">
        <v>11</v>
      </c>
      <c r="D30" s="106">
        <v>13017</v>
      </c>
      <c r="E30" s="106"/>
      <c r="F30" s="106"/>
      <c r="G30" s="106"/>
      <c r="H30" s="56"/>
      <c r="I30" s="204"/>
      <c r="J30" s="205"/>
      <c r="K30" s="204"/>
      <c r="L30" s="205"/>
      <c r="M30" s="204"/>
      <c r="N30" s="205"/>
      <c r="O30" s="56"/>
      <c r="P30" s="56"/>
      <c r="Q30" s="108"/>
    </row>
    <row r="31" spans="2:17">
      <c r="D31" s="56"/>
      <c r="E31" s="56"/>
      <c r="F31" s="56"/>
      <c r="G31" s="56"/>
      <c r="N31" s="56"/>
      <c r="O31" s="56"/>
      <c r="P31" s="56"/>
    </row>
    <row r="32" spans="2:17">
      <c r="C32" s="83"/>
      <c r="D32" s="83"/>
      <c r="N32" s="56"/>
      <c r="O32" s="56"/>
      <c r="P32" s="56"/>
    </row>
    <row r="33" spans="3:17">
      <c r="C33" s="84"/>
      <c r="D33" s="85"/>
      <c r="E33" s="56"/>
      <c r="F33" s="56"/>
      <c r="G33" s="56"/>
      <c r="N33" s="56"/>
      <c r="O33" s="56"/>
      <c r="P33" s="56"/>
    </row>
    <row r="34" spans="3:17">
      <c r="C34" s="84"/>
      <c r="D34" s="85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</row>
    <row r="35" spans="3:17">
      <c r="C35" s="84"/>
      <c r="D35" s="85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</row>
    <row r="36" spans="3:17">
      <c r="C36" s="84"/>
      <c r="D36" s="85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</row>
    <row r="37" spans="3:17">
      <c r="C37" s="84"/>
      <c r="D37" s="85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</row>
    <row r="38" spans="3:17">
      <c r="C38" s="84"/>
      <c r="D38" s="85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</row>
    <row r="39" spans="3:17">
      <c r="C39" s="84"/>
      <c r="D39" s="85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</row>
    <row r="40" spans="3:17">
      <c r="C40" s="84"/>
      <c r="D40" s="85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</row>
    <row r="41" spans="3:17">
      <c r="C41" s="84"/>
      <c r="D41" s="85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</row>
    <row r="42" spans="3:17">
      <c r="C42" s="84"/>
      <c r="D42" s="85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</row>
    <row r="43" spans="3:17">
      <c r="C43" s="84"/>
      <c r="D43" s="85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</row>
    <row r="44" spans="3:17">
      <c r="C44" s="84"/>
      <c r="D44" s="85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</row>
    <row r="45" spans="3:17">
      <c r="C45" s="84"/>
      <c r="D45" s="85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</row>
    <row r="46" spans="3:17">
      <c r="C46" s="84"/>
      <c r="D46" s="85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</row>
    <row r="47" spans="3:17">
      <c r="C47" s="84"/>
      <c r="D47" s="85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</row>
    <row r="48" spans="3:17">
      <c r="C48" s="84"/>
      <c r="D48" s="85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</row>
    <row r="49" spans="3:17">
      <c r="C49" s="84"/>
      <c r="D49" s="85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</row>
    <row r="50" spans="3:17">
      <c r="C50" s="84"/>
      <c r="D50" s="85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</row>
    <row r="51" spans="3:17">
      <c r="C51" s="84"/>
      <c r="D51" s="85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</row>
    <row r="52" spans="3:17">
      <c r="C52" s="84"/>
      <c r="D52" s="85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</row>
    <row r="53" spans="3:17">
      <c r="C53" s="84"/>
      <c r="D53" s="85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</row>
    <row r="54" spans="3:17">
      <c r="C54" s="84"/>
      <c r="D54" s="85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</row>
    <row r="55" spans="3:17">
      <c r="C55" s="84"/>
      <c r="D55" s="85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</row>
    <row r="56" spans="3:17">
      <c r="C56" s="84"/>
      <c r="D56" s="85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</row>
    <row r="57" spans="3:17">
      <c r="C57" s="84"/>
      <c r="D57" s="85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</row>
  </sheetData>
  <mergeCells count="1">
    <mergeCell ref="B17:B21"/>
  </mergeCells>
  <pageMargins left="0.23622047244094491" right="0.35433070866141736" top="0.15748031496062992" bottom="0.15748031496062992" header="0" footer="0"/>
  <pageSetup scale="62" orientation="landscape" horizontalDpi="300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W75"/>
  <sheetViews>
    <sheetView workbookViewId="0">
      <selection activeCell="H20" sqref="H20"/>
    </sheetView>
  </sheetViews>
  <sheetFormatPr baseColWidth="10" defaultColWidth="11.42578125" defaultRowHeight="12.75"/>
  <cols>
    <col min="1" max="1" width="13.85546875" style="1" customWidth="1"/>
    <col min="2" max="2" width="7.85546875" style="2" customWidth="1"/>
    <col min="3" max="4" width="11.42578125" style="2"/>
    <col min="5" max="14" width="6.85546875" style="2" customWidth="1"/>
    <col min="15" max="15" width="13.85546875" style="2" customWidth="1"/>
    <col min="16" max="16" width="14.140625" style="2" customWidth="1"/>
    <col min="17" max="17" width="11.42578125" style="1"/>
    <col min="18" max="18" width="14.140625" style="1" customWidth="1"/>
    <col min="19" max="21" width="11.42578125" style="2"/>
    <col min="22" max="22" width="17.5703125" bestFit="1" customWidth="1"/>
    <col min="23" max="16384" width="11.42578125" style="2"/>
  </cols>
  <sheetData>
    <row r="2" spans="1:23" ht="20.25">
      <c r="D2" s="198" t="s">
        <v>25</v>
      </c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</row>
    <row r="3" spans="1:23" ht="13.5" thickBot="1"/>
    <row r="4" spans="1:23" ht="13.5" thickBot="1">
      <c r="O4" s="3" t="s">
        <v>16</v>
      </c>
      <c r="P4" s="4">
        <f>SUBTOTAL(9,P7:P74)</f>
        <v>108240</v>
      </c>
      <c r="Q4" s="5" t="s">
        <v>17</v>
      </c>
      <c r="R4" s="6" t="s">
        <v>18</v>
      </c>
    </row>
    <row r="5" spans="1:23" ht="13.5" thickBot="1">
      <c r="A5" s="211" t="s">
        <v>26</v>
      </c>
      <c r="B5" s="212"/>
      <c r="C5" s="212"/>
      <c r="D5" s="213"/>
      <c r="E5" s="211" t="s">
        <v>19</v>
      </c>
      <c r="F5" s="212"/>
      <c r="G5" s="212"/>
      <c r="H5" s="212"/>
      <c r="I5" s="212"/>
      <c r="J5" s="212"/>
      <c r="K5" s="212"/>
      <c r="L5" s="212"/>
      <c r="M5" s="212"/>
      <c r="N5" s="214"/>
      <c r="O5" s="215" t="s">
        <v>20</v>
      </c>
      <c r="P5" s="217" t="s">
        <v>21</v>
      </c>
      <c r="Q5" s="7">
        <v>0</v>
      </c>
      <c r="R5" s="7">
        <v>108240</v>
      </c>
    </row>
    <row r="6" spans="1:23" ht="13.5" thickBot="1">
      <c r="A6" s="8" t="s">
        <v>22</v>
      </c>
      <c r="B6" s="9" t="s">
        <v>23</v>
      </c>
      <c r="C6" s="9" t="s">
        <v>13</v>
      </c>
      <c r="D6" s="10" t="s">
        <v>7</v>
      </c>
      <c r="E6" s="11">
        <v>8</v>
      </c>
      <c r="F6" s="12">
        <v>10</v>
      </c>
      <c r="G6" s="12">
        <v>12</v>
      </c>
      <c r="H6" s="12">
        <v>16</v>
      </c>
      <c r="I6" s="12">
        <v>18</v>
      </c>
      <c r="J6" s="12">
        <v>22</v>
      </c>
      <c r="K6" s="12">
        <v>25</v>
      </c>
      <c r="L6" s="12">
        <v>28</v>
      </c>
      <c r="M6" s="12">
        <v>32</v>
      </c>
      <c r="N6" s="13">
        <v>36</v>
      </c>
      <c r="O6" s="216"/>
      <c r="P6" s="218"/>
    </row>
    <row r="7" spans="1:23" s="24" customFormat="1">
      <c r="A7" s="14" t="s">
        <v>27</v>
      </c>
      <c r="B7" s="15">
        <v>114</v>
      </c>
      <c r="C7" s="16" t="s">
        <v>28</v>
      </c>
      <c r="D7" s="17" t="s">
        <v>18</v>
      </c>
      <c r="E7" s="18"/>
      <c r="F7" s="19"/>
      <c r="G7" s="19">
        <v>52</v>
      </c>
      <c r="H7" s="19"/>
      <c r="I7" s="19"/>
      <c r="J7" s="19"/>
      <c r="K7" s="19"/>
      <c r="L7" s="19"/>
      <c r="M7" s="19"/>
      <c r="N7" s="20"/>
      <c r="O7" s="21">
        <f>SUM(E7:N7)</f>
        <v>52</v>
      </c>
      <c r="P7" s="22">
        <f>O7</f>
        <v>52</v>
      </c>
      <c r="Q7" s="23"/>
      <c r="R7" s="23"/>
      <c r="V7"/>
      <c r="W7" s="2"/>
    </row>
    <row r="8" spans="1:23">
      <c r="A8" s="14" t="s">
        <v>29</v>
      </c>
      <c r="B8" s="15">
        <v>114</v>
      </c>
      <c r="C8" s="16" t="s">
        <v>28</v>
      </c>
      <c r="D8" s="25" t="s">
        <v>18</v>
      </c>
      <c r="E8" s="26"/>
      <c r="F8" s="27"/>
      <c r="G8" s="27">
        <v>675</v>
      </c>
      <c r="H8" s="27">
        <v>643</v>
      </c>
      <c r="I8" s="27"/>
      <c r="J8" s="27"/>
      <c r="K8" s="27"/>
      <c r="L8" s="27">
        <v>1369</v>
      </c>
      <c r="M8" s="27"/>
      <c r="N8" s="28"/>
      <c r="O8" s="21">
        <f t="shared" ref="O8:O71" si="0">SUM(E8:N8)</f>
        <v>2687</v>
      </c>
      <c r="P8" s="29">
        <f>O8</f>
        <v>2687</v>
      </c>
    </row>
    <row r="9" spans="1:23">
      <c r="A9" s="14" t="s">
        <v>30</v>
      </c>
      <c r="B9" s="15">
        <v>114</v>
      </c>
      <c r="C9" s="16" t="s">
        <v>28</v>
      </c>
      <c r="D9" s="25" t="s">
        <v>18</v>
      </c>
      <c r="E9" s="30"/>
      <c r="F9" s="31"/>
      <c r="G9" s="31">
        <v>197</v>
      </c>
      <c r="H9" s="31">
        <v>393</v>
      </c>
      <c r="I9" s="31"/>
      <c r="J9" s="31"/>
      <c r="K9" s="31"/>
      <c r="L9" s="31">
        <v>1894</v>
      </c>
      <c r="M9" s="31"/>
      <c r="N9" s="32"/>
      <c r="O9" s="21">
        <f t="shared" si="0"/>
        <v>2484</v>
      </c>
      <c r="P9" s="29">
        <f t="shared" ref="P9:P69" si="1">O9</f>
        <v>2484</v>
      </c>
    </row>
    <row r="10" spans="1:23">
      <c r="A10" s="14" t="s">
        <v>31</v>
      </c>
      <c r="B10" s="15">
        <v>115</v>
      </c>
      <c r="C10" s="16" t="s">
        <v>28</v>
      </c>
      <c r="D10" s="25" t="s">
        <v>18</v>
      </c>
      <c r="E10" s="30"/>
      <c r="F10" s="31"/>
      <c r="G10" s="31">
        <v>195</v>
      </c>
      <c r="H10" s="31"/>
      <c r="I10" s="31"/>
      <c r="J10" s="31"/>
      <c r="K10" s="31"/>
      <c r="L10" s="31"/>
      <c r="M10" s="31"/>
      <c r="N10" s="32"/>
      <c r="O10" s="21">
        <f t="shared" si="0"/>
        <v>195</v>
      </c>
      <c r="P10" s="29">
        <f t="shared" si="1"/>
        <v>195</v>
      </c>
    </row>
    <row r="11" spans="1:23">
      <c r="A11" s="14" t="s">
        <v>32</v>
      </c>
      <c r="B11" s="15">
        <v>115</v>
      </c>
      <c r="C11" s="16" t="s">
        <v>28</v>
      </c>
      <c r="D11" s="25" t="s">
        <v>18</v>
      </c>
      <c r="E11" s="33"/>
      <c r="F11" s="34"/>
      <c r="G11" s="34">
        <v>2027</v>
      </c>
      <c r="H11" s="34">
        <v>1930</v>
      </c>
      <c r="I11" s="34"/>
      <c r="J11" s="34"/>
      <c r="K11" s="34"/>
      <c r="L11" s="34">
        <v>4107</v>
      </c>
      <c r="M11" s="34"/>
      <c r="N11" s="35"/>
      <c r="O11" s="21">
        <f t="shared" si="0"/>
        <v>8064</v>
      </c>
      <c r="P11" s="29">
        <f t="shared" si="1"/>
        <v>8064</v>
      </c>
    </row>
    <row r="12" spans="1:23">
      <c r="A12" s="14" t="s">
        <v>33</v>
      </c>
      <c r="B12" s="15">
        <v>125</v>
      </c>
      <c r="C12" s="16" t="s">
        <v>34</v>
      </c>
      <c r="D12" s="25" t="s">
        <v>18</v>
      </c>
      <c r="E12" s="33"/>
      <c r="F12" s="34"/>
      <c r="G12" s="34">
        <v>1854</v>
      </c>
      <c r="H12" s="34">
        <v>8702</v>
      </c>
      <c r="I12" s="34"/>
      <c r="J12" s="34"/>
      <c r="K12" s="34"/>
      <c r="L12" s="34"/>
      <c r="M12" s="34"/>
      <c r="N12" s="35"/>
      <c r="O12" s="21">
        <f t="shared" si="0"/>
        <v>10556</v>
      </c>
      <c r="P12" s="29">
        <f t="shared" si="1"/>
        <v>10556</v>
      </c>
    </row>
    <row r="13" spans="1:23">
      <c r="A13" s="14" t="s">
        <v>35</v>
      </c>
      <c r="B13" s="15">
        <v>139</v>
      </c>
      <c r="C13" s="16" t="s">
        <v>36</v>
      </c>
      <c r="D13" s="25" t="s">
        <v>18</v>
      </c>
      <c r="E13" s="33"/>
      <c r="F13" s="34"/>
      <c r="G13" s="34"/>
      <c r="H13" s="34">
        <v>2886</v>
      </c>
      <c r="I13" s="34"/>
      <c r="J13" s="34"/>
      <c r="K13" s="34"/>
      <c r="L13" s="34"/>
      <c r="M13" s="34"/>
      <c r="N13" s="35"/>
      <c r="O13" s="21">
        <f t="shared" si="0"/>
        <v>2886</v>
      </c>
      <c r="P13" s="29">
        <f t="shared" si="1"/>
        <v>2886</v>
      </c>
    </row>
    <row r="14" spans="1:23">
      <c r="A14" s="14" t="s">
        <v>37</v>
      </c>
      <c r="B14" s="15">
        <v>139</v>
      </c>
      <c r="C14" s="16" t="s">
        <v>36</v>
      </c>
      <c r="D14" s="25" t="s">
        <v>18</v>
      </c>
      <c r="E14" s="33"/>
      <c r="F14" s="34"/>
      <c r="G14" s="34"/>
      <c r="H14" s="34">
        <v>8851</v>
      </c>
      <c r="I14" s="34"/>
      <c r="J14" s="34"/>
      <c r="K14" s="34"/>
      <c r="L14" s="34"/>
      <c r="M14" s="34"/>
      <c r="N14" s="35"/>
      <c r="O14" s="21">
        <f t="shared" si="0"/>
        <v>8851</v>
      </c>
      <c r="P14" s="29">
        <f t="shared" si="1"/>
        <v>8851</v>
      </c>
    </row>
    <row r="15" spans="1:23">
      <c r="A15" s="14" t="s">
        <v>38</v>
      </c>
      <c r="B15" s="15">
        <v>139</v>
      </c>
      <c r="C15" s="16" t="s">
        <v>36</v>
      </c>
      <c r="D15" s="25" t="s">
        <v>18</v>
      </c>
      <c r="E15" s="33"/>
      <c r="F15" s="34"/>
      <c r="G15" s="34"/>
      <c r="H15" s="34"/>
      <c r="I15" s="34">
        <v>528</v>
      </c>
      <c r="J15" s="34"/>
      <c r="K15" s="34"/>
      <c r="L15" s="34"/>
      <c r="M15" s="34"/>
      <c r="N15" s="35"/>
      <c r="O15" s="21">
        <f t="shared" si="0"/>
        <v>528</v>
      </c>
      <c r="P15" s="29">
        <f t="shared" si="1"/>
        <v>528</v>
      </c>
    </row>
    <row r="16" spans="1:23">
      <c r="A16" s="14" t="s">
        <v>39</v>
      </c>
      <c r="B16" s="15">
        <v>146</v>
      </c>
      <c r="C16" s="16" t="s">
        <v>36</v>
      </c>
      <c r="D16" s="25" t="s">
        <v>18</v>
      </c>
      <c r="E16" s="33"/>
      <c r="F16" s="34"/>
      <c r="G16" s="34"/>
      <c r="H16" s="34">
        <v>14926</v>
      </c>
      <c r="I16" s="34"/>
      <c r="J16" s="34"/>
      <c r="K16" s="34"/>
      <c r="L16" s="34"/>
      <c r="M16" s="34"/>
      <c r="N16" s="35"/>
      <c r="O16" s="21">
        <f t="shared" si="0"/>
        <v>14926</v>
      </c>
      <c r="P16" s="29">
        <f t="shared" si="1"/>
        <v>14926</v>
      </c>
    </row>
    <row r="17" spans="1:16">
      <c r="A17" s="14" t="s">
        <v>40</v>
      </c>
      <c r="B17" s="15">
        <v>154</v>
      </c>
      <c r="C17" s="16" t="s">
        <v>41</v>
      </c>
      <c r="D17" s="25" t="s">
        <v>18</v>
      </c>
      <c r="E17" s="33"/>
      <c r="F17" s="34"/>
      <c r="G17" s="34"/>
      <c r="H17" s="34">
        <v>15041</v>
      </c>
      <c r="I17" s="34"/>
      <c r="J17" s="34"/>
      <c r="K17" s="34"/>
      <c r="L17" s="34"/>
      <c r="M17" s="34"/>
      <c r="N17" s="35"/>
      <c r="O17" s="21">
        <f t="shared" si="0"/>
        <v>15041</v>
      </c>
      <c r="P17" s="29">
        <f t="shared" si="1"/>
        <v>15041</v>
      </c>
    </row>
    <row r="18" spans="1:16">
      <c r="A18" s="14" t="s">
        <v>42</v>
      </c>
      <c r="B18" s="15">
        <v>165</v>
      </c>
      <c r="C18" s="16" t="s">
        <v>43</v>
      </c>
      <c r="D18" s="25" t="s">
        <v>18</v>
      </c>
      <c r="E18" s="33"/>
      <c r="F18" s="34">
        <v>2066</v>
      </c>
      <c r="G18" s="34">
        <v>3399</v>
      </c>
      <c r="H18" s="34">
        <v>3525</v>
      </c>
      <c r="I18" s="34"/>
      <c r="J18" s="34"/>
      <c r="K18" s="34"/>
      <c r="L18" s="34"/>
      <c r="M18" s="34"/>
      <c r="N18" s="35"/>
      <c r="O18" s="21">
        <f t="shared" si="0"/>
        <v>8990</v>
      </c>
      <c r="P18" s="29">
        <f t="shared" si="1"/>
        <v>8990</v>
      </c>
    </row>
    <row r="19" spans="1:16">
      <c r="A19" s="14" t="s">
        <v>44</v>
      </c>
      <c r="B19" s="15">
        <v>165</v>
      </c>
      <c r="C19" s="16" t="s">
        <v>43</v>
      </c>
      <c r="D19" s="25" t="s">
        <v>18</v>
      </c>
      <c r="E19" s="33"/>
      <c r="F19" s="34"/>
      <c r="G19" s="34"/>
      <c r="H19" s="34">
        <v>353</v>
      </c>
      <c r="I19" s="34"/>
      <c r="J19" s="34">
        <v>1432</v>
      </c>
      <c r="K19" s="34">
        <v>3405</v>
      </c>
      <c r="L19" s="34">
        <v>1857</v>
      </c>
      <c r="M19" s="34"/>
      <c r="N19" s="35"/>
      <c r="O19" s="21">
        <f t="shared" si="0"/>
        <v>7047</v>
      </c>
      <c r="P19" s="29">
        <f t="shared" si="1"/>
        <v>7047</v>
      </c>
    </row>
    <row r="20" spans="1:16">
      <c r="A20" s="14" t="s">
        <v>45</v>
      </c>
      <c r="B20" s="15">
        <v>174</v>
      </c>
      <c r="C20" s="16" t="s">
        <v>43</v>
      </c>
      <c r="D20" s="25" t="s">
        <v>18</v>
      </c>
      <c r="E20" s="33"/>
      <c r="F20" s="34"/>
      <c r="G20" s="34">
        <v>4744</v>
      </c>
      <c r="H20" s="34">
        <v>179</v>
      </c>
      <c r="I20" s="34">
        <v>1633</v>
      </c>
      <c r="J20" s="34">
        <v>2560</v>
      </c>
      <c r="K20" s="34">
        <v>3093</v>
      </c>
      <c r="L20" s="34"/>
      <c r="M20" s="34"/>
      <c r="N20" s="35"/>
      <c r="O20" s="21">
        <f t="shared" si="0"/>
        <v>12209</v>
      </c>
      <c r="P20" s="29">
        <f t="shared" si="1"/>
        <v>12209</v>
      </c>
    </row>
    <row r="21" spans="1:16">
      <c r="A21" s="14" t="s">
        <v>46</v>
      </c>
      <c r="B21" s="15">
        <v>187</v>
      </c>
      <c r="C21" s="16" t="s">
        <v>47</v>
      </c>
      <c r="D21" s="25" t="s">
        <v>18</v>
      </c>
      <c r="E21" s="33"/>
      <c r="F21" s="34"/>
      <c r="G21" s="34">
        <v>2903</v>
      </c>
      <c r="H21" s="34">
        <v>1177</v>
      </c>
      <c r="I21" s="34">
        <v>1403</v>
      </c>
      <c r="J21" s="34"/>
      <c r="K21" s="34">
        <v>2720</v>
      </c>
      <c r="L21" s="34">
        <v>3272</v>
      </c>
      <c r="M21" s="34"/>
      <c r="N21" s="35"/>
      <c r="O21" s="21">
        <f t="shared" si="0"/>
        <v>11475</v>
      </c>
      <c r="P21" s="29">
        <f t="shared" si="1"/>
        <v>11475</v>
      </c>
    </row>
    <row r="22" spans="1:16">
      <c r="A22" s="14" t="s">
        <v>48</v>
      </c>
      <c r="B22" s="15">
        <v>188</v>
      </c>
      <c r="C22" s="16" t="s">
        <v>47</v>
      </c>
      <c r="D22" s="25" t="s">
        <v>18</v>
      </c>
      <c r="E22" s="33"/>
      <c r="F22" s="34"/>
      <c r="G22" s="34">
        <v>2249</v>
      </c>
      <c r="H22" s="34"/>
      <c r="I22" s="34"/>
      <c r="J22" s="34"/>
      <c r="K22" s="34"/>
      <c r="L22" s="34"/>
      <c r="M22" s="34"/>
      <c r="N22" s="35"/>
      <c r="O22" s="21">
        <f t="shared" si="0"/>
        <v>2249</v>
      </c>
      <c r="P22" s="29">
        <f t="shared" si="1"/>
        <v>2249</v>
      </c>
    </row>
    <row r="23" spans="1:16">
      <c r="A23" s="14"/>
      <c r="B23" s="15"/>
      <c r="C23" s="16"/>
      <c r="D23" s="25"/>
      <c r="E23" s="33"/>
      <c r="F23" s="34"/>
      <c r="G23" s="34"/>
      <c r="H23" s="34"/>
      <c r="I23" s="34"/>
      <c r="J23" s="34"/>
      <c r="K23" s="34"/>
      <c r="L23" s="34"/>
      <c r="M23" s="34"/>
      <c r="N23" s="35"/>
      <c r="O23" s="21">
        <f t="shared" si="0"/>
        <v>0</v>
      </c>
      <c r="P23" s="29">
        <f t="shared" si="1"/>
        <v>0</v>
      </c>
    </row>
    <row r="24" spans="1:16">
      <c r="A24" s="14"/>
      <c r="B24" s="15"/>
      <c r="C24" s="16"/>
      <c r="D24" s="25"/>
      <c r="E24" s="33"/>
      <c r="F24" s="34"/>
      <c r="G24" s="34"/>
      <c r="H24" s="34"/>
      <c r="I24" s="34"/>
      <c r="J24" s="34"/>
      <c r="K24" s="34"/>
      <c r="L24" s="34"/>
      <c r="M24" s="34"/>
      <c r="N24" s="35"/>
      <c r="O24" s="21">
        <f t="shared" si="0"/>
        <v>0</v>
      </c>
      <c r="P24" s="29">
        <f t="shared" si="1"/>
        <v>0</v>
      </c>
    </row>
    <row r="25" spans="1:16">
      <c r="A25" s="14"/>
      <c r="B25" s="15"/>
      <c r="C25" s="16"/>
      <c r="D25" s="25"/>
      <c r="E25" s="33"/>
      <c r="F25" s="34"/>
      <c r="G25" s="34"/>
      <c r="H25" s="34"/>
      <c r="I25" s="34"/>
      <c r="J25" s="34"/>
      <c r="K25" s="34"/>
      <c r="L25" s="34"/>
      <c r="M25" s="34"/>
      <c r="N25" s="35"/>
      <c r="O25" s="21">
        <f t="shared" si="0"/>
        <v>0</v>
      </c>
      <c r="P25" s="29">
        <f t="shared" si="1"/>
        <v>0</v>
      </c>
    </row>
    <row r="26" spans="1:16">
      <c r="A26" s="14"/>
      <c r="B26" s="15"/>
      <c r="C26" s="16"/>
      <c r="D26" s="25"/>
      <c r="E26" s="33"/>
      <c r="F26" s="34"/>
      <c r="G26" s="34"/>
      <c r="H26" s="34"/>
      <c r="I26" s="34"/>
      <c r="J26" s="34"/>
      <c r="K26" s="34"/>
      <c r="L26" s="34"/>
      <c r="M26" s="34"/>
      <c r="N26" s="35"/>
      <c r="O26" s="21">
        <f t="shared" si="0"/>
        <v>0</v>
      </c>
      <c r="P26" s="29">
        <f t="shared" si="1"/>
        <v>0</v>
      </c>
    </row>
    <row r="27" spans="1:16">
      <c r="A27" s="14"/>
      <c r="B27" s="15"/>
      <c r="C27" s="16"/>
      <c r="D27" s="25"/>
      <c r="E27" s="33"/>
      <c r="F27" s="34"/>
      <c r="G27" s="34"/>
      <c r="H27" s="34"/>
      <c r="I27" s="34"/>
      <c r="J27" s="34"/>
      <c r="K27" s="34"/>
      <c r="L27" s="34"/>
      <c r="M27" s="34"/>
      <c r="N27" s="35"/>
      <c r="O27" s="21">
        <f t="shared" si="0"/>
        <v>0</v>
      </c>
      <c r="P27" s="29">
        <f t="shared" si="1"/>
        <v>0</v>
      </c>
    </row>
    <row r="28" spans="1:16">
      <c r="A28" s="14"/>
      <c r="B28" s="15"/>
      <c r="C28" s="16"/>
      <c r="D28" s="25"/>
      <c r="E28" s="33"/>
      <c r="F28" s="34"/>
      <c r="G28" s="34"/>
      <c r="H28" s="34"/>
      <c r="I28" s="34"/>
      <c r="J28" s="34"/>
      <c r="K28" s="34"/>
      <c r="L28" s="34"/>
      <c r="M28" s="34"/>
      <c r="N28" s="35"/>
      <c r="O28" s="21">
        <f t="shared" si="0"/>
        <v>0</v>
      </c>
      <c r="P28" s="29">
        <f t="shared" si="1"/>
        <v>0</v>
      </c>
    </row>
    <row r="29" spans="1:16">
      <c r="A29" s="14"/>
      <c r="B29" s="15"/>
      <c r="C29" s="16"/>
      <c r="D29" s="25"/>
      <c r="E29" s="33"/>
      <c r="F29" s="34"/>
      <c r="G29" s="34"/>
      <c r="H29" s="34"/>
      <c r="I29" s="34"/>
      <c r="J29" s="34"/>
      <c r="K29" s="34"/>
      <c r="L29" s="34"/>
      <c r="M29" s="34"/>
      <c r="N29" s="35"/>
      <c r="O29" s="21">
        <f t="shared" si="0"/>
        <v>0</v>
      </c>
      <c r="P29" s="29">
        <f t="shared" si="1"/>
        <v>0</v>
      </c>
    </row>
    <row r="30" spans="1:16">
      <c r="A30" s="14"/>
      <c r="B30" s="15"/>
      <c r="C30" s="16"/>
      <c r="D30" s="25"/>
      <c r="E30" s="33"/>
      <c r="F30" s="34"/>
      <c r="G30" s="34"/>
      <c r="H30" s="34"/>
      <c r="I30" s="34"/>
      <c r="J30" s="34"/>
      <c r="K30" s="34"/>
      <c r="L30" s="34"/>
      <c r="M30" s="34"/>
      <c r="N30" s="35"/>
      <c r="O30" s="21">
        <f t="shared" si="0"/>
        <v>0</v>
      </c>
      <c r="P30" s="29">
        <f t="shared" si="1"/>
        <v>0</v>
      </c>
    </row>
    <row r="31" spans="1:16">
      <c r="A31" s="14"/>
      <c r="B31" s="15"/>
      <c r="C31" s="16"/>
      <c r="D31" s="25"/>
      <c r="E31" s="33"/>
      <c r="F31" s="34"/>
      <c r="G31" s="34"/>
      <c r="H31" s="34"/>
      <c r="I31" s="34"/>
      <c r="J31" s="34"/>
      <c r="K31" s="34"/>
      <c r="L31" s="34"/>
      <c r="M31" s="34"/>
      <c r="N31" s="35"/>
      <c r="O31" s="21">
        <f t="shared" si="0"/>
        <v>0</v>
      </c>
      <c r="P31" s="29">
        <f t="shared" si="1"/>
        <v>0</v>
      </c>
    </row>
    <row r="32" spans="1:16">
      <c r="A32" s="14"/>
      <c r="B32" s="15"/>
      <c r="C32" s="16"/>
      <c r="D32" s="25"/>
      <c r="E32" s="33"/>
      <c r="F32" s="34"/>
      <c r="G32" s="34"/>
      <c r="H32" s="34"/>
      <c r="I32" s="34"/>
      <c r="J32" s="34"/>
      <c r="K32" s="34"/>
      <c r="L32" s="34"/>
      <c r="M32" s="34"/>
      <c r="N32" s="35"/>
      <c r="O32" s="21">
        <f t="shared" si="0"/>
        <v>0</v>
      </c>
      <c r="P32" s="29">
        <f t="shared" si="1"/>
        <v>0</v>
      </c>
    </row>
    <row r="33" spans="1:22">
      <c r="A33" s="14"/>
      <c r="B33" s="15"/>
      <c r="C33" s="16"/>
      <c r="D33" s="25"/>
      <c r="E33" s="33"/>
      <c r="F33" s="34"/>
      <c r="G33" s="34"/>
      <c r="H33" s="34"/>
      <c r="I33" s="34"/>
      <c r="J33" s="34"/>
      <c r="K33" s="34"/>
      <c r="L33" s="34"/>
      <c r="M33" s="34"/>
      <c r="N33" s="35"/>
      <c r="O33" s="21">
        <f t="shared" si="0"/>
        <v>0</v>
      </c>
      <c r="P33" s="29">
        <f t="shared" si="1"/>
        <v>0</v>
      </c>
    </row>
    <row r="34" spans="1:22">
      <c r="A34" s="14"/>
      <c r="B34" s="15"/>
      <c r="C34" s="36"/>
      <c r="D34" s="25"/>
      <c r="E34" s="33"/>
      <c r="F34" s="34"/>
      <c r="G34" s="34"/>
      <c r="H34" s="34"/>
      <c r="I34" s="34"/>
      <c r="J34" s="34"/>
      <c r="K34" s="34"/>
      <c r="L34" s="34"/>
      <c r="M34" s="34"/>
      <c r="N34" s="35"/>
      <c r="O34" s="21">
        <f t="shared" si="0"/>
        <v>0</v>
      </c>
      <c r="P34" s="29">
        <f t="shared" si="1"/>
        <v>0</v>
      </c>
    </row>
    <row r="35" spans="1:22">
      <c r="A35" s="14"/>
      <c r="B35" s="15"/>
      <c r="C35" s="16"/>
      <c r="D35" s="25"/>
      <c r="E35" s="33"/>
      <c r="F35" s="34"/>
      <c r="G35" s="34"/>
      <c r="H35" s="34"/>
      <c r="I35" s="34"/>
      <c r="J35" s="34"/>
      <c r="K35" s="34"/>
      <c r="L35" s="34"/>
      <c r="M35" s="34"/>
      <c r="N35" s="35"/>
      <c r="O35" s="21">
        <f t="shared" si="0"/>
        <v>0</v>
      </c>
      <c r="P35" s="29">
        <f t="shared" si="1"/>
        <v>0</v>
      </c>
    </row>
    <row r="36" spans="1:22">
      <c r="A36" s="14"/>
      <c r="B36" s="15"/>
      <c r="C36" s="16"/>
      <c r="D36" s="25"/>
      <c r="E36" s="33"/>
      <c r="F36" s="34"/>
      <c r="G36" s="34"/>
      <c r="H36" s="34"/>
      <c r="I36" s="34"/>
      <c r="J36" s="34"/>
      <c r="K36" s="34"/>
      <c r="L36" s="34"/>
      <c r="M36" s="34"/>
      <c r="N36" s="35"/>
      <c r="O36" s="21">
        <f t="shared" si="0"/>
        <v>0</v>
      </c>
      <c r="P36" s="29">
        <f t="shared" si="1"/>
        <v>0</v>
      </c>
    </row>
    <row r="37" spans="1:22">
      <c r="A37" s="14"/>
      <c r="B37" s="15"/>
      <c r="C37" s="16"/>
      <c r="D37" s="25"/>
      <c r="E37" s="33"/>
      <c r="F37" s="34"/>
      <c r="G37" s="34"/>
      <c r="H37" s="34"/>
      <c r="I37" s="34"/>
      <c r="J37" s="34"/>
      <c r="K37" s="34"/>
      <c r="L37" s="34"/>
      <c r="M37" s="34"/>
      <c r="N37" s="35"/>
      <c r="O37" s="21">
        <f t="shared" si="0"/>
        <v>0</v>
      </c>
      <c r="P37" s="29">
        <f t="shared" si="1"/>
        <v>0</v>
      </c>
    </row>
    <row r="38" spans="1:22">
      <c r="A38" s="14"/>
      <c r="B38" s="15"/>
      <c r="C38" s="16"/>
      <c r="D38" s="25"/>
      <c r="E38" s="33"/>
      <c r="F38" s="34"/>
      <c r="G38" s="34"/>
      <c r="H38" s="34"/>
      <c r="I38" s="34"/>
      <c r="J38" s="34"/>
      <c r="K38" s="34"/>
      <c r="L38" s="34"/>
      <c r="M38" s="34"/>
      <c r="N38" s="35"/>
      <c r="O38" s="21">
        <f t="shared" si="0"/>
        <v>0</v>
      </c>
      <c r="P38" s="29">
        <f t="shared" si="1"/>
        <v>0</v>
      </c>
    </row>
    <row r="39" spans="1:22">
      <c r="A39" s="14"/>
      <c r="B39" s="15"/>
      <c r="C39" s="16"/>
      <c r="D39" s="25"/>
      <c r="E39" s="33"/>
      <c r="F39" s="34"/>
      <c r="G39" s="34"/>
      <c r="H39" s="34"/>
      <c r="I39" s="34"/>
      <c r="J39" s="34"/>
      <c r="K39" s="34"/>
      <c r="L39" s="34"/>
      <c r="M39" s="34"/>
      <c r="N39" s="35"/>
      <c r="O39" s="21">
        <f t="shared" si="0"/>
        <v>0</v>
      </c>
      <c r="P39" s="29">
        <f t="shared" si="1"/>
        <v>0</v>
      </c>
    </row>
    <row r="40" spans="1:22">
      <c r="A40" s="14"/>
      <c r="B40" s="15"/>
      <c r="C40" s="16"/>
      <c r="D40" s="25"/>
      <c r="E40" s="33"/>
      <c r="F40" s="34"/>
      <c r="G40" s="34"/>
      <c r="H40" s="34"/>
      <c r="I40" s="34"/>
      <c r="J40" s="34"/>
      <c r="K40" s="34"/>
      <c r="L40" s="34"/>
      <c r="M40" s="34"/>
      <c r="N40" s="35"/>
      <c r="O40" s="21">
        <f t="shared" si="0"/>
        <v>0</v>
      </c>
      <c r="P40" s="29">
        <f t="shared" si="1"/>
        <v>0</v>
      </c>
    </row>
    <row r="41" spans="1:22" s="23" customFormat="1">
      <c r="A41" s="37"/>
      <c r="B41" s="38"/>
      <c r="C41" s="36"/>
      <c r="D41" s="39"/>
      <c r="E41" s="40"/>
      <c r="F41" s="41"/>
      <c r="G41" s="41"/>
      <c r="H41" s="41"/>
      <c r="I41" s="41"/>
      <c r="J41" s="41"/>
      <c r="K41" s="41"/>
      <c r="L41" s="41"/>
      <c r="M41" s="41"/>
      <c r="N41" s="42"/>
      <c r="O41" s="21">
        <f t="shared" si="0"/>
        <v>0</v>
      </c>
      <c r="P41" s="29">
        <f t="shared" si="1"/>
        <v>0</v>
      </c>
      <c r="V41" s="43"/>
    </row>
    <row r="42" spans="1:22">
      <c r="A42" s="14"/>
      <c r="B42" s="15"/>
      <c r="C42" s="16"/>
      <c r="D42" s="25"/>
      <c r="E42" s="33"/>
      <c r="F42" s="34"/>
      <c r="G42" s="34"/>
      <c r="H42" s="34"/>
      <c r="I42" s="34"/>
      <c r="J42" s="34"/>
      <c r="K42" s="34"/>
      <c r="L42" s="34"/>
      <c r="M42" s="34"/>
      <c r="N42" s="35"/>
      <c r="O42" s="21">
        <f t="shared" si="0"/>
        <v>0</v>
      </c>
      <c r="P42" s="29">
        <f t="shared" si="1"/>
        <v>0</v>
      </c>
    </row>
    <row r="43" spans="1:22">
      <c r="A43" s="14"/>
      <c r="B43" s="15"/>
      <c r="C43" s="16"/>
      <c r="D43" s="25"/>
      <c r="E43" s="33"/>
      <c r="F43" s="34"/>
      <c r="G43" s="34"/>
      <c r="H43" s="34"/>
      <c r="I43" s="34"/>
      <c r="J43" s="34"/>
      <c r="K43" s="34"/>
      <c r="L43" s="34"/>
      <c r="M43" s="34"/>
      <c r="N43" s="35"/>
      <c r="O43" s="21">
        <f t="shared" si="0"/>
        <v>0</v>
      </c>
      <c r="P43" s="29">
        <f t="shared" si="1"/>
        <v>0</v>
      </c>
    </row>
    <row r="44" spans="1:22">
      <c r="A44" s="14"/>
      <c r="B44" s="15"/>
      <c r="C44" s="16"/>
      <c r="D44" s="25"/>
      <c r="E44" s="33"/>
      <c r="F44" s="34"/>
      <c r="G44" s="34"/>
      <c r="H44" s="34"/>
      <c r="I44" s="34"/>
      <c r="J44" s="34"/>
      <c r="K44" s="34"/>
      <c r="L44" s="34"/>
      <c r="M44" s="34"/>
      <c r="N44" s="35"/>
      <c r="O44" s="21">
        <f t="shared" si="0"/>
        <v>0</v>
      </c>
      <c r="P44" s="29">
        <f t="shared" si="1"/>
        <v>0</v>
      </c>
    </row>
    <row r="45" spans="1:22">
      <c r="A45" s="14"/>
      <c r="B45" s="15"/>
      <c r="C45" s="16"/>
      <c r="D45" s="25"/>
      <c r="E45" s="33"/>
      <c r="F45" s="34"/>
      <c r="G45" s="34"/>
      <c r="H45" s="34"/>
      <c r="I45" s="34"/>
      <c r="J45" s="34"/>
      <c r="K45" s="34"/>
      <c r="L45" s="34"/>
      <c r="M45" s="34"/>
      <c r="N45" s="35"/>
      <c r="O45" s="21">
        <f t="shared" si="0"/>
        <v>0</v>
      </c>
      <c r="P45" s="29">
        <f t="shared" si="1"/>
        <v>0</v>
      </c>
    </row>
    <row r="46" spans="1:22">
      <c r="A46" s="14"/>
      <c r="B46" s="15"/>
      <c r="C46" s="16"/>
      <c r="D46" s="25"/>
      <c r="E46" s="33"/>
      <c r="F46" s="34"/>
      <c r="G46" s="34"/>
      <c r="H46" s="34"/>
      <c r="I46" s="34"/>
      <c r="J46" s="34"/>
      <c r="K46" s="34"/>
      <c r="L46" s="34"/>
      <c r="M46" s="34"/>
      <c r="N46" s="35"/>
      <c r="O46" s="21">
        <f t="shared" si="0"/>
        <v>0</v>
      </c>
      <c r="P46" s="29">
        <f t="shared" si="1"/>
        <v>0</v>
      </c>
    </row>
    <row r="47" spans="1:22">
      <c r="A47" s="14"/>
      <c r="B47" s="15"/>
      <c r="C47" s="16"/>
      <c r="D47" s="25"/>
      <c r="E47" s="33"/>
      <c r="F47" s="34"/>
      <c r="G47" s="34"/>
      <c r="H47" s="34"/>
      <c r="I47" s="34"/>
      <c r="J47" s="34"/>
      <c r="K47" s="34"/>
      <c r="L47" s="34"/>
      <c r="M47" s="34"/>
      <c r="N47" s="35"/>
      <c r="O47" s="21">
        <f t="shared" si="0"/>
        <v>0</v>
      </c>
      <c r="P47" s="29">
        <f t="shared" si="1"/>
        <v>0</v>
      </c>
    </row>
    <row r="48" spans="1:22">
      <c r="A48" s="14"/>
      <c r="B48" s="15"/>
      <c r="C48" s="16"/>
      <c r="D48" s="25"/>
      <c r="E48" s="33"/>
      <c r="F48" s="34"/>
      <c r="G48" s="34"/>
      <c r="H48" s="34"/>
      <c r="I48" s="34"/>
      <c r="J48" s="34"/>
      <c r="K48" s="34"/>
      <c r="L48" s="34"/>
      <c r="M48" s="34"/>
      <c r="N48" s="35"/>
      <c r="O48" s="21">
        <f t="shared" si="0"/>
        <v>0</v>
      </c>
      <c r="P48" s="29">
        <f t="shared" si="1"/>
        <v>0</v>
      </c>
    </row>
    <row r="49" spans="1:16">
      <c r="A49" s="14"/>
      <c r="B49" s="15"/>
      <c r="C49" s="16"/>
      <c r="D49" s="25"/>
      <c r="E49" s="33"/>
      <c r="F49" s="34"/>
      <c r="G49" s="34"/>
      <c r="H49" s="34"/>
      <c r="I49" s="34"/>
      <c r="J49" s="34"/>
      <c r="K49" s="34"/>
      <c r="L49" s="34"/>
      <c r="M49" s="34"/>
      <c r="N49" s="35"/>
      <c r="O49" s="21">
        <f t="shared" si="0"/>
        <v>0</v>
      </c>
      <c r="P49" s="29">
        <f t="shared" si="1"/>
        <v>0</v>
      </c>
    </row>
    <row r="50" spans="1:16">
      <c r="A50" s="14"/>
      <c r="B50" s="15"/>
      <c r="C50" s="16"/>
      <c r="D50" s="25"/>
      <c r="E50" s="33"/>
      <c r="F50" s="34"/>
      <c r="G50" s="34"/>
      <c r="H50" s="34"/>
      <c r="I50" s="34"/>
      <c r="J50" s="34"/>
      <c r="K50" s="34"/>
      <c r="L50" s="34"/>
      <c r="M50" s="34"/>
      <c r="N50" s="35"/>
      <c r="O50" s="21">
        <f t="shared" si="0"/>
        <v>0</v>
      </c>
      <c r="P50" s="29">
        <f t="shared" si="1"/>
        <v>0</v>
      </c>
    </row>
    <row r="51" spans="1:16">
      <c r="A51" s="14"/>
      <c r="B51" s="15"/>
      <c r="C51" s="16"/>
      <c r="D51" s="25"/>
      <c r="E51" s="33"/>
      <c r="F51" s="34"/>
      <c r="G51" s="34"/>
      <c r="H51" s="34"/>
      <c r="I51" s="34"/>
      <c r="J51" s="34"/>
      <c r="K51" s="34"/>
      <c r="L51" s="34"/>
      <c r="M51" s="34"/>
      <c r="N51" s="35"/>
      <c r="O51" s="21">
        <f t="shared" si="0"/>
        <v>0</v>
      </c>
      <c r="P51" s="29">
        <f t="shared" si="1"/>
        <v>0</v>
      </c>
    </row>
    <row r="52" spans="1:16">
      <c r="A52" s="14"/>
      <c r="B52" s="15"/>
      <c r="C52" s="16"/>
      <c r="D52" s="25"/>
      <c r="E52" s="33"/>
      <c r="F52" s="34"/>
      <c r="G52" s="34"/>
      <c r="H52" s="34"/>
      <c r="I52" s="34"/>
      <c r="J52" s="34"/>
      <c r="K52" s="34"/>
      <c r="L52" s="34"/>
      <c r="M52" s="34"/>
      <c r="N52" s="35"/>
      <c r="O52" s="21">
        <f t="shared" si="0"/>
        <v>0</v>
      </c>
      <c r="P52" s="29">
        <f t="shared" si="1"/>
        <v>0</v>
      </c>
    </row>
    <row r="53" spans="1:16">
      <c r="A53" s="14"/>
      <c r="B53" s="15"/>
      <c r="C53" s="16"/>
      <c r="D53" s="25"/>
      <c r="E53" s="33"/>
      <c r="F53" s="34"/>
      <c r="G53" s="34"/>
      <c r="H53" s="34"/>
      <c r="I53" s="34"/>
      <c r="J53" s="34"/>
      <c r="K53" s="34"/>
      <c r="L53" s="34"/>
      <c r="M53" s="34"/>
      <c r="N53" s="35"/>
      <c r="O53" s="21">
        <f t="shared" si="0"/>
        <v>0</v>
      </c>
      <c r="P53" s="29">
        <f t="shared" si="1"/>
        <v>0</v>
      </c>
    </row>
    <row r="54" spans="1:16">
      <c r="A54" s="14"/>
      <c r="B54" s="15"/>
      <c r="C54" s="16"/>
      <c r="D54" s="25"/>
      <c r="E54" s="33"/>
      <c r="F54" s="34"/>
      <c r="G54" s="34"/>
      <c r="H54" s="34"/>
      <c r="I54" s="34"/>
      <c r="J54" s="34"/>
      <c r="K54" s="34"/>
      <c r="L54" s="34"/>
      <c r="M54" s="34"/>
      <c r="N54" s="35"/>
      <c r="O54" s="21">
        <f t="shared" si="0"/>
        <v>0</v>
      </c>
      <c r="P54" s="29">
        <f t="shared" si="1"/>
        <v>0</v>
      </c>
    </row>
    <row r="55" spans="1:16">
      <c r="A55" s="14"/>
      <c r="B55" s="15"/>
      <c r="C55" s="16"/>
      <c r="D55" s="25"/>
      <c r="E55" s="33"/>
      <c r="F55" s="34"/>
      <c r="G55" s="34"/>
      <c r="H55" s="34"/>
      <c r="I55" s="34"/>
      <c r="J55" s="34"/>
      <c r="K55" s="34"/>
      <c r="L55" s="34"/>
      <c r="M55" s="34"/>
      <c r="N55" s="35"/>
      <c r="O55" s="21">
        <f t="shared" si="0"/>
        <v>0</v>
      </c>
      <c r="P55" s="29">
        <f t="shared" si="1"/>
        <v>0</v>
      </c>
    </row>
    <row r="56" spans="1:16">
      <c r="A56" s="14"/>
      <c r="B56" s="15"/>
      <c r="C56" s="16"/>
      <c r="D56" s="25"/>
      <c r="E56" s="33"/>
      <c r="F56" s="34"/>
      <c r="G56" s="34"/>
      <c r="H56" s="34"/>
      <c r="I56" s="34"/>
      <c r="J56" s="34"/>
      <c r="K56" s="34"/>
      <c r="L56" s="34"/>
      <c r="M56" s="34"/>
      <c r="N56" s="35"/>
      <c r="O56" s="21">
        <f t="shared" si="0"/>
        <v>0</v>
      </c>
      <c r="P56" s="29">
        <f t="shared" si="1"/>
        <v>0</v>
      </c>
    </row>
    <row r="57" spans="1:16">
      <c r="A57" s="14"/>
      <c r="B57" s="15"/>
      <c r="C57" s="16"/>
      <c r="D57" s="25"/>
      <c r="E57" s="33"/>
      <c r="F57" s="34"/>
      <c r="G57" s="34"/>
      <c r="H57" s="34"/>
      <c r="I57" s="34"/>
      <c r="J57" s="34"/>
      <c r="K57" s="34"/>
      <c r="L57" s="34"/>
      <c r="M57" s="34"/>
      <c r="N57" s="35"/>
      <c r="O57" s="21">
        <f t="shared" si="0"/>
        <v>0</v>
      </c>
      <c r="P57" s="29">
        <f t="shared" si="1"/>
        <v>0</v>
      </c>
    </row>
    <row r="58" spans="1:16">
      <c r="A58" s="14"/>
      <c r="B58" s="15"/>
      <c r="C58" s="16"/>
      <c r="D58" s="25"/>
      <c r="E58" s="33"/>
      <c r="F58" s="34"/>
      <c r="G58" s="34"/>
      <c r="H58" s="34"/>
      <c r="I58" s="34"/>
      <c r="J58" s="34"/>
      <c r="K58" s="34"/>
      <c r="L58" s="34"/>
      <c r="M58" s="34"/>
      <c r="N58" s="35"/>
      <c r="O58" s="21">
        <f t="shared" si="0"/>
        <v>0</v>
      </c>
      <c r="P58" s="29">
        <f t="shared" si="1"/>
        <v>0</v>
      </c>
    </row>
    <row r="59" spans="1:16">
      <c r="A59" s="14"/>
      <c r="B59" s="15"/>
      <c r="C59" s="16"/>
      <c r="D59" s="25"/>
      <c r="E59" s="33"/>
      <c r="F59" s="34"/>
      <c r="G59" s="34"/>
      <c r="H59" s="34"/>
      <c r="I59" s="34"/>
      <c r="J59" s="34"/>
      <c r="K59" s="34"/>
      <c r="L59" s="34"/>
      <c r="M59" s="34"/>
      <c r="N59" s="35"/>
      <c r="O59" s="21">
        <f t="shared" si="0"/>
        <v>0</v>
      </c>
      <c r="P59" s="29">
        <f t="shared" si="1"/>
        <v>0</v>
      </c>
    </row>
    <row r="60" spans="1:16">
      <c r="A60" s="14"/>
      <c r="B60" s="15"/>
      <c r="C60" s="16"/>
      <c r="D60" s="25"/>
      <c r="E60" s="33"/>
      <c r="F60" s="34"/>
      <c r="G60" s="34"/>
      <c r="H60" s="34"/>
      <c r="I60" s="34"/>
      <c r="J60" s="34"/>
      <c r="K60" s="34"/>
      <c r="L60" s="34"/>
      <c r="M60" s="34"/>
      <c r="N60" s="35"/>
      <c r="O60" s="21">
        <f t="shared" si="0"/>
        <v>0</v>
      </c>
      <c r="P60" s="29">
        <f t="shared" si="1"/>
        <v>0</v>
      </c>
    </row>
    <row r="61" spans="1:16">
      <c r="A61" s="14"/>
      <c r="B61" s="15"/>
      <c r="C61" s="16"/>
      <c r="D61" s="25"/>
      <c r="E61" s="33"/>
      <c r="F61" s="34"/>
      <c r="G61" s="34"/>
      <c r="H61" s="34"/>
      <c r="I61" s="34"/>
      <c r="J61" s="34"/>
      <c r="K61" s="34"/>
      <c r="L61" s="34"/>
      <c r="M61" s="34"/>
      <c r="N61" s="35"/>
      <c r="O61" s="21">
        <f t="shared" si="0"/>
        <v>0</v>
      </c>
      <c r="P61" s="29">
        <f t="shared" si="1"/>
        <v>0</v>
      </c>
    </row>
    <row r="62" spans="1:16">
      <c r="A62" s="14"/>
      <c r="B62" s="15"/>
      <c r="C62" s="16"/>
      <c r="D62" s="25"/>
      <c r="E62" s="33"/>
      <c r="F62" s="34"/>
      <c r="G62" s="34"/>
      <c r="H62" s="34"/>
      <c r="I62" s="34"/>
      <c r="J62" s="34"/>
      <c r="K62" s="34"/>
      <c r="L62" s="34"/>
      <c r="M62" s="34"/>
      <c r="N62" s="35"/>
      <c r="O62" s="21">
        <f t="shared" si="0"/>
        <v>0</v>
      </c>
      <c r="P62" s="29">
        <f t="shared" si="1"/>
        <v>0</v>
      </c>
    </row>
    <row r="63" spans="1:16">
      <c r="A63" s="14"/>
      <c r="B63" s="15"/>
      <c r="C63" s="16"/>
      <c r="D63" s="25"/>
      <c r="E63" s="33"/>
      <c r="F63" s="34"/>
      <c r="G63" s="34"/>
      <c r="H63" s="34"/>
      <c r="I63" s="34"/>
      <c r="J63" s="34"/>
      <c r="K63" s="34"/>
      <c r="L63" s="34"/>
      <c r="M63" s="34"/>
      <c r="N63" s="35"/>
      <c r="O63" s="21">
        <f t="shared" si="0"/>
        <v>0</v>
      </c>
      <c r="P63" s="29">
        <f t="shared" si="1"/>
        <v>0</v>
      </c>
    </row>
    <row r="64" spans="1:16">
      <c r="A64" s="14"/>
      <c r="B64" s="15"/>
      <c r="C64" s="16"/>
      <c r="D64" s="25"/>
      <c r="E64" s="33"/>
      <c r="F64" s="34"/>
      <c r="G64" s="34"/>
      <c r="H64" s="34"/>
      <c r="I64" s="34"/>
      <c r="J64" s="34"/>
      <c r="K64" s="34"/>
      <c r="L64" s="34"/>
      <c r="M64" s="34"/>
      <c r="N64" s="35"/>
      <c r="O64" s="21">
        <f t="shared" si="0"/>
        <v>0</v>
      </c>
      <c r="P64" s="29">
        <f t="shared" si="1"/>
        <v>0</v>
      </c>
    </row>
    <row r="65" spans="1:16">
      <c r="A65" s="14"/>
      <c r="B65" s="15"/>
      <c r="C65" s="16"/>
      <c r="D65" s="25"/>
      <c r="E65" s="33"/>
      <c r="F65" s="34"/>
      <c r="G65" s="34"/>
      <c r="H65" s="34"/>
      <c r="I65" s="34"/>
      <c r="J65" s="34"/>
      <c r="K65" s="34"/>
      <c r="L65" s="34"/>
      <c r="M65" s="34"/>
      <c r="N65" s="35"/>
      <c r="O65" s="21">
        <f t="shared" si="0"/>
        <v>0</v>
      </c>
      <c r="P65" s="29">
        <f t="shared" si="1"/>
        <v>0</v>
      </c>
    </row>
    <row r="66" spans="1:16">
      <c r="A66" s="15"/>
      <c r="B66" s="15"/>
      <c r="C66" s="16"/>
      <c r="D66" s="25"/>
      <c r="E66" s="33"/>
      <c r="F66" s="34"/>
      <c r="G66" s="34"/>
      <c r="H66" s="34"/>
      <c r="I66" s="34"/>
      <c r="J66" s="34"/>
      <c r="K66" s="34"/>
      <c r="L66" s="34"/>
      <c r="M66" s="34"/>
      <c r="N66" s="35"/>
      <c r="O66" s="21">
        <f t="shared" si="0"/>
        <v>0</v>
      </c>
      <c r="P66" s="29">
        <f t="shared" si="1"/>
        <v>0</v>
      </c>
    </row>
    <row r="67" spans="1:16">
      <c r="A67" s="15"/>
      <c r="B67" s="15"/>
      <c r="C67" s="16"/>
      <c r="D67" s="25"/>
      <c r="E67" s="33"/>
      <c r="F67" s="34"/>
      <c r="G67" s="34"/>
      <c r="H67" s="34"/>
      <c r="I67" s="34"/>
      <c r="J67" s="34"/>
      <c r="K67" s="34"/>
      <c r="L67" s="34"/>
      <c r="M67" s="34"/>
      <c r="N67" s="35"/>
      <c r="O67" s="21">
        <f t="shared" si="0"/>
        <v>0</v>
      </c>
      <c r="P67" s="44">
        <f t="shared" si="1"/>
        <v>0</v>
      </c>
    </row>
    <row r="68" spans="1:16">
      <c r="A68" s="15"/>
      <c r="B68" s="15"/>
      <c r="C68" s="16"/>
      <c r="D68" s="25"/>
      <c r="E68" s="33"/>
      <c r="F68" s="34"/>
      <c r="G68" s="34"/>
      <c r="H68" s="34"/>
      <c r="I68" s="34"/>
      <c r="J68" s="34"/>
      <c r="K68" s="34"/>
      <c r="L68" s="34"/>
      <c r="M68" s="34"/>
      <c r="N68" s="35"/>
      <c r="O68" s="21">
        <f t="shared" si="0"/>
        <v>0</v>
      </c>
      <c r="P68" s="44">
        <f t="shared" si="1"/>
        <v>0</v>
      </c>
    </row>
    <row r="69" spans="1:16">
      <c r="A69" s="15"/>
      <c r="B69" s="15"/>
      <c r="C69" s="16"/>
      <c r="D69" s="25"/>
      <c r="E69" s="33"/>
      <c r="F69" s="34"/>
      <c r="G69" s="34"/>
      <c r="H69" s="34"/>
      <c r="I69" s="34"/>
      <c r="J69" s="34"/>
      <c r="K69" s="34"/>
      <c r="L69" s="34"/>
      <c r="M69" s="34"/>
      <c r="N69" s="35"/>
      <c r="O69" s="21">
        <f t="shared" si="0"/>
        <v>0</v>
      </c>
      <c r="P69" s="44">
        <f t="shared" si="1"/>
        <v>0</v>
      </c>
    </row>
    <row r="70" spans="1:16">
      <c r="A70" s="15"/>
      <c r="B70" s="15"/>
      <c r="C70" s="16"/>
      <c r="D70" s="25"/>
      <c r="E70" s="33"/>
      <c r="F70" s="34"/>
      <c r="G70" s="34"/>
      <c r="H70" s="34"/>
      <c r="I70" s="34"/>
      <c r="J70" s="34"/>
      <c r="K70" s="34"/>
      <c r="L70" s="34"/>
      <c r="M70" s="34"/>
      <c r="N70" s="35"/>
      <c r="O70" s="21">
        <f t="shared" si="0"/>
        <v>0</v>
      </c>
      <c r="P70" s="45"/>
    </row>
    <row r="71" spans="1:16">
      <c r="A71" s="15"/>
      <c r="B71" s="15"/>
      <c r="C71" s="16"/>
      <c r="D71" s="25"/>
      <c r="E71" s="33"/>
      <c r="F71" s="34"/>
      <c r="G71" s="34"/>
      <c r="H71" s="34"/>
      <c r="I71" s="34"/>
      <c r="J71" s="34"/>
      <c r="K71" s="34"/>
      <c r="L71" s="34"/>
      <c r="M71" s="34"/>
      <c r="N71" s="35"/>
      <c r="O71" s="46">
        <f t="shared" si="0"/>
        <v>0</v>
      </c>
      <c r="P71" s="45"/>
    </row>
    <row r="72" spans="1:16">
      <c r="A72" s="15"/>
      <c r="B72" s="15"/>
      <c r="C72" s="16"/>
      <c r="D72" s="25"/>
      <c r="E72" s="33"/>
      <c r="F72" s="34"/>
      <c r="G72" s="34"/>
      <c r="H72" s="34"/>
      <c r="I72" s="34"/>
      <c r="J72" s="34"/>
      <c r="K72" s="34"/>
      <c r="L72" s="34"/>
      <c r="M72" s="34"/>
      <c r="N72" s="35"/>
      <c r="O72" s="46">
        <f>SUM(E72:N72)</f>
        <v>0</v>
      </c>
      <c r="P72" s="45"/>
    </row>
    <row r="73" spans="1:16">
      <c r="A73" s="15"/>
      <c r="B73" s="15"/>
      <c r="C73" s="16"/>
      <c r="D73" s="25"/>
      <c r="E73" s="33"/>
      <c r="F73" s="34"/>
      <c r="G73" s="34"/>
      <c r="H73" s="34"/>
      <c r="I73" s="34"/>
      <c r="J73" s="34"/>
      <c r="K73" s="34"/>
      <c r="L73" s="34"/>
      <c r="M73" s="34"/>
      <c r="N73" s="35"/>
      <c r="O73" s="46">
        <f>SUM(E73:N73)</f>
        <v>0</v>
      </c>
      <c r="P73" s="45"/>
    </row>
    <row r="74" spans="1:16" ht="13.5" thickBot="1">
      <c r="A74" s="15"/>
      <c r="B74" s="15"/>
      <c r="C74" s="16"/>
      <c r="D74" s="25"/>
      <c r="E74" s="47"/>
      <c r="F74" s="48"/>
      <c r="G74" s="48"/>
      <c r="H74" s="48"/>
      <c r="I74" s="48"/>
      <c r="J74" s="48"/>
      <c r="K74" s="48"/>
      <c r="L74" s="48"/>
      <c r="M74" s="48"/>
      <c r="N74" s="49"/>
      <c r="O74" s="50">
        <f>SUM(E74:N74)</f>
        <v>0</v>
      </c>
      <c r="P74" s="51"/>
    </row>
    <row r="75" spans="1:16" ht="13.5" thickBot="1">
      <c r="C75" s="52"/>
      <c r="D75" s="52" t="s">
        <v>24</v>
      </c>
      <c r="E75" s="53">
        <f t="shared" ref="E75:P75" si="2">SUM(E7:E74)</f>
        <v>0</v>
      </c>
      <c r="F75" s="53">
        <f t="shared" si="2"/>
        <v>2066</v>
      </c>
      <c r="G75" s="53">
        <f t="shared" si="2"/>
        <v>18295</v>
      </c>
      <c r="H75" s="53">
        <f t="shared" si="2"/>
        <v>58606</v>
      </c>
      <c r="I75" s="53">
        <f t="shared" si="2"/>
        <v>3564</v>
      </c>
      <c r="J75" s="53">
        <f t="shared" si="2"/>
        <v>3992</v>
      </c>
      <c r="K75" s="53">
        <f t="shared" si="2"/>
        <v>9218</v>
      </c>
      <c r="L75" s="53">
        <f t="shared" si="2"/>
        <v>12499</v>
      </c>
      <c r="M75" s="53">
        <f t="shared" si="2"/>
        <v>0</v>
      </c>
      <c r="N75" s="53">
        <f t="shared" si="2"/>
        <v>0</v>
      </c>
      <c r="O75" s="54">
        <f t="shared" si="2"/>
        <v>108240</v>
      </c>
      <c r="P75" s="54">
        <f t="shared" si="2"/>
        <v>108240</v>
      </c>
    </row>
  </sheetData>
  <mergeCells count="4">
    <mergeCell ref="A5:D5"/>
    <mergeCell ref="E5:N5"/>
    <mergeCell ref="O5:O6"/>
    <mergeCell ref="P5:P6"/>
  </mergeCells>
  <pageMargins left="0.25" right="0.25" top="0.75" bottom="0.75" header="0.3" footer="0.3"/>
  <pageSetup orientation="landscape" r:id="rId1"/>
  <ignoredErrors>
    <ignoredError sqref="E75:F75 G75:N75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E331F-4BE2-40D1-BF06-466CB0737EF3}">
  <dimension ref="A1:AF34"/>
  <sheetViews>
    <sheetView workbookViewId="0">
      <selection activeCell="C17" sqref="C17"/>
    </sheetView>
  </sheetViews>
  <sheetFormatPr baseColWidth="10" defaultRowHeight="12.75"/>
  <cols>
    <col min="1" max="1" width="18.85546875" bestFit="1" customWidth="1"/>
  </cols>
  <sheetData>
    <row r="1" spans="1:32">
      <c r="A1" s="197" t="s">
        <v>102</v>
      </c>
      <c r="B1" s="197" t="s">
        <v>75</v>
      </c>
      <c r="C1" s="197" t="s">
        <v>76</v>
      </c>
      <c r="D1" s="197" t="s">
        <v>77</v>
      </c>
      <c r="E1" s="197" t="s">
        <v>78</v>
      </c>
      <c r="F1" s="197" t="s">
        <v>79</v>
      </c>
      <c r="G1" s="197" t="s">
        <v>80</v>
      </c>
      <c r="H1" s="197" t="s">
        <v>101</v>
      </c>
      <c r="I1" s="197" t="s">
        <v>81</v>
      </c>
      <c r="J1" s="197" t="s">
        <v>82</v>
      </c>
      <c r="K1" s="197" t="s">
        <v>83</v>
      </c>
      <c r="L1" s="197" t="s">
        <v>2</v>
      </c>
      <c r="M1" s="197" t="s">
        <v>4</v>
      </c>
      <c r="N1" s="197" t="s">
        <v>84</v>
      </c>
      <c r="O1" s="197" t="s">
        <v>85</v>
      </c>
      <c r="P1" s="197" t="s">
        <v>86</v>
      </c>
      <c r="Q1" s="197" t="s">
        <v>87</v>
      </c>
      <c r="R1" s="197" t="s">
        <v>88</v>
      </c>
      <c r="S1" s="197" t="s">
        <v>89</v>
      </c>
      <c r="T1" s="197" t="s">
        <v>90</v>
      </c>
      <c r="U1" s="197" t="s">
        <v>91</v>
      </c>
      <c r="V1" s="197" t="s">
        <v>92</v>
      </c>
      <c r="W1" s="197" t="s">
        <v>93</v>
      </c>
      <c r="X1" s="197" t="s">
        <v>94</v>
      </c>
      <c r="Y1" s="197" t="s">
        <v>96</v>
      </c>
      <c r="Z1" s="197" t="s">
        <v>95</v>
      </c>
      <c r="AA1" s="197" t="s">
        <v>97</v>
      </c>
      <c r="AB1" s="197" t="s">
        <v>98</v>
      </c>
      <c r="AC1" s="197" t="s">
        <v>99</v>
      </c>
      <c r="AD1" s="197" t="s">
        <v>100</v>
      </c>
      <c r="AE1" s="197" t="s">
        <v>103</v>
      </c>
      <c r="AF1" s="197" t="s">
        <v>49</v>
      </c>
    </row>
    <row r="3" spans="1:32">
      <c r="A3" s="43" t="s">
        <v>102</v>
      </c>
      <c r="C3" s="197" t="s">
        <v>111</v>
      </c>
    </row>
    <row r="4" spans="1:32">
      <c r="A4" s="197" t="s">
        <v>75</v>
      </c>
    </row>
    <row r="5" spans="1:32">
      <c r="A5" s="197" t="s">
        <v>76</v>
      </c>
    </row>
    <row r="6" spans="1:32">
      <c r="A6" s="197" t="s">
        <v>77</v>
      </c>
    </row>
    <row r="7" spans="1:32">
      <c r="A7" s="197" t="s">
        <v>78</v>
      </c>
    </row>
    <row r="8" spans="1:32">
      <c r="A8" s="197" t="s">
        <v>79</v>
      </c>
    </row>
    <row r="9" spans="1:32">
      <c r="A9" s="197" t="s">
        <v>80</v>
      </c>
    </row>
    <row r="10" spans="1:32">
      <c r="A10" s="206" t="s">
        <v>101</v>
      </c>
    </row>
    <row r="11" spans="1:32">
      <c r="A11" s="207" t="s">
        <v>113</v>
      </c>
    </row>
    <row r="12" spans="1:32">
      <c r="A12" s="197" t="s">
        <v>82</v>
      </c>
    </row>
    <row r="13" spans="1:32">
      <c r="A13" s="197" t="s">
        <v>83</v>
      </c>
    </row>
    <row r="14" spans="1:32">
      <c r="A14" s="197" t="s">
        <v>2</v>
      </c>
    </row>
    <row r="15" spans="1:32">
      <c r="A15" s="197" t="s">
        <v>4</v>
      </c>
    </row>
    <row r="16" spans="1:32">
      <c r="A16" s="197" t="s">
        <v>84</v>
      </c>
    </row>
    <row r="17" spans="1:1">
      <c r="A17" s="197" t="s">
        <v>85</v>
      </c>
    </row>
    <row r="18" spans="1:1">
      <c r="A18" s="197" t="s">
        <v>86</v>
      </c>
    </row>
    <row r="19" spans="1:1">
      <c r="A19" s="197" t="s">
        <v>87</v>
      </c>
    </row>
    <row r="20" spans="1:1">
      <c r="A20" s="197" t="s">
        <v>88</v>
      </c>
    </row>
    <row r="21" spans="1:1">
      <c r="A21" s="197" t="s">
        <v>89</v>
      </c>
    </row>
    <row r="22" spans="1:1">
      <c r="A22" s="197" t="s">
        <v>90</v>
      </c>
    </row>
    <row r="23" spans="1:1">
      <c r="A23" s="197" t="s">
        <v>91</v>
      </c>
    </row>
    <row r="24" spans="1:1">
      <c r="A24" s="197" t="s">
        <v>92</v>
      </c>
    </row>
    <row r="25" spans="1:1">
      <c r="A25" s="197" t="s">
        <v>93</v>
      </c>
    </row>
    <row r="26" spans="1:1">
      <c r="A26" s="197" t="s">
        <v>94</v>
      </c>
    </row>
    <row r="27" spans="1:1">
      <c r="A27" s="207" t="s">
        <v>112</v>
      </c>
    </row>
    <row r="28" spans="1:1">
      <c r="A28" s="197" t="s">
        <v>95</v>
      </c>
    </row>
    <row r="29" spans="1:1">
      <c r="A29" s="197" t="s">
        <v>97</v>
      </c>
    </row>
    <row r="30" spans="1:1">
      <c r="A30" s="197" t="s">
        <v>98</v>
      </c>
    </row>
    <row r="31" spans="1:1">
      <c r="A31" s="197" t="s">
        <v>99</v>
      </c>
    </row>
    <row r="32" spans="1:1">
      <c r="A32" s="197" t="s">
        <v>100</v>
      </c>
    </row>
    <row r="33" spans="1:1">
      <c r="A33" s="206" t="s">
        <v>103</v>
      </c>
    </row>
    <row r="34" spans="1:1">
      <c r="A34" s="206" t="s">
        <v>49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Portada Sum</vt:lpstr>
      <vt:lpstr>Portada Tosol</vt:lpstr>
      <vt:lpstr>Portada AGF</vt:lpstr>
      <vt:lpstr>Resumen de guias</vt:lpstr>
      <vt:lpstr>BD</vt:lpstr>
      <vt:lpstr>'Portada AGF'!Área_de_impresión</vt:lpstr>
      <vt:lpstr>'Portada Sum'!Área_de_impresión</vt:lpstr>
      <vt:lpstr>'Portada Tosol'!Área_de_impresión</vt:lpstr>
    </vt:vector>
  </TitlesOfParts>
  <Company>Bechtel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Bechtel</dc:creator>
  <cp:lastModifiedBy>Roberto Becerra</cp:lastModifiedBy>
  <cp:lastPrinted>2019-12-02T16:19:40Z</cp:lastPrinted>
  <dcterms:created xsi:type="dcterms:W3CDTF">2008-01-18T18:57:09Z</dcterms:created>
  <dcterms:modified xsi:type="dcterms:W3CDTF">2020-10-06T23:11:45Z</dcterms:modified>
</cp:coreProperties>
</file>