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94F33B50-7215-41FA-877A-A8BF3E16F31F}" xr6:coauthVersionLast="31" xr6:coauthVersionMax="31" xr10:uidLastSave="{00000000-0000-0000-0000-000000000000}"/>
  <bookViews>
    <workbookView xWindow="0" yWindow="0" windowWidth="20490" windowHeight="8130" xr2:uid="{92C35769-27E4-437E-9D0F-AB027B58E87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G16" i="1" l="1"/>
  <c r="G14" i="1"/>
  <c r="D2" i="1"/>
  <c r="D3" i="1"/>
  <c r="D4" i="1"/>
  <c r="D5" i="1"/>
  <c r="D6" i="1"/>
  <c r="D7" i="1"/>
  <c r="E7" i="1"/>
  <c r="E6" i="1"/>
  <c r="E5" i="1"/>
  <c r="E4" i="1"/>
  <c r="E3" i="1"/>
  <c r="E2" i="1"/>
  <c r="E8" i="1" s="1"/>
  <c r="D8" i="1"/>
  <c r="F18" i="1" l="1"/>
  <c r="G18" i="1" s="1"/>
  <c r="F17" i="1"/>
  <c r="G17" i="1" s="1"/>
  <c r="F16" i="1"/>
  <c r="F15" i="1"/>
  <c r="F14" i="1"/>
  <c r="F13" i="1"/>
  <c r="G13" i="1" s="1"/>
  <c r="E19" i="1"/>
  <c r="E21" i="1" s="1"/>
  <c r="D19" i="1"/>
  <c r="D21" i="1" s="1"/>
  <c r="F19" i="1" l="1"/>
  <c r="G15" i="1"/>
  <c r="G19" i="1" s="1"/>
  <c r="C10" i="1"/>
  <c r="C19" i="1"/>
  <c r="C21" i="1" s="1"/>
  <c r="B19" i="1"/>
  <c r="B21" i="1" s="1"/>
  <c r="C8" i="1"/>
  <c r="B8" i="1"/>
  <c r="B10" i="1" s="1"/>
</calcChain>
</file>

<file path=xl/sharedStrings.xml><?xml version="1.0" encoding="utf-8"?>
<sst xmlns="http://schemas.openxmlformats.org/spreadsheetml/2006/main" count="36" uniqueCount="19">
  <si>
    <t>Responsabile</t>
  </si>
  <si>
    <t>Analista</t>
  </si>
  <si>
    <t>Progettista</t>
  </si>
  <si>
    <t>-</t>
  </si>
  <si>
    <t>Amministratore</t>
  </si>
  <si>
    <t>Programmatore</t>
  </si>
  <si>
    <t>Verificatore</t>
  </si>
  <si>
    <t>RUOLO</t>
  </si>
  <si>
    <t>AdR</t>
  </si>
  <si>
    <t>AdR Dett.</t>
  </si>
  <si>
    <t>Proto</t>
  </si>
  <si>
    <t>Proto Dett.</t>
  </si>
  <si>
    <t>Prog. Finale &amp; Cod.</t>
  </si>
  <si>
    <t>Cod., Val. &amp; Collaudo</t>
  </si>
  <si>
    <t>TOTALE</t>
  </si>
  <si>
    <t>TOT.ORE PERIODO</t>
  </si>
  <si>
    <t>GIORNI</t>
  </si>
  <si>
    <t>ORE/GIORNO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</si>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</sst>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76D4-CB3C-4B99-A4A5-70668D74853E}">
  <dimension ref="A1:G21"/>
  <sheetViews>
    <sheetView tabSelected="1" topLeftCell="E1" zoomScale="80" zoomScaleNormal="80" workbookViewId="0">
      <selection activeCell="F8" sqref="F8"/>
    </sheetView>
  </sheetViews>
  <sheetFormatPr defaultRowHeight="15" x14ac:dyDescent="0.25"/>
  <cols>
    <col min="1" max="7" width="30.7109375" customWidth="1"/>
  </cols>
  <sheetData>
    <row r="1" spans="1:7" s="1" customFormat="1" ht="24.95" customHeight="1" x14ac:dyDescent="0.25">
      <c r="A1" s="9" t="s">
        <v>7</v>
      </c>
      <c r="B1" s="9" t="s">
        <v>8</v>
      </c>
      <c r="C1" s="11" t="s">
        <v>9</v>
      </c>
      <c r="D1" s="9" t="s">
        <v>14</v>
      </c>
      <c r="E1" s="9" t="s">
        <v>18</v>
      </c>
    </row>
    <row r="2" spans="1:7" s="1" customFormat="1" ht="24.95" customHeight="1" x14ac:dyDescent="0.25">
      <c r="A2" s="2" t="s">
        <v>0</v>
      </c>
      <c r="B2" s="3">
        <v>24</v>
      </c>
      <c r="C2" s="6">
        <v>4</v>
      </c>
      <c r="D2" s="1">
        <f>SUM(B2:C2)</f>
        <v>28</v>
      </c>
      <c r="E2" s="1">
        <f>30*D2</f>
        <v>840</v>
      </c>
      <c r="F2" s="1">
        <f>D2+F13</f>
        <v>68</v>
      </c>
    </row>
    <row r="3" spans="1:7" s="1" customFormat="1" ht="24.95" customHeight="1" x14ac:dyDescent="0.25">
      <c r="A3" s="4" t="s">
        <v>1</v>
      </c>
      <c r="B3" s="5">
        <v>66</v>
      </c>
      <c r="C3" s="4">
        <v>18</v>
      </c>
      <c r="D3" s="15">
        <f t="shared" ref="D3:D7" si="0">SUM(B3:C3)</f>
        <v>84</v>
      </c>
      <c r="E3" s="15">
        <f>25*D3</f>
        <v>2100</v>
      </c>
      <c r="F3" s="1">
        <f>D3+F14</f>
        <v>109</v>
      </c>
    </row>
    <row r="4" spans="1:7" s="1" customFormat="1" ht="24.95" customHeight="1" x14ac:dyDescent="0.25">
      <c r="A4" s="6" t="s">
        <v>2</v>
      </c>
      <c r="B4" s="3" t="s">
        <v>3</v>
      </c>
      <c r="C4" s="6" t="s">
        <v>3</v>
      </c>
      <c r="D4" s="1">
        <f t="shared" si="0"/>
        <v>0</v>
      </c>
      <c r="E4" s="1">
        <f>22*D4</f>
        <v>0</v>
      </c>
      <c r="F4" s="1">
        <f>D4+F15</f>
        <v>250</v>
      </c>
    </row>
    <row r="5" spans="1:7" s="1" customFormat="1" ht="24.95" customHeight="1" x14ac:dyDescent="0.25">
      <c r="A5" s="7" t="s">
        <v>4</v>
      </c>
      <c r="B5" s="8">
        <v>42</v>
      </c>
      <c r="C5" s="7">
        <v>3</v>
      </c>
      <c r="D5" s="16">
        <f t="shared" si="0"/>
        <v>45</v>
      </c>
      <c r="E5" s="16">
        <f>20*D5</f>
        <v>900</v>
      </c>
      <c r="F5" s="1">
        <f>D5+F16</f>
        <v>75</v>
      </c>
    </row>
    <row r="6" spans="1:7" s="1" customFormat="1" ht="24.95" customHeight="1" x14ac:dyDescent="0.25">
      <c r="A6" s="6" t="s">
        <v>5</v>
      </c>
      <c r="B6" s="3" t="s">
        <v>3</v>
      </c>
      <c r="C6" s="6" t="s">
        <v>3</v>
      </c>
      <c r="D6" s="1">
        <f t="shared" si="0"/>
        <v>0</v>
      </c>
      <c r="E6" s="1">
        <f>15*D6</f>
        <v>0</v>
      </c>
      <c r="F6" s="1">
        <f>D6+F17</f>
        <v>150</v>
      </c>
    </row>
    <row r="7" spans="1:7" s="1" customFormat="1" ht="24.95" customHeight="1" x14ac:dyDescent="0.25">
      <c r="A7" s="18" t="s">
        <v>6</v>
      </c>
      <c r="B7" s="19">
        <v>64</v>
      </c>
      <c r="C7" s="18">
        <v>10</v>
      </c>
      <c r="D7" s="17">
        <f t="shared" si="0"/>
        <v>74</v>
      </c>
      <c r="E7" s="17">
        <f>15*D7</f>
        <v>1110</v>
      </c>
      <c r="F7" s="1">
        <f>D7+F18</f>
        <v>294</v>
      </c>
    </row>
    <row r="8" spans="1:7" s="1" customFormat="1" ht="24.95" customHeight="1" x14ac:dyDescent="0.25">
      <c r="A8" s="12" t="s">
        <v>15</v>
      </c>
      <c r="B8" s="12">
        <f>SUM(B2:B7)</f>
        <v>196</v>
      </c>
      <c r="C8" s="12">
        <f>SUM(C2:C7)</f>
        <v>35</v>
      </c>
      <c r="D8" s="12">
        <f>SUM(D2:D7)</f>
        <v>231</v>
      </c>
      <c r="E8" s="12">
        <f>SUM(E2:E7)</f>
        <v>4950</v>
      </c>
      <c r="F8" s="1">
        <f>D8+F19</f>
        <v>946</v>
      </c>
    </row>
    <row r="9" spans="1:7" s="1" customFormat="1" ht="24.95" customHeight="1" x14ac:dyDescent="0.25">
      <c r="A9" s="12" t="s">
        <v>16</v>
      </c>
      <c r="B9" s="12">
        <v>41</v>
      </c>
      <c r="C9" s="12">
        <v>12</v>
      </c>
      <c r="D9" s="13"/>
    </row>
    <row r="10" spans="1:7" s="1" customFormat="1" ht="24.95" customHeight="1" x14ac:dyDescent="0.25">
      <c r="A10" s="12" t="s">
        <v>17</v>
      </c>
      <c r="B10" s="12">
        <f>B8/B9</f>
        <v>4.7804878048780486</v>
      </c>
      <c r="C10" s="12">
        <f>C8/C9</f>
        <v>2.9166666666666665</v>
      </c>
      <c r="D10" s="13"/>
    </row>
    <row r="12" spans="1:7" ht="24.95" customHeight="1" x14ac:dyDescent="0.25">
      <c r="A12" s="9" t="s">
        <v>7</v>
      </c>
      <c r="B12" s="9" t="s">
        <v>10</v>
      </c>
      <c r="C12" s="9" t="s">
        <v>11</v>
      </c>
      <c r="D12" s="9" t="s">
        <v>12</v>
      </c>
      <c r="E12" s="11" t="s">
        <v>13</v>
      </c>
      <c r="F12" s="9" t="s">
        <v>14</v>
      </c>
      <c r="G12" s="9" t="s">
        <v>18</v>
      </c>
    </row>
    <row r="13" spans="1:7" ht="24.95" customHeight="1" x14ac:dyDescent="0.25">
      <c r="A13" s="2" t="s">
        <v>0</v>
      </c>
      <c r="B13" s="3">
        <v>5</v>
      </c>
      <c r="C13" s="3">
        <v>5</v>
      </c>
      <c r="D13" s="14">
        <v>15</v>
      </c>
      <c r="E13" s="6">
        <v>15</v>
      </c>
      <c r="F13" s="1">
        <f t="shared" ref="F13:F18" si="1">SUM(B13:E13)</f>
        <v>40</v>
      </c>
      <c r="G13" s="1">
        <f>30*F13</f>
        <v>1200</v>
      </c>
    </row>
    <row r="14" spans="1:7" ht="24.95" customHeight="1" x14ac:dyDescent="0.25">
      <c r="A14" s="4" t="s">
        <v>1</v>
      </c>
      <c r="B14" s="5">
        <v>20</v>
      </c>
      <c r="C14" s="5">
        <v>5</v>
      </c>
      <c r="D14" s="5" t="s">
        <v>3</v>
      </c>
      <c r="E14" s="4" t="s">
        <v>3</v>
      </c>
      <c r="F14" s="15">
        <f t="shared" si="1"/>
        <v>25</v>
      </c>
      <c r="G14" s="15">
        <f>25*F14</f>
        <v>625</v>
      </c>
    </row>
    <row r="15" spans="1:7" ht="24.95" customHeight="1" x14ac:dyDescent="0.25">
      <c r="A15" s="6" t="s">
        <v>2</v>
      </c>
      <c r="B15" s="3">
        <v>80</v>
      </c>
      <c r="C15" s="3">
        <v>35</v>
      </c>
      <c r="D15" s="14">
        <v>120</v>
      </c>
      <c r="E15" s="6">
        <v>15</v>
      </c>
      <c r="F15" s="1">
        <f t="shared" si="1"/>
        <v>250</v>
      </c>
      <c r="G15" s="1">
        <f>22*F15</f>
        <v>5500</v>
      </c>
    </row>
    <row r="16" spans="1:7" ht="24.95" customHeight="1" x14ac:dyDescent="0.25">
      <c r="A16" s="7" t="s">
        <v>4</v>
      </c>
      <c r="B16" s="8">
        <v>10</v>
      </c>
      <c r="C16" s="8">
        <v>5</v>
      </c>
      <c r="D16" s="10">
        <v>5</v>
      </c>
      <c r="E16" s="7">
        <v>10</v>
      </c>
      <c r="F16" s="16">
        <f t="shared" si="1"/>
        <v>30</v>
      </c>
      <c r="G16" s="16">
        <f>20*F16</f>
        <v>600</v>
      </c>
    </row>
    <row r="17" spans="1:7" ht="24.95" customHeight="1" x14ac:dyDescent="0.25">
      <c r="A17" s="6" t="s">
        <v>5</v>
      </c>
      <c r="B17" s="3">
        <v>20</v>
      </c>
      <c r="C17" s="3">
        <v>10</v>
      </c>
      <c r="D17" s="14">
        <v>100</v>
      </c>
      <c r="E17" s="6">
        <v>20</v>
      </c>
      <c r="F17" s="1">
        <f t="shared" si="1"/>
        <v>150</v>
      </c>
      <c r="G17" s="1">
        <f>15*F17</f>
        <v>2250</v>
      </c>
    </row>
    <row r="18" spans="1:7" ht="24.95" customHeight="1" x14ac:dyDescent="0.25">
      <c r="A18" s="18" t="s">
        <v>6</v>
      </c>
      <c r="B18" s="19">
        <v>35</v>
      </c>
      <c r="C18" s="19">
        <v>15</v>
      </c>
      <c r="D18" s="19">
        <v>80</v>
      </c>
      <c r="E18" s="18">
        <v>90</v>
      </c>
      <c r="F18" s="17">
        <f t="shared" si="1"/>
        <v>220</v>
      </c>
      <c r="G18" s="17">
        <f>15*F18</f>
        <v>3300</v>
      </c>
    </row>
    <row r="19" spans="1:7" ht="24.95" customHeight="1" x14ac:dyDescent="0.25">
      <c r="A19" s="3" t="s">
        <v>15</v>
      </c>
      <c r="B19" s="12">
        <f t="shared" ref="B19:G19" si="2">SUM(B13:B18)</f>
        <v>170</v>
      </c>
      <c r="C19" s="12">
        <f t="shared" si="2"/>
        <v>75</v>
      </c>
      <c r="D19" s="12">
        <f t="shared" si="2"/>
        <v>320</v>
      </c>
      <c r="E19" s="12">
        <f t="shared" si="2"/>
        <v>150</v>
      </c>
      <c r="F19" s="12">
        <f t="shared" si="2"/>
        <v>715</v>
      </c>
      <c r="G19" s="12">
        <f t="shared" si="2"/>
        <v>13475</v>
      </c>
    </row>
    <row r="20" spans="1:7" ht="24.95" customHeight="1" x14ac:dyDescent="0.25">
      <c r="A20" s="12" t="s">
        <v>16</v>
      </c>
      <c r="B20" s="12">
        <v>10</v>
      </c>
      <c r="C20" s="12">
        <v>8</v>
      </c>
      <c r="D20" s="12">
        <v>22</v>
      </c>
      <c r="E20" s="12">
        <v>30</v>
      </c>
    </row>
    <row r="21" spans="1:7" ht="24.95" customHeight="1" x14ac:dyDescent="0.25">
      <c r="A21" s="12" t="s">
        <v>17</v>
      </c>
      <c r="B21" s="12">
        <f>B19/B20</f>
        <v>17</v>
      </c>
      <c r="C21" s="12">
        <f t="shared" ref="C21:E21" si="3">C19/C20</f>
        <v>9.375</v>
      </c>
      <c r="D21" s="12">
        <f t="shared" si="3"/>
        <v>14.545454545454545</v>
      </c>
      <c r="E21" s="12">
        <f t="shared" si="3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2018-04-08T09:40:05Z</dcterms:created>
  <dcterms:modified xsi:type="dcterms:W3CDTF">2018-04-11T11:50:45Z</dcterms:modified>
</cp:coreProperties>
</file>