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94042E97-E7E2-4D28-9AA3-C0F5DA1F2854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F9" i="1" s="1"/>
  <c r="E2" i="1"/>
  <c r="D8" i="1"/>
  <c r="D7" i="1"/>
  <c r="D4" i="1"/>
  <c r="D2" i="1"/>
  <c r="C8" i="1"/>
  <c r="C7" i="1"/>
  <c r="C6" i="1"/>
  <c r="C5" i="1"/>
  <c r="C4" i="1"/>
  <c r="C3" i="1"/>
  <c r="C2" i="1"/>
  <c r="C9" i="1" s="1"/>
  <c r="B7" i="1"/>
  <c r="B6" i="1"/>
  <c r="B5" i="1"/>
  <c r="B4" i="1"/>
  <c r="B9" i="1" s="1"/>
  <c r="B3" i="1"/>
  <c r="B2" i="1"/>
  <c r="G9" i="1"/>
  <c r="H8" i="1"/>
  <c r="H7" i="1" l="1"/>
  <c r="H6" i="1"/>
  <c r="H3" i="1"/>
  <c r="D9" i="1"/>
  <c r="E9" i="1"/>
  <c r="H2" i="1"/>
  <c r="H5" i="1"/>
  <c r="H4" i="1"/>
  <c r="H9" i="1" l="1"/>
</calcChain>
</file>

<file path=xl/sharedStrings.xml><?xml version="1.0" encoding="utf-8"?>
<sst xmlns="http://schemas.openxmlformats.org/spreadsheetml/2006/main" count="4294967261" uniqueCount="16">
  <si>
    <t>Nome</t>
  </si>
  <si>
    <t>Re</t>
  </si>
  <si>
    <t>Ad</t>
  </si>
  <si>
    <t>An</t>
  </si>
  <si>
    <t>Pr</t>
  </si>
  <si>
    <t>Pg</t>
  </si>
  <si>
    <t>Ve</t>
  </si>
  <si>
    <t>Totale Ore</t>
  </si>
  <si>
    <t>Andrea Favero</t>
  </si>
  <si>
    <t>Eleonora Thiella</t>
  </si>
  <si>
    <t>Federico Caldart</t>
  </si>
  <si>
    <t>Giovanni Cavallin</t>
  </si>
  <si>
    <t>Giovanni Dalla Riva</t>
  </si>
  <si>
    <t>Lorenzo Menegon</t>
  </si>
  <si>
    <t>Stefano Panozzo</t>
  </si>
  <si>
    <t>TOTALE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</si>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</sst>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Responsabile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Foglio1!$B$2:$B$8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6-4102-9B6D-91A9925864B0}"/>
            </c:ext>
          </c:extLst>
        </c:ser>
        <c:ser>
          <c:idx val="1"/>
          <c:order val="1"/>
          <c:tx>
            <c:v>Amministratore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Foglio1!$C$2:$C$8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C6-4102-9B6D-91A9925864B0}"/>
            </c:ext>
          </c:extLst>
        </c:ser>
        <c:ser>
          <c:idx val="2"/>
          <c:order val="2"/>
          <c:tx>
            <c:v>Analista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Foglio1!$D$2:$D$8</c:f>
              <c:numCache>
                <c:formatCode>General</c:formatCode>
                <c:ptCount val="7"/>
                <c:pt idx="0">
                  <c:v>5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6-4102-9B6D-91A9925864B0}"/>
            </c:ext>
          </c:extLst>
        </c:ser>
        <c:ser>
          <c:idx val="3"/>
          <c:order val="3"/>
          <c:tx>
            <c:v>Progettista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Foglio1!$E$2:$E$8</c:f>
              <c:numCache>
                <c:formatCode>General</c:formatCode>
                <c:ptCount val="7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35</c:v>
                </c:pt>
                <c:pt idx="5">
                  <c:v>35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C6-4102-9B6D-91A9925864B0}"/>
            </c:ext>
          </c:extLst>
        </c:ser>
        <c:ser>
          <c:idx val="4"/>
          <c:order val="4"/>
          <c:tx>
            <c:v>Programmatore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Foglio1!$F$2:$F$8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23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C6-4102-9B6D-91A9925864B0}"/>
            </c:ext>
          </c:extLst>
        </c:ser>
        <c:ser>
          <c:idx val="5"/>
          <c:order val="5"/>
          <c:tx>
            <c:v>Verificatore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Foglio1!$G$2:$G$8</c:f>
              <c:numCache>
                <c:formatCode>General</c:formatCode>
                <c:ptCount val="7"/>
                <c:pt idx="0">
                  <c:v>30</c:v>
                </c:pt>
                <c:pt idx="1">
                  <c:v>33</c:v>
                </c:pt>
                <c:pt idx="2">
                  <c:v>26</c:v>
                </c:pt>
                <c:pt idx="3">
                  <c:v>32</c:v>
                </c:pt>
                <c:pt idx="4">
                  <c:v>36</c:v>
                </c:pt>
                <c:pt idx="5">
                  <c:v>28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C6-4102-9B6D-91A992586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7948288"/>
        <c:axId val="767948616"/>
      </c:barChart>
      <c:catAx>
        <c:axId val="76794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948616"/>
        <c:crosses val="autoZero"/>
        <c:auto val="1"/>
        <c:lblAlgn val="ctr"/>
        <c:lblOffset val="100"/>
        <c:noMultiLvlLbl val="0"/>
      </c:catAx>
      <c:valAx>
        <c:axId val="76794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94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357188</xdr:colOff>
      <xdr:row>0</xdr:row>
      <xdr:rowOff>0</xdr:rowOff>
    </xdr:from>
    <xdr:to>
      <xdr:col>22</xdr:col>
      <xdr:colOff>226218</xdr:colOff>
      <xdr:row>9</xdr:row>
      <xdr:rowOff>23812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8B19E62-6BE1-4D4C-9381-402146624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H18"/>
  <sheetViews>
    <sheetView tabSelected="1" topLeftCell="F1" zoomScaleNormal="100" workbookViewId="0">
      <selection activeCell="W5" sqref="W5"/>
    </sheetView>
  </sheetViews>
  <sheetFormatPr defaultRowHeight="15" x14ac:dyDescent="0.25"/>
  <cols>
    <col min="1" max="1" width="30.7109375" customWidth="1"/>
    <col min="8" max="8" width="30.7109375" customWidth="1"/>
  </cols>
  <sheetData>
    <row r="1" spans="1:8" ht="50.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30" customHeight="1" x14ac:dyDescent="0.25">
      <c r="A2" s="12" t="s">
        <v>8</v>
      </c>
      <c r="B2" s="5">
        <f>5</f>
        <v>5</v>
      </c>
      <c r="C2" s="5">
        <f>3</f>
        <v>3</v>
      </c>
      <c r="D2" s="5">
        <f>5+3-3</f>
        <v>5</v>
      </c>
      <c r="E2" s="5">
        <f>10+8+10+7</f>
        <v>35</v>
      </c>
      <c r="F2" s="5">
        <f>4+15+5</f>
        <v>24</v>
      </c>
      <c r="G2" s="1">
        <f>5+15+10</f>
        <v>30</v>
      </c>
      <c r="H2" s="5">
        <f t="shared" ref="H2:H8" si="0">SUM(B2:G2)</f>
        <v>102</v>
      </c>
    </row>
    <row r="3" spans="1:8" ht="30" customHeight="1" x14ac:dyDescent="0.25">
      <c r="A3" s="4" t="s">
        <v>9</v>
      </c>
      <c r="B3" s="2">
        <f>3+4</f>
        <v>7</v>
      </c>
      <c r="C3" s="2">
        <f>3+2</f>
        <v>5</v>
      </c>
      <c r="D3" s="2" t="s">
        <v>16</v>
      </c>
      <c r="E3" s="2">
        <f>12+5+20-2</f>
        <v>35</v>
      </c>
      <c r="F3" s="2">
        <f>2+2+15+5-2</f>
        <v>22</v>
      </c>
      <c r="G3" s="4">
        <f>8+3+3+17+2</f>
        <v>33</v>
      </c>
      <c r="H3" s="6">
        <f t="shared" si="0"/>
        <v>102</v>
      </c>
    </row>
    <row r="4" spans="1:8" ht="30" customHeight="1" x14ac:dyDescent="0.25">
      <c r="A4" s="1" t="s">
        <v>10</v>
      </c>
      <c r="B4" s="5">
        <f>2+4</f>
        <v>6</v>
      </c>
      <c r="C4" s="5">
        <f>3+5</f>
        <v>8</v>
      </c>
      <c r="D4" s="5">
        <f>5</f>
        <v>5</v>
      </c>
      <c r="E4" s="5">
        <f>16+20</f>
        <v>36</v>
      </c>
      <c r="F4" s="5">
        <f>1+4+16</f>
        <v>21</v>
      </c>
      <c r="G4" s="1">
        <f>3+10+13</f>
        <v>26</v>
      </c>
      <c r="H4" s="5">
        <f t="shared" si="0"/>
        <v>102</v>
      </c>
    </row>
    <row r="5" spans="1:8" ht="30" customHeight="1" x14ac:dyDescent="0.25">
      <c r="A5" s="3" t="s">
        <v>11</v>
      </c>
      <c r="B5" s="6">
        <f>8</f>
        <v>8</v>
      </c>
      <c r="C5" s="6">
        <f>2+5-2</f>
        <v>5</v>
      </c>
      <c r="D5" s="6" t="s">
        <v>16</v>
      </c>
      <c r="E5" s="6">
        <f>16+4+15+2</f>
        <v>37</v>
      </c>
      <c r="F5" s="6">
        <f>1+2+14+3</f>
        <v>20</v>
      </c>
      <c r="G5" s="3">
        <f>7+5+16+4</f>
        <v>32</v>
      </c>
      <c r="H5" s="6">
        <f t="shared" si="0"/>
        <v>102</v>
      </c>
    </row>
    <row r="6" spans="1:8" ht="30" customHeight="1" x14ac:dyDescent="0.25">
      <c r="A6" s="1" t="s">
        <v>12</v>
      </c>
      <c r="B6" s="5">
        <f>2+3</f>
        <v>5</v>
      </c>
      <c r="C6" s="5">
        <f>3</f>
        <v>3</v>
      </c>
      <c r="D6" s="5" t="s">
        <v>16</v>
      </c>
      <c r="E6" s="5">
        <f>6+5+20+4</f>
        <v>35</v>
      </c>
      <c r="F6" s="5">
        <f>6+2+10+3+2</f>
        <v>23</v>
      </c>
      <c r="G6" s="1">
        <f>9+2+16+11-2</f>
        <v>36</v>
      </c>
      <c r="H6" s="5">
        <f t="shared" si="0"/>
        <v>102</v>
      </c>
    </row>
    <row r="7" spans="1:8" ht="30" customHeight="1" x14ac:dyDescent="0.25">
      <c r="A7" s="3" t="s">
        <v>13</v>
      </c>
      <c r="B7" s="6">
        <f>3+5</f>
        <v>8</v>
      </c>
      <c r="C7" s="6">
        <f>3</f>
        <v>3</v>
      </c>
      <c r="D7" s="6">
        <f>8</f>
        <v>8</v>
      </c>
      <c r="E7" s="6">
        <f>8+8+15+4</f>
        <v>35</v>
      </c>
      <c r="F7" s="6">
        <f>5+15</f>
        <v>20</v>
      </c>
      <c r="G7" s="3">
        <f>10+18</f>
        <v>28</v>
      </c>
      <c r="H7" s="6">
        <f t="shared" si="0"/>
        <v>102</v>
      </c>
    </row>
    <row r="8" spans="1:8" ht="30" customHeight="1" x14ac:dyDescent="0.25">
      <c r="A8" s="9" t="s">
        <v>14</v>
      </c>
      <c r="B8" s="10" t="s">
        <v>16</v>
      </c>
      <c r="C8" s="10">
        <f>4+2-3</f>
        <v>3</v>
      </c>
      <c r="D8" s="10">
        <f>2+2+3</f>
        <v>7</v>
      </c>
      <c r="E8" s="10">
        <f>12+5+20</f>
        <v>37</v>
      </c>
      <c r="F8" s="10">
        <f>1+15+4</f>
        <v>20</v>
      </c>
      <c r="G8" s="9">
        <f>6+2+10+17</f>
        <v>35</v>
      </c>
      <c r="H8" s="11">
        <f t="shared" si="0"/>
        <v>102</v>
      </c>
    </row>
    <row r="9" spans="1:8" ht="26.25" x14ac:dyDescent="0.25">
      <c r="A9" s="8" t="s">
        <v>15</v>
      </c>
      <c r="B9" s="7">
        <f>SUM(B2:B8)</f>
        <v>39</v>
      </c>
      <c r="C9" s="7">
        <f t="shared" ref="C9:H9" si="1">SUM(C2:C8)</f>
        <v>30</v>
      </c>
      <c r="D9" s="7">
        <f t="shared" si="1"/>
        <v>25</v>
      </c>
      <c r="E9" s="7">
        <f t="shared" si="1"/>
        <v>250</v>
      </c>
      <c r="F9" s="7">
        <f t="shared" si="1"/>
        <v>150</v>
      </c>
      <c r="G9" s="14">
        <f>SUM(G2:G8)</f>
        <v>220</v>
      </c>
      <c r="H9" s="7">
        <f t="shared" si="1"/>
        <v>714</v>
      </c>
    </row>
    <row r="12" spans="1:8" x14ac:dyDescent="0.25">
      <c r="B12" s="15"/>
    </row>
    <row r="13" spans="1:8" x14ac:dyDescent="0.25">
      <c r="B13" s="15"/>
    </row>
    <row r="14" spans="1:8" x14ac:dyDescent="0.25">
      <c r="B14" s="15"/>
    </row>
    <row r="15" spans="1:8" x14ac:dyDescent="0.25">
      <c r="B15" s="15"/>
    </row>
    <row r="16" spans="1:8" x14ac:dyDescent="0.25">
      <c r="B16" s="15"/>
    </row>
    <row r="17" spans="2:2" x14ac:dyDescent="0.25">
      <c r="B17" s="15"/>
    </row>
    <row r="18" spans="2:2" x14ac:dyDescent="0.25">
      <c r="B18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2018-04-12T07:42:32Z</dcterms:modified>
</cp:coreProperties>
</file>