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000\Documents\Classes\"/>
    </mc:Choice>
  </mc:AlternateContent>
  <bookViews>
    <workbookView xWindow="0" yWindow="0" windowWidth="20490" windowHeight="7530" xr2:uid="{2846BA0D-DC29-4B84-9D97-357A07F9B67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C71" i="1"/>
  <c r="D71" i="1"/>
  <c r="D68" i="1"/>
  <c r="D69" i="1"/>
  <c r="C74" i="1"/>
  <c r="C73" i="1"/>
  <c r="C72" i="1"/>
  <c r="C70" i="1"/>
  <c r="C68" i="1"/>
  <c r="C69" i="1"/>
  <c r="C67" i="1"/>
  <c r="C66" i="1"/>
  <c r="G59" i="1"/>
  <c r="G60" i="1"/>
  <c r="D72" i="1" s="1"/>
  <c r="F59" i="1"/>
  <c r="D67" i="1" s="1"/>
  <c r="F60" i="1"/>
  <c r="D70" i="1" s="1"/>
  <c r="G61" i="1"/>
  <c r="D74" i="1" s="1"/>
  <c r="F61" i="1"/>
  <c r="D73" i="1" s="1"/>
  <c r="E59" i="1"/>
  <c r="D66" i="1" s="1"/>
  <c r="E60" i="1"/>
  <c r="E61" i="1"/>
  <c r="F45" i="1"/>
  <c r="F46" i="1" s="1"/>
  <c r="F47" i="1" s="1"/>
  <c r="F48" i="1" s="1"/>
  <c r="E45" i="1"/>
  <c r="E46" i="1" s="1"/>
  <c r="E47" i="1" s="1"/>
  <c r="E48" i="1" s="1"/>
  <c r="D45" i="1"/>
  <c r="D46" i="1" s="1"/>
  <c r="D47" i="1" s="1"/>
  <c r="D48" i="1" s="1"/>
  <c r="D35" i="1"/>
  <c r="D37" i="1" s="1"/>
  <c r="F33" i="1"/>
  <c r="F22" i="1"/>
  <c r="F23" i="1" s="1"/>
  <c r="D10" i="1"/>
  <c r="H4" i="1"/>
  <c r="G5" i="1"/>
  <c r="G6" i="1" s="1"/>
  <c r="F24" i="1" l="1"/>
  <c r="F25" i="1" s="1"/>
  <c r="F26" i="1" s="1"/>
  <c r="F27" i="1" s="1"/>
  <c r="F28" i="1" s="1"/>
  <c r="F29" i="1"/>
  <c r="H5" i="1"/>
  <c r="G7" i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8" i="1" s="1"/>
  <c r="H17" i="1"/>
</calcChain>
</file>

<file path=xl/sharedStrings.xml><?xml version="1.0" encoding="utf-8"?>
<sst xmlns="http://schemas.openxmlformats.org/spreadsheetml/2006/main" count="57" uniqueCount="49">
  <si>
    <t>14-10</t>
  </si>
  <si>
    <t>14-44a</t>
  </si>
  <si>
    <t>14-64</t>
  </si>
  <si>
    <t>14-68</t>
  </si>
  <si>
    <t>10-10</t>
  </si>
  <si>
    <t>10-14</t>
  </si>
  <si>
    <t>10-20</t>
  </si>
  <si>
    <t>F = 20,000in todays dollars</t>
  </si>
  <si>
    <t>inflation is 8%</t>
  </si>
  <si>
    <t>I = 5% compunded annualy</t>
  </si>
  <si>
    <t>n = 14 year</t>
  </si>
  <si>
    <t>yr</t>
  </si>
  <si>
    <t>account</t>
  </si>
  <si>
    <t>in todays dollars</t>
  </si>
  <si>
    <t>amount required to ger $20000</t>
  </si>
  <si>
    <t>on 18th birthday is</t>
  </si>
  <si>
    <t>n = 8 years</t>
  </si>
  <si>
    <t xml:space="preserve">I = </t>
  </si>
  <si>
    <t xml:space="preserve">NPV = </t>
  </si>
  <si>
    <t>inflation =</t>
  </si>
  <si>
    <t>a.</t>
  </si>
  <si>
    <t>b.</t>
  </si>
  <si>
    <t>c.</t>
  </si>
  <si>
    <t>cpi 1990</t>
  </si>
  <si>
    <t>cpi 2015</t>
  </si>
  <si>
    <t>=((D33-D32)/D32)/25</t>
  </si>
  <si>
    <t>change per year</t>
  </si>
  <si>
    <t>cpi2020</t>
  </si>
  <si>
    <t>1/5 = ((2020-2015)/2015)</t>
  </si>
  <si>
    <t>1/5*2015 = 2020-2015</t>
  </si>
  <si>
    <t>1/5*2015+2015</t>
  </si>
  <si>
    <t>=((1/5)*D35)+D35</t>
  </si>
  <si>
    <t xml:space="preserve">as far as ethincs of infloation prediction. Both part b and </t>
  </si>
  <si>
    <t xml:space="preserve">I believe that the method in part b is more stable but </t>
  </si>
  <si>
    <t xml:space="preserve">th government predictions should be close so I see no </t>
  </si>
  <si>
    <t xml:space="preserve">difference in an ethical forcast. </t>
  </si>
  <si>
    <t>X</t>
  </si>
  <si>
    <t>Y</t>
  </si>
  <si>
    <t>Z</t>
  </si>
  <si>
    <t xml:space="preserve">even with the highest inflation rate option Z is </t>
  </si>
  <si>
    <t>still the cheapest car option</t>
  </si>
  <si>
    <t>units</t>
  </si>
  <si>
    <t>probability</t>
  </si>
  <si>
    <t>profit</t>
  </si>
  <si>
    <t>annual profit</t>
  </si>
  <si>
    <t>results</t>
  </si>
  <si>
    <t xml:space="preserve">expected out come </t>
  </si>
  <si>
    <t>=(C77*D77) + (C78*D78) + (C79*D79)</t>
  </si>
  <si>
    <t xml:space="preserve"> + (C80*D80) + (C81*D81)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</si>
</sst>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0" fillId="2" borderId="0" xfId="0" applyFill="1" applyAlignment="1">
      <alignment horizontal="right"/>
    </xf>
    <xf numFmtId="8" fontId="0" fillId="2" borderId="0" xfId="0" applyNumberFormat="1" applyFill="1"/>
    <xf numFmtId="44" fontId="0" fillId="2" borderId="0" xfId="1" applyFont="1" applyFill="1"/>
    <xf numFmtId="9" fontId="0" fillId="0" borderId="0" xfId="2" applyFont="1"/>
    <xf numFmtId="10" fontId="0" fillId="0" borderId="0" xfId="2" applyNumberFormat="1" applyFont="1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0" quotePrefix="1" applyNumberFormat="1"/>
    <xf numFmtId="4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E581-A562-44D9-8CA9-9B1CBD36582A}">
  <dimension ref="A2:H85"/>
  <sheetViews>
    <sheetView tabSelected="1" workbookViewId="0">
      <selection activeCell="C90" sqref="C90"/>
    </sheetView>
  </sheetViews>
  <sheetFormatPr defaultRowHeight="15" x14ac:dyDescent="0.25"/>
  <cols>
    <col min="3" max="3" width="12.5703125" bestFit="1" customWidth="1"/>
    <col min="4" max="4" width="11.5703125" bestFit="1" customWidth="1"/>
    <col min="5" max="5" width="12.5703125" bestFit="1" customWidth="1"/>
    <col min="6" max="6" width="10.85546875" bestFit="1" customWidth="1"/>
  </cols>
  <sheetData>
    <row r="2" spans="1:8" x14ac:dyDescent="0.25">
      <c r="A2" s="1" t="s">
        <v>0</v>
      </c>
    </row>
    <row r="3" spans="1:8" x14ac:dyDescent="0.25">
      <c r="B3" t="s">
        <v>7</v>
      </c>
      <c r="F3" t="s">
        <v>11</v>
      </c>
      <c r="G3" t="s">
        <v>12</v>
      </c>
      <c r="H3" t="s">
        <v>13</v>
      </c>
    </row>
    <row r="4" spans="1:8" x14ac:dyDescent="0.25">
      <c r="B4" t="s">
        <v>8</v>
      </c>
      <c r="F4">
        <v>0</v>
      </c>
      <c r="G4">
        <v>29669.65</v>
      </c>
      <c r="H4">
        <f>G4</f>
        <v>29669.65</v>
      </c>
    </row>
    <row r="5" spans="1:8" x14ac:dyDescent="0.25">
      <c r="B5" t="s">
        <v>9</v>
      </c>
      <c r="F5">
        <v>1</v>
      </c>
      <c r="G5">
        <f>G4*1.05</f>
        <v>31153.132500000003</v>
      </c>
      <c r="H5">
        <f>G5*1.08^-F5</f>
        <v>28845.493055555555</v>
      </c>
    </row>
    <row r="6" spans="1:8" x14ac:dyDescent="0.25">
      <c r="B6" t="s">
        <v>10</v>
      </c>
      <c r="F6">
        <v>2</v>
      </c>
      <c r="G6">
        <f t="shared" ref="G6:G18" si="0">G5*1.05</f>
        <v>32710.789125000007</v>
      </c>
      <c r="H6">
        <f t="shared" ref="H6:H18" si="1">G6*1.08^-F6</f>
        <v>28044.229359567904</v>
      </c>
    </row>
    <row r="7" spans="1:8" x14ac:dyDescent="0.25">
      <c r="F7">
        <v>3</v>
      </c>
      <c r="G7">
        <f t="shared" si="0"/>
        <v>34346.328581250011</v>
      </c>
      <c r="H7">
        <f t="shared" si="1"/>
        <v>27265.222988468799</v>
      </c>
    </row>
    <row r="8" spans="1:8" x14ac:dyDescent="0.25">
      <c r="F8">
        <v>4</v>
      </c>
      <c r="G8">
        <f t="shared" si="0"/>
        <v>36063.64501031251</v>
      </c>
      <c r="H8">
        <f t="shared" si="1"/>
        <v>26507.855683233553</v>
      </c>
    </row>
    <row r="9" spans="1:8" x14ac:dyDescent="0.25">
      <c r="B9" t="s">
        <v>14</v>
      </c>
      <c r="F9">
        <v>5</v>
      </c>
      <c r="G9">
        <f t="shared" si="0"/>
        <v>37866.82726082814</v>
      </c>
      <c r="H9">
        <f t="shared" si="1"/>
        <v>25771.526358699288</v>
      </c>
    </row>
    <row r="10" spans="1:8" x14ac:dyDescent="0.25">
      <c r="B10" t="s">
        <v>15</v>
      </c>
      <c r="D10" s="8">
        <f>G4</f>
        <v>29669.65</v>
      </c>
      <c r="F10">
        <v>6</v>
      </c>
      <c r="G10">
        <f t="shared" si="0"/>
        <v>39760.168623869547</v>
      </c>
      <c r="H10">
        <f t="shared" si="1"/>
        <v>25055.65062651319</v>
      </c>
    </row>
    <row r="11" spans="1:8" x14ac:dyDescent="0.25">
      <c r="F11">
        <v>7</v>
      </c>
      <c r="G11">
        <f t="shared" si="0"/>
        <v>41748.177055063024</v>
      </c>
      <c r="H11">
        <f t="shared" si="1"/>
        <v>24359.66033133227</v>
      </c>
    </row>
    <row r="12" spans="1:8" x14ac:dyDescent="0.25">
      <c r="F12">
        <v>8</v>
      </c>
      <c r="G12">
        <f t="shared" si="0"/>
        <v>43835.585907816181</v>
      </c>
      <c r="H12">
        <f t="shared" si="1"/>
        <v>23683.003099906375</v>
      </c>
    </row>
    <row r="13" spans="1:8" x14ac:dyDescent="0.25">
      <c r="F13">
        <v>9</v>
      </c>
      <c r="G13">
        <f t="shared" si="0"/>
        <v>46027.365203206995</v>
      </c>
      <c r="H13">
        <f t="shared" si="1"/>
        <v>23025.141902686759</v>
      </c>
    </row>
    <row r="14" spans="1:8" x14ac:dyDescent="0.25">
      <c r="F14">
        <v>10</v>
      </c>
      <c r="G14">
        <f t="shared" si="0"/>
        <v>48328.733463367345</v>
      </c>
      <c r="H14">
        <f t="shared" si="1"/>
        <v>22385.554627612124</v>
      </c>
    </row>
    <row r="15" spans="1:8" x14ac:dyDescent="0.25">
      <c r="F15">
        <v>11</v>
      </c>
      <c r="G15">
        <f t="shared" si="0"/>
        <v>50745.170136535715</v>
      </c>
      <c r="H15">
        <f t="shared" si="1"/>
        <v>21763.733665734009</v>
      </c>
    </row>
    <row r="16" spans="1:8" x14ac:dyDescent="0.25">
      <c r="F16">
        <v>12</v>
      </c>
      <c r="G16">
        <f t="shared" si="0"/>
        <v>53282.428643362502</v>
      </c>
      <c r="H16">
        <f t="shared" si="1"/>
        <v>21159.185508352508</v>
      </c>
    </row>
    <row r="17" spans="1:8" x14ac:dyDescent="0.25">
      <c r="F17">
        <v>13</v>
      </c>
      <c r="G17">
        <f t="shared" si="0"/>
        <v>55946.550075530628</v>
      </c>
      <c r="H17">
        <f t="shared" si="1"/>
        <v>20571.430355342716</v>
      </c>
    </row>
    <row r="18" spans="1:8" x14ac:dyDescent="0.25">
      <c r="F18">
        <v>14</v>
      </c>
      <c r="G18">
        <f t="shared" si="0"/>
        <v>58743.877579307162</v>
      </c>
      <c r="H18">
        <f t="shared" si="1"/>
        <v>20000.001734360972</v>
      </c>
    </row>
    <row r="20" spans="1:8" x14ac:dyDescent="0.25">
      <c r="A20" s="1" t="s">
        <v>1</v>
      </c>
      <c r="C20" t="s">
        <v>19</v>
      </c>
      <c r="D20" s="5">
        <v>0.04</v>
      </c>
      <c r="E20" t="s">
        <v>11</v>
      </c>
    </row>
    <row r="21" spans="1:8" x14ac:dyDescent="0.25">
      <c r="C21" t="s">
        <v>16</v>
      </c>
      <c r="E21">
        <v>1</v>
      </c>
      <c r="F21">
        <v>10000</v>
      </c>
    </row>
    <row r="22" spans="1:8" x14ac:dyDescent="0.25">
      <c r="C22" s="3" t="s">
        <v>17</v>
      </c>
      <c r="D22" s="5">
        <v>0.03</v>
      </c>
      <c r="E22">
        <v>2</v>
      </c>
      <c r="F22">
        <f>F21</f>
        <v>10000</v>
      </c>
    </row>
    <row r="23" spans="1:8" x14ac:dyDescent="0.25">
      <c r="E23">
        <v>3</v>
      </c>
      <c r="F23">
        <f t="shared" ref="F23:F28" si="2">F22</f>
        <v>10000</v>
      </c>
    </row>
    <row r="24" spans="1:8" x14ac:dyDescent="0.25">
      <c r="E24">
        <v>4</v>
      </c>
      <c r="F24">
        <f t="shared" si="2"/>
        <v>10000</v>
      </c>
    </row>
    <row r="25" spans="1:8" x14ac:dyDescent="0.25">
      <c r="E25">
        <v>5</v>
      </c>
      <c r="F25">
        <f t="shared" si="2"/>
        <v>10000</v>
      </c>
    </row>
    <row r="26" spans="1:8" x14ac:dyDescent="0.25">
      <c r="E26">
        <v>6</v>
      </c>
      <c r="F26">
        <f t="shared" si="2"/>
        <v>10000</v>
      </c>
    </row>
    <row r="27" spans="1:8" x14ac:dyDescent="0.25">
      <c r="E27">
        <v>7</v>
      </c>
      <c r="F27">
        <f t="shared" si="2"/>
        <v>10000</v>
      </c>
    </row>
    <row r="28" spans="1:8" x14ac:dyDescent="0.25">
      <c r="E28">
        <v>8</v>
      </c>
      <c r="F28">
        <f t="shared" si="2"/>
        <v>10000</v>
      </c>
    </row>
    <row r="29" spans="1:8" x14ac:dyDescent="0.25">
      <c r="E29" s="6" t="s">
        <v>18</v>
      </c>
      <c r="F29" s="7">
        <f>NPV(D20,F21:F28)</f>
        <v>67327.448749503979</v>
      </c>
    </row>
    <row r="31" spans="1:8" x14ac:dyDescent="0.25">
      <c r="A31" s="1" t="s">
        <v>2</v>
      </c>
    </row>
    <row r="32" spans="1:8" x14ac:dyDescent="0.25">
      <c r="B32" s="1" t="s">
        <v>20</v>
      </c>
      <c r="C32" t="s">
        <v>23</v>
      </c>
      <c r="D32">
        <v>130.69999999999999</v>
      </c>
      <c r="F32" s="1" t="s">
        <v>25</v>
      </c>
    </row>
    <row r="33" spans="1:7" x14ac:dyDescent="0.25">
      <c r="C33" t="s">
        <v>24</v>
      </c>
      <c r="D33">
        <v>237.017</v>
      </c>
      <c r="F33" s="10">
        <f>((D33-D32)/D32)/25</f>
        <v>3.2537719969395563E-2</v>
      </c>
      <c r="G33" t="s">
        <v>26</v>
      </c>
    </row>
    <row r="35" spans="1:7" x14ac:dyDescent="0.25">
      <c r="B35" s="1" t="s">
        <v>21</v>
      </c>
      <c r="C35" t="s">
        <v>24</v>
      </c>
      <c r="D35">
        <f>D33</f>
        <v>237.017</v>
      </c>
      <c r="F35" s="1" t="s">
        <v>28</v>
      </c>
    </row>
    <row r="36" spans="1:7" x14ac:dyDescent="0.25">
      <c r="C36" t="s">
        <v>27</v>
      </c>
      <c r="D36" s="1" t="s">
        <v>31</v>
      </c>
      <c r="F36" s="1" t="s">
        <v>29</v>
      </c>
    </row>
    <row r="37" spans="1:7" x14ac:dyDescent="0.25">
      <c r="D37" s="11">
        <f>((1/5)*D35)+D35</f>
        <v>284.42039999999997</v>
      </c>
      <c r="F37" s="1" t="s">
        <v>30</v>
      </c>
    </row>
    <row r="38" spans="1:7" x14ac:dyDescent="0.25">
      <c r="B38" s="1" t="s">
        <v>22</v>
      </c>
      <c r="C38" t="s">
        <v>33</v>
      </c>
    </row>
    <row r="39" spans="1:7" x14ac:dyDescent="0.25">
      <c r="C39" t="s">
        <v>32</v>
      </c>
    </row>
    <row r="40" spans="1:7" x14ac:dyDescent="0.25">
      <c r="C40" t="s">
        <v>34</v>
      </c>
    </row>
    <row r="41" spans="1:7" x14ac:dyDescent="0.25">
      <c r="C41" t="s">
        <v>35</v>
      </c>
    </row>
    <row r="43" spans="1:7" x14ac:dyDescent="0.25">
      <c r="A43" s="1" t="s">
        <v>3</v>
      </c>
      <c r="C43" t="s">
        <v>11</v>
      </c>
      <c r="D43" t="s">
        <v>36</v>
      </c>
      <c r="E43" t="s">
        <v>37</v>
      </c>
      <c r="F43" t="s">
        <v>38</v>
      </c>
    </row>
    <row r="44" spans="1:7" x14ac:dyDescent="0.25">
      <c r="C44">
        <v>0</v>
      </c>
      <c r="D44">
        <v>27500</v>
      </c>
      <c r="E44">
        <v>30000</v>
      </c>
      <c r="F44">
        <v>25000</v>
      </c>
    </row>
    <row r="45" spans="1:7" x14ac:dyDescent="0.25">
      <c r="C45">
        <v>1</v>
      </c>
      <c r="D45">
        <f>D44*1.05</f>
        <v>28875</v>
      </c>
      <c r="E45">
        <f>E44*1.025</f>
        <v>30749.999999999996</v>
      </c>
      <c r="F45">
        <f>F44*1.06</f>
        <v>26500</v>
      </c>
    </row>
    <row r="46" spans="1:7" x14ac:dyDescent="0.25">
      <c r="C46">
        <v>2</v>
      </c>
      <c r="D46">
        <f t="shared" ref="D46:D48" si="3">D45*1.05</f>
        <v>30318.75</v>
      </c>
      <c r="E46">
        <f t="shared" ref="E46:E48" si="4">E45*1.025</f>
        <v>31518.749999999993</v>
      </c>
      <c r="F46">
        <f t="shared" ref="F46:F48" si="5">F45*1.06</f>
        <v>28090</v>
      </c>
    </row>
    <row r="47" spans="1:7" x14ac:dyDescent="0.25">
      <c r="C47">
        <v>3</v>
      </c>
      <c r="D47">
        <f t="shared" si="3"/>
        <v>31834.6875</v>
      </c>
      <c r="E47">
        <f t="shared" si="4"/>
        <v>32306.718749999989</v>
      </c>
      <c r="F47">
        <f t="shared" si="5"/>
        <v>29775.4</v>
      </c>
    </row>
    <row r="48" spans="1:7" x14ac:dyDescent="0.25">
      <c r="C48">
        <v>4</v>
      </c>
      <c r="D48">
        <f t="shared" si="3"/>
        <v>33426.421875</v>
      </c>
      <c r="E48">
        <f t="shared" si="4"/>
        <v>33114.386718749985</v>
      </c>
      <c r="F48" s="11">
        <f t="shared" si="5"/>
        <v>31561.924000000003</v>
      </c>
    </row>
    <row r="49" spans="1:7" x14ac:dyDescent="0.25">
      <c r="C49" t="s">
        <v>39</v>
      </c>
    </row>
    <row r="50" spans="1:7" x14ac:dyDescent="0.25">
      <c r="C50" t="s">
        <v>40</v>
      </c>
    </row>
    <row r="53" spans="1:7" x14ac:dyDescent="0.25">
      <c r="A53" s="1" t="s">
        <v>4</v>
      </c>
      <c r="C53" t="s">
        <v>41</v>
      </c>
      <c r="D53" t="s">
        <v>42</v>
      </c>
      <c r="F53" t="s">
        <v>43</v>
      </c>
      <c r="G53" t="s">
        <v>42</v>
      </c>
    </row>
    <row r="54" spans="1:7" x14ac:dyDescent="0.25">
      <c r="C54">
        <v>10000</v>
      </c>
      <c r="D54" s="9">
        <v>0.1</v>
      </c>
      <c r="F54" s="2">
        <v>38</v>
      </c>
      <c r="G54" s="9">
        <v>0.2</v>
      </c>
    </row>
    <row r="55" spans="1:7" x14ac:dyDescent="0.25">
      <c r="C55">
        <v>7000</v>
      </c>
      <c r="D55" s="9">
        <v>0.7</v>
      </c>
      <c r="F55" s="2">
        <v>32</v>
      </c>
      <c r="G55" s="9">
        <v>0.5</v>
      </c>
    </row>
    <row r="56" spans="1:7" x14ac:dyDescent="0.25">
      <c r="C56">
        <v>5000</v>
      </c>
      <c r="D56" s="9">
        <v>0.2</v>
      </c>
      <c r="F56" s="2">
        <v>24</v>
      </c>
      <c r="G56" s="9">
        <v>0.3</v>
      </c>
    </row>
    <row r="58" spans="1:7" x14ac:dyDescent="0.25">
      <c r="D58" s="3" t="s">
        <v>41</v>
      </c>
    </row>
    <row r="59" spans="1:7" x14ac:dyDescent="0.25">
      <c r="D59" s="12">
        <v>10000</v>
      </c>
      <c r="E59" s="13">
        <f>D54*G54</f>
        <v>2.0000000000000004E-2</v>
      </c>
      <c r="F59" s="13">
        <f>D54*G55</f>
        <v>0.05</v>
      </c>
      <c r="G59" s="13">
        <f>D54*G56</f>
        <v>0.03</v>
      </c>
    </row>
    <row r="60" spans="1:7" x14ac:dyDescent="0.25">
      <c r="D60" s="12">
        <v>7000</v>
      </c>
      <c r="E60" s="13">
        <f>D55*G54</f>
        <v>0.13999999999999999</v>
      </c>
      <c r="F60" s="13">
        <f>D55*G55</f>
        <v>0.35</v>
      </c>
      <c r="G60" s="13">
        <f>D55*G56</f>
        <v>0.21</v>
      </c>
    </row>
    <row r="61" spans="1:7" x14ac:dyDescent="0.25">
      <c r="D61" s="12">
        <v>5000</v>
      </c>
      <c r="E61" s="13">
        <f>D56*G54</f>
        <v>4.0000000000000008E-2</v>
      </c>
      <c r="F61" s="14">
        <f>D56*G55</f>
        <v>0.1</v>
      </c>
      <c r="G61" s="13">
        <f>D56*G56</f>
        <v>0.06</v>
      </c>
    </row>
    <row r="62" spans="1:7" x14ac:dyDescent="0.25">
      <c r="E62" s="2">
        <v>38</v>
      </c>
      <c r="F62" s="2">
        <v>32</v>
      </c>
      <c r="G62" s="2">
        <v>24</v>
      </c>
    </row>
    <row r="63" spans="1:7" x14ac:dyDescent="0.25">
      <c r="F63" s="15" t="s">
        <v>43</v>
      </c>
    </row>
    <row r="65" spans="1:4" x14ac:dyDescent="0.25">
      <c r="A65" s="1" t="s">
        <v>5</v>
      </c>
      <c r="B65" s="4" t="s">
        <v>44</v>
      </c>
      <c r="D65" t="s">
        <v>42</v>
      </c>
    </row>
    <row r="66" spans="1:4" x14ac:dyDescent="0.25">
      <c r="C66" s="16">
        <f>$D$59*$E$62</f>
        <v>380000</v>
      </c>
      <c r="D66" s="13">
        <f>$E$59</f>
        <v>2.0000000000000004E-2</v>
      </c>
    </row>
    <row r="67" spans="1:4" x14ac:dyDescent="0.25">
      <c r="C67" s="16">
        <f>$D$59*$F$62</f>
        <v>320000</v>
      </c>
      <c r="D67" s="13">
        <f>$F$59</f>
        <v>0.05</v>
      </c>
    </row>
    <row r="68" spans="1:4" x14ac:dyDescent="0.25">
      <c r="C68" s="16">
        <f>$D$60*$E$62</f>
        <v>266000</v>
      </c>
      <c r="D68" s="13">
        <f>$E$60</f>
        <v>0.13999999999999999</v>
      </c>
    </row>
    <row r="69" spans="1:4" x14ac:dyDescent="0.25">
      <c r="C69" s="16">
        <f>$D$59*$G$62</f>
        <v>240000</v>
      </c>
      <c r="D69" s="13">
        <f>$G$59</f>
        <v>0.03</v>
      </c>
    </row>
    <row r="70" spans="1:4" x14ac:dyDescent="0.25">
      <c r="C70" s="16">
        <f>$D$60*$F$62</f>
        <v>224000</v>
      </c>
      <c r="D70" s="13">
        <f>$F$60</f>
        <v>0.35</v>
      </c>
    </row>
    <row r="71" spans="1:4" x14ac:dyDescent="0.25">
      <c r="C71" s="16">
        <f>$D$61*$E$62</f>
        <v>190000</v>
      </c>
      <c r="D71" s="13">
        <f>$E$61</f>
        <v>4.0000000000000008E-2</v>
      </c>
    </row>
    <row r="72" spans="1:4" x14ac:dyDescent="0.25">
      <c r="C72" s="16">
        <f>$D$60*$G$62</f>
        <v>168000</v>
      </c>
      <c r="D72" s="13">
        <f>$G$60</f>
        <v>0.21</v>
      </c>
    </row>
    <row r="73" spans="1:4" x14ac:dyDescent="0.25">
      <c r="C73" s="16">
        <f>$D$61*$F$62</f>
        <v>160000</v>
      </c>
      <c r="D73" s="14">
        <f>$F$61</f>
        <v>0.1</v>
      </c>
    </row>
    <row r="74" spans="1:4" x14ac:dyDescent="0.25">
      <c r="C74" s="16">
        <f>$D$61*$G$62</f>
        <v>120000</v>
      </c>
      <c r="D74" s="13">
        <f>$G$61</f>
        <v>0.06</v>
      </c>
    </row>
    <row r="76" spans="1:4" x14ac:dyDescent="0.25">
      <c r="A76" s="1" t="s">
        <v>6</v>
      </c>
      <c r="C76" t="s">
        <v>45</v>
      </c>
      <c r="D76" t="s">
        <v>42</v>
      </c>
    </row>
    <row r="77" spans="1:4" x14ac:dyDescent="0.25">
      <c r="C77" s="2">
        <v>2000</v>
      </c>
      <c r="D77" s="9">
        <v>0.3</v>
      </c>
    </row>
    <row r="78" spans="1:4" x14ac:dyDescent="0.25">
      <c r="C78" s="2">
        <v>1500</v>
      </c>
      <c r="D78" s="9">
        <v>0.1</v>
      </c>
    </row>
    <row r="79" spans="1:4" x14ac:dyDescent="0.25">
      <c r="C79" s="2">
        <v>1000</v>
      </c>
      <c r="D79" s="9">
        <v>0.2</v>
      </c>
    </row>
    <row r="80" spans="1:4" x14ac:dyDescent="0.25">
      <c r="C80" s="2">
        <v>500</v>
      </c>
      <c r="D80" s="9">
        <v>0.3</v>
      </c>
    </row>
    <row r="81" spans="3:5" x14ac:dyDescent="0.25">
      <c r="C81" s="2">
        <v>0</v>
      </c>
      <c r="D81" s="9">
        <v>0.1</v>
      </c>
    </row>
    <row r="83" spans="3:5" x14ac:dyDescent="0.25">
      <c r="C83" t="s">
        <v>46</v>
      </c>
      <c r="E83" s="17" t="s">
        <v>47</v>
      </c>
    </row>
    <row r="84" spans="3:5" x14ac:dyDescent="0.25">
      <c r="E84" t="s">
        <v>48</v>
      </c>
    </row>
    <row r="85" spans="3:5" x14ac:dyDescent="0.25">
      <c r="E85" s="18">
        <f>(C77*D77) + (C78*D78) + (C79*D79) + (C80*D80) + (C81*D81)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2017-12-05T17:55:39Z</dcterms:created>
  <dcterms:modified xsi:type="dcterms:W3CDTF">2017-12-06T23:17:41Z</dcterms:modified>
</cp:coreProperties>
</file>