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Download\"/>
    </mc:Choice>
  </mc:AlternateContent>
  <xr:revisionPtr revIDLastSave="0" documentId="13_ncr:1_{A5CA1E05-ACDC-4F91-9C5E-62DFB129342E}" xr6:coauthVersionLast="47" xr6:coauthVersionMax="47" xr10:uidLastSave="{00000000-0000-0000-0000-000000000000}"/>
  <bookViews>
    <workbookView xWindow="-108" yWindow="-108" windowWidth="23256" windowHeight="13176" activeTab="8" xr2:uid="{00000000-000D-0000-FFFF-FFFF00000000}"/>
  </bookViews>
  <sheets>
    <sheet name="waterflow" sheetId="7" r:id="rId1"/>
    <sheet name="pie chart" sheetId="12" r:id="rId2"/>
    <sheet name="combochart" sheetId="4" r:id="rId3"/>
    <sheet name="map chart" sheetId="13" r:id="rId4"/>
    <sheet name="top5" sheetId="14" r:id="rId5"/>
    <sheet name="kpi" sheetId="16" r:id="rId6"/>
    <sheet name="kpi YOY" sheetId="18" r:id="rId7"/>
    <sheet name="Data" sheetId="1" r:id="rId8"/>
    <sheet name="layout" sheetId="2" r:id="rId9"/>
  </sheets>
  <definedNames>
    <definedName name="_xlchart.v1.0" hidden="1">waterflow!$D$2:$D$5</definedName>
    <definedName name="_xlchart.v1.1" hidden="1">waterflow!$E$1</definedName>
    <definedName name="_xlchart.v1.15" hidden="1">waterflow!$D$2:$D$5</definedName>
    <definedName name="_xlchart.v1.16" hidden="1">waterflow!$E$1</definedName>
    <definedName name="_xlchart.v1.17" hidden="1">waterflow!$E$2:$E$5</definedName>
    <definedName name="_xlchart.v1.2" hidden="1">waterflow!$E$2:$E$5</definedName>
    <definedName name="_xlchart.v5.10" hidden="1">'map chart'!$E$2:$E$50</definedName>
    <definedName name="_xlchart.v5.11" hidden="1">'map chart'!$D$1</definedName>
    <definedName name="_xlchart.v5.12" hidden="1">'map chart'!$D$2:$D$50</definedName>
    <definedName name="_xlchart.v5.13" hidden="1">'map chart'!$E$1</definedName>
    <definedName name="_xlchart.v5.14" hidden="1">'map chart'!$E$2:$E$50</definedName>
    <definedName name="_xlchart.v5.3" hidden="1">'map chart'!$D$1</definedName>
    <definedName name="_xlchart.v5.4" hidden="1">'map chart'!$D$2:$D$50</definedName>
    <definedName name="_xlchart.v5.5" hidden="1">'map chart'!$E$1</definedName>
    <definedName name="_xlchart.v5.6" hidden="1">'map chart'!$E$2:$E$50</definedName>
    <definedName name="_xlchart.v5.7" hidden="1">'map chart'!$D$1</definedName>
    <definedName name="_xlchart.v5.8" hidden="1">'map chart'!$D$2:$D$50</definedName>
    <definedName name="_xlchart.v5.9" hidden="1">'map chart'!$E$1</definedName>
    <definedName name="Slicer_Region">#N/A</definedName>
    <definedName name="Slicer_Segment">#N/A</definedName>
    <definedName name="Slicer_Year1">#N/A</definedName>
  </definedNames>
  <calcPr calcId="19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3" i="13" l="1"/>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2" i="13"/>
  <c r="D3" i="7"/>
  <c r="D4" i="7"/>
  <c r="D5" i="7"/>
  <c r="D2"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7" i="18"/>
  <c r="J7" i="18"/>
  <c r="I7" i="18"/>
  <c r="H7" i="18"/>
  <c r="L7" i="18"/>
  <c r="E6" i="13"/>
  <c r="E22" i="13"/>
  <c r="E38" i="13"/>
  <c r="Q17" i="16"/>
  <c r="E3" i="13"/>
  <c r="E24" i="13"/>
  <c r="E45" i="13"/>
  <c r="E2" i="13"/>
  <c r="E19" i="13"/>
  <c r="E40" i="13"/>
  <c r="E14" i="13"/>
  <c r="E9" i="13"/>
  <c r="E30" i="13"/>
  <c r="E25" i="13"/>
  <c r="E46" i="13"/>
  <c r="E41" i="13"/>
  <c r="E48" i="13"/>
  <c r="E36" i="13"/>
  <c r="E10" i="13"/>
  <c r="E50" i="13"/>
  <c r="E5" i="13"/>
  <c r="E15" i="13"/>
  <c r="E37" i="13"/>
  <c r="E47" i="13"/>
  <c r="E27" i="13"/>
  <c r="E34" i="13"/>
  <c r="E12" i="13"/>
  <c r="E7" i="13"/>
  <c r="E17" i="13"/>
  <c r="E23" i="13"/>
  <c r="E44" i="13"/>
  <c r="E33" i="13"/>
  <c r="K17" i="16"/>
  <c r="E49" i="13"/>
  <c r="E35" i="13"/>
  <c r="E26" i="13"/>
  <c r="E21" i="13"/>
  <c r="E42" i="13"/>
  <c r="E31" i="13"/>
  <c r="E11" i="13"/>
  <c r="E32" i="13"/>
  <c r="E43" i="13"/>
  <c r="E16" i="13"/>
  <c r="E28" i="13"/>
  <c r="N17" i="16"/>
  <c r="E39" i="13"/>
  <c r="G17" i="16"/>
  <c r="E4" i="13"/>
  <c r="E18" i="13"/>
  <c r="E20" i="13"/>
  <c r="E13" i="13"/>
  <c r="E29" i="13"/>
  <c r="E8" i="13"/>
  <c r="E5" i="7"/>
  <c r="E3" i="7"/>
  <c r="E4" i="7"/>
  <c r="E2" i="7"/>
  <c r="B17" i="1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<sst xmlns="http://schemas.openxmlformats.org/spreadsheetml/2006/main" count="130133" uniqueCount="10956">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</sst>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 &quot;K&quot;"/>
    <numFmt numFmtId="166" formatCode="&quot;$&quot;\ 0.00,\ &quot;k&quot;"/>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44" fontId="3" fillId="0" borderId="0" applyFont="0" applyFill="0" applyBorder="0" applyAlignment="0" applyProtection="0"/>
  </cellStyleXfs>
  <cellXfs count="54">
    <xf numFmtId="0" fontId="0" fillId="0" borderId="0" xfId="0"/>
    <xf numFmtId="0" fontId="3" fillId="0" borderId="0" xfId="0" applyFont="1"/>
    <xf numFmtId="164" fontId="5" fillId="0" borderId="0" xfId="0" applyNumberFormat="1"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0" xfId="0" applyBorder="1"/>
    <xf numFmtId="0" fontId="0" fillId="0" borderId="10" xfId="0" pivotButton="1" applyBorder="1"/>
    <xf numFmtId="0" fontId="0" fillId="0" borderId="13" xfId="0" applyBorder="1"/>
    <xf numFmtId="0" fontId="0" fillId="0" borderId="10" xfId="0" applyBorder="1" applyAlignment="1">
      <alignment horizontal="left"/>
    </xf>
    <xf numFmtId="0" fontId="0" fillId="0" borderId="11" xfId="0" applyBorder="1" applyAlignment="1">
      <alignment horizontal="left"/>
    </xf>
    <xf numFmtId="0" fontId="0" fillId="0" borderId="16" xfId="0" applyBorder="1" applyAlignment="1">
      <alignment horizontal="left"/>
    </xf>
    <xf numFmtId="165" fontId="0" fillId="0" borderId="13" xfId="0" applyNumberFormat="1" applyBorder="1"/>
    <xf numFmtId="0" fontId="0" fillId="0" borderId="17" xfId="0" applyBorder="1"/>
    <xf numFmtId="165" fontId="0" fillId="0" borderId="10" xfId="0" applyNumberFormat="1" applyBorder="1"/>
    <xf numFmtId="165" fontId="0" fillId="0" borderId="17" xfId="0" applyNumberFormat="1" applyBorder="1"/>
    <xf numFmtId="165" fontId="0" fillId="0" borderId="11" xfId="0" applyNumberFormat="1" applyBorder="1"/>
    <xf numFmtId="165" fontId="0" fillId="0" borderId="18" xfId="0" applyNumberFormat="1" applyBorder="1"/>
    <xf numFmtId="165" fontId="0" fillId="0" borderId="16" xfId="0" applyNumberFormat="1" applyBorder="1"/>
    <xf numFmtId="165" fontId="0" fillId="0" borderId="19" xfId="0" applyNumberFormat="1" applyBorder="1"/>
    <xf numFmtId="0" fontId="1" fillId="0" borderId="0" xfId="0" applyFont="1"/>
    <xf numFmtId="165" fontId="0" fillId="0" borderId="14" xfId="0" applyNumberFormat="1" applyBorder="1"/>
    <xf numFmtId="165" fontId="0" fillId="0" borderId="15" xfId="0" applyNumberFormat="1" applyBorder="1"/>
    <xf numFmtId="166" fontId="0" fillId="0" borderId="0" xfId="0" applyNumberFormat="1"/>
    <xf numFmtId="10" fontId="0" fillId="0" borderId="13" xfId="0" applyNumberFormat="1" applyBorder="1"/>
    <xf numFmtId="10" fontId="0" fillId="0" borderId="14" xfId="0" applyNumberFormat="1" applyBorder="1"/>
    <xf numFmtId="10" fontId="0" fillId="0" borderId="15" xfId="0" applyNumberFormat="1" applyBorder="1"/>
    <xf numFmtId="165" fontId="0" fillId="0" borderId="0" xfId="0" applyNumberFormat="1"/>
    <xf numFmtId="44" fontId="0" fillId="0" borderId="0" xfId="1" applyFont="1"/>
    <xf numFmtId="167" fontId="0" fillId="0" borderId="0" xfId="1" applyNumberFormat="1" applyFont="1"/>
    <xf numFmtId="10" fontId="0" fillId="0" borderId="0" xfId="1" applyNumberFormat="1" applyFont="1"/>
    <xf numFmtId="0" fontId="0" fillId="0" borderId="20" xfId="0" applyBorder="1"/>
    <xf numFmtId="0" fontId="0" fillId="0" borderId="12" xfId="0" applyBorder="1" applyAlignment="1">
      <alignment horizontal="left"/>
    </xf>
    <xf numFmtId="164" fontId="6" fillId="0" borderId="0" xfId="0" applyNumberFormat="1" applyFont="1" applyAlignment="1">
      <alignment horizontal="center" vertical="center"/>
    </xf>
    <xf numFmtId="0" fontId="0" fillId="0" borderId="10" xfId="0" applyNumberFormat="1" applyBorder="1"/>
    <xf numFmtId="0" fontId="0" fillId="0" borderId="17" xfId="0" applyNumberFormat="1" applyBorder="1"/>
    <xf numFmtId="0" fontId="0" fillId="0" borderId="11" xfId="0" applyNumberFormat="1" applyBorder="1"/>
    <xf numFmtId="0" fontId="0" fillId="0" borderId="18" xfId="0" applyNumberFormat="1" applyBorder="1"/>
    <xf numFmtId="0" fontId="0" fillId="0" borderId="13" xfId="0" applyNumberFormat="1" applyBorder="1"/>
    <xf numFmtId="0" fontId="0" fillId="0" borderId="14" xfId="0" applyNumberFormat="1" applyBorder="1"/>
    <xf numFmtId="0" fontId="0" fillId="0" borderId="15" xfId="0" applyNumberFormat="1" applyBorder="1"/>
    <xf numFmtId="0" fontId="0" fillId="0" borderId="20" xfId="0" applyNumberFormat="1" applyBorder="1"/>
    <xf numFmtId="0" fontId="0" fillId="0" borderId="21" xfId="0" applyNumberFormat="1" applyBorder="1"/>
    <xf numFmtId="0" fontId="0" fillId="0" borderId="12" xfId="0" applyNumberFormat="1" applyBorder="1"/>
    <xf numFmtId="0" fontId="0" fillId="0" borderId="22" xfId="0" applyNumberFormat="1" applyBorder="1"/>
    <xf numFmtId="0" fontId="0" fillId="0" borderId="23" xfId="0" applyNumberFormat="1" applyBorder="1"/>
  </cellXfs>
  <cellStyles count="2">
    <cellStyle name="Currency" xfId="1" builtinId="4"/>
    <cellStyle name="Normal" xfId="0" builtinId="0"/>
  </cellStyles>
  <dxfs count="77">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color theme="2" tint="-4.9989318521683403E-2"/>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7A62326F-2257-47C2-B971-43FACE6ABEF2}">
      <tableStyleElement type="wholeTable" dxfId="47"/>
      <tableStyleElement type="headerRow" dxfId="46"/>
    </tableStyle>
    <tableStyle name="Data-style" pivot="0" count="3" xr9:uid="{00000000-0011-0000-FFFF-FFFF00000000}">
      <tableStyleElement type="headerRow" dxfId="76"/>
      <tableStyleElement type="firstRowStripe" dxfId="75"/>
      <tableStyleElement type="secondRowStripe" dxfId="7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A3-406A-959E-6BE53F2D284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A3-406A-959E-6BE53F2D284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A3-406A-959E-6BE53F2D28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549-41AA-AA50-C4631CB2D37A}"/>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095-48ED-8B79-3D6B0E36D1E5}"/>
            </c:ext>
          </c:extLst>
        </c:ser>
        <c:dLbls>
          <c:showLegendKey val="0"/>
          <c:showVal val="0"/>
          <c:showCatName val="0"/>
          <c:showSerName val="0"/>
          <c:showPercent val="0"/>
          <c:showBubbleSize val="0"/>
        </c:dLbls>
        <c:axId val="2016682544"/>
        <c:axId val="2016688304"/>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095-48ED-8B79-3D6B0E36D1E5}"/>
            </c:ext>
          </c:extLst>
        </c:ser>
        <c:dLbls>
          <c:showLegendKey val="0"/>
          <c:showVal val="0"/>
          <c:showCatName val="0"/>
          <c:showSerName val="0"/>
          <c:showPercent val="0"/>
          <c:showBubbleSize val="0"/>
        </c:dLbls>
        <c:gapWidth val="219"/>
        <c:overlap val="-27"/>
        <c:axId val="2016677744"/>
        <c:axId val="2016689264"/>
      </c:barChart>
      <c:catAx>
        <c:axId val="20166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89264"/>
        <c:crosses val="autoZero"/>
        <c:auto val="1"/>
        <c:lblAlgn val="ctr"/>
        <c:lblOffset val="100"/>
        <c:noMultiLvlLbl val="0"/>
      </c:catAx>
      <c:valAx>
        <c:axId val="2016689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77744"/>
        <c:crosses val="autoZero"/>
        <c:crossBetween val="between"/>
      </c:valAx>
      <c:valAx>
        <c:axId val="201668830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82544"/>
        <c:crosses val="max"/>
        <c:crossBetween val="between"/>
      </c:valAx>
      <c:catAx>
        <c:axId val="2016682544"/>
        <c:scaling>
          <c:orientation val="minMax"/>
        </c:scaling>
        <c:delete val="1"/>
        <c:axPos val="b"/>
        <c:numFmt formatCode="General" sourceLinked="1"/>
        <c:majorTickMark val="out"/>
        <c:minorTickMark val="none"/>
        <c:tickLblPos val="nextTo"/>
        <c:crossAx val="20166883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'top5'!$B$1</c:f>
              <c:strCache>
                <c:ptCount val="1"/>
                <c:pt idx="0">
                  <c:v>Total</c:v>
                </c:pt>
              </c:strCache>
            </c:strRef>
          </c:tx>
          <c:spPr>
            <a:solidFill>
              <a:schemeClr val="accent1"/>
            </a:solidFill>
            <a:ln>
              <a:noFill/>
            </a:ln>
            <a:effectLst/>
          </c:spPr>
          <c:invertIfNegative val="0"/>
          <c:cat>
            <c:strRef>
              <c:f>'top5'!$A$2:$A$7</c:f>
              <c:strCache>
                <c:ptCount val="5"/>
                <c:pt idx="0">
                  <c:v>Phones</c:v>
                </c:pt>
                <c:pt idx="1">
                  <c:v>Chairs</c:v>
                </c:pt>
                <c:pt idx="2">
                  <c:v>Storage</c:v>
                </c:pt>
                <c:pt idx="3">
                  <c:v>Tables</c:v>
                </c:pt>
                <c:pt idx="4">
                  <c:v>Binders</c:v>
                </c:pt>
              </c:strCache>
            </c:strRef>
          </c:cat>
          <c:val>
            <c:numRef>
              <c:f>'top5'!$B$2:$B$7</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B51-4061-8C34-B05BD8106B77}"/>
            </c:ext>
          </c:extLst>
        </c:ser>
        <c:dLbls>
          <c:showLegendKey val="0"/>
          <c:showVal val="0"/>
          <c:showCatName val="0"/>
          <c:showSerName val="0"/>
          <c:showPercent val="0"/>
          <c:showBubbleSize val="0"/>
        </c:dLbls>
        <c:gapWidth val="182"/>
        <c:axId val="1259795920"/>
        <c:axId val="1259799280"/>
      </c:barChart>
      <c:catAx>
        <c:axId val="1259795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99280"/>
        <c:crosses val="autoZero"/>
        <c:auto val="1"/>
        <c:lblAlgn val="ctr"/>
        <c:lblOffset val="100"/>
        <c:noMultiLvlLbl val="0"/>
      </c:catAx>
      <c:valAx>
        <c:axId val="1259799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9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512-498E-8746-BEE1A96A7882}"/>
            </c:ext>
          </c:extLst>
        </c:ser>
        <c:dLbls>
          <c:showLegendKey val="0"/>
          <c:showVal val="0"/>
          <c:showCatName val="0"/>
          <c:showSerName val="0"/>
          <c:showPercent val="0"/>
          <c:showBubbleSize val="0"/>
        </c:dLbls>
        <c:smooth val="0"/>
        <c:axId val="1259780080"/>
        <c:axId val="1259778160"/>
      </c:lineChart>
      <c:catAx>
        <c:axId val="1259780080"/>
        <c:scaling>
          <c:orientation val="minMax"/>
        </c:scaling>
        <c:delete val="1"/>
        <c:axPos val="b"/>
        <c:numFmt formatCode="General" sourceLinked="1"/>
        <c:majorTickMark val="none"/>
        <c:minorTickMark val="none"/>
        <c:tickLblPos val="nextTo"/>
        <c:crossAx val="1259778160"/>
        <c:crosses val="autoZero"/>
        <c:auto val="1"/>
        <c:lblAlgn val="ctr"/>
        <c:lblOffset val="100"/>
        <c:noMultiLvlLbl val="0"/>
      </c:catAx>
      <c:valAx>
        <c:axId val="1259778160"/>
        <c:scaling>
          <c:orientation val="minMax"/>
        </c:scaling>
        <c:delete val="1"/>
        <c:axPos val="l"/>
        <c:numFmt formatCode="General" sourceLinked="1"/>
        <c:majorTickMark val="none"/>
        <c:minorTickMark val="none"/>
        <c:tickLblPos val="nextTo"/>
        <c:crossAx val="1259780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B35-4ACB-A03F-E0EBBD19F2E7}"/>
            </c:ext>
          </c:extLst>
        </c:ser>
        <c:dLbls>
          <c:showLegendKey val="0"/>
          <c:showVal val="0"/>
          <c:showCatName val="0"/>
          <c:showSerName val="0"/>
          <c:showPercent val="0"/>
          <c:showBubbleSize val="0"/>
        </c:dLbls>
        <c:smooth val="0"/>
        <c:axId val="2013719376"/>
        <c:axId val="2013709776"/>
      </c:lineChart>
      <c:catAx>
        <c:axId val="2013719376"/>
        <c:scaling>
          <c:orientation val="minMax"/>
        </c:scaling>
        <c:delete val="1"/>
        <c:axPos val="b"/>
        <c:numFmt formatCode="General" sourceLinked="1"/>
        <c:majorTickMark val="none"/>
        <c:minorTickMark val="none"/>
        <c:tickLblPos val="nextTo"/>
        <c:crossAx val="2013709776"/>
        <c:crosses val="autoZero"/>
        <c:auto val="1"/>
        <c:lblAlgn val="ctr"/>
        <c:lblOffset val="100"/>
        <c:noMultiLvlLbl val="0"/>
      </c:catAx>
      <c:valAx>
        <c:axId val="2013709776"/>
        <c:scaling>
          <c:orientation val="minMax"/>
        </c:scaling>
        <c:delete val="1"/>
        <c:axPos val="l"/>
        <c:numFmt formatCode="General" sourceLinked="1"/>
        <c:majorTickMark val="none"/>
        <c:minorTickMark val="none"/>
        <c:tickLblPos val="nextTo"/>
        <c:crossAx val="2013719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270-4F64-AD9C-9D5ADE5DABC3}"/>
            </c:ext>
          </c:extLst>
        </c:ser>
        <c:dLbls>
          <c:showLegendKey val="0"/>
          <c:showVal val="0"/>
          <c:showCatName val="0"/>
          <c:showSerName val="0"/>
          <c:showPercent val="0"/>
          <c:showBubbleSize val="0"/>
        </c:dLbls>
        <c:smooth val="0"/>
        <c:axId val="29073776"/>
        <c:axId val="29069456"/>
      </c:lineChart>
      <c:catAx>
        <c:axId val="29073776"/>
        <c:scaling>
          <c:orientation val="minMax"/>
        </c:scaling>
        <c:delete val="1"/>
        <c:axPos val="b"/>
        <c:numFmt formatCode="General" sourceLinked="1"/>
        <c:majorTickMark val="none"/>
        <c:minorTickMark val="none"/>
        <c:tickLblPos val="nextTo"/>
        <c:crossAx val="29069456"/>
        <c:crosses val="autoZero"/>
        <c:auto val="1"/>
        <c:lblAlgn val="ctr"/>
        <c:lblOffset val="100"/>
        <c:noMultiLvlLbl val="0"/>
      </c:catAx>
      <c:valAx>
        <c:axId val="29069456"/>
        <c:scaling>
          <c:orientation val="minMax"/>
        </c:scaling>
        <c:delete val="1"/>
        <c:axPos val="l"/>
        <c:numFmt formatCode="General" sourceLinked="1"/>
        <c:majorTickMark val="none"/>
        <c:minorTickMark val="none"/>
        <c:tickLblPos val="nextTo"/>
        <c:crossAx val="2907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0CA-403F-866C-33CCE6F6EE04}"/>
            </c:ext>
          </c:extLst>
        </c:ser>
        <c:dLbls>
          <c:showLegendKey val="0"/>
          <c:showVal val="0"/>
          <c:showCatName val="0"/>
          <c:showSerName val="0"/>
          <c:showPercent val="0"/>
          <c:showBubbleSize val="0"/>
        </c:dLbls>
        <c:smooth val="0"/>
        <c:axId val="1371539184"/>
        <c:axId val="2016683984"/>
      </c:lineChart>
      <c:catAx>
        <c:axId val="1371539184"/>
        <c:scaling>
          <c:orientation val="minMax"/>
        </c:scaling>
        <c:delete val="1"/>
        <c:axPos val="b"/>
        <c:numFmt formatCode="General" sourceLinked="1"/>
        <c:majorTickMark val="none"/>
        <c:minorTickMark val="none"/>
        <c:tickLblPos val="nextTo"/>
        <c:crossAx val="2016683984"/>
        <c:crosses val="autoZero"/>
        <c:auto val="1"/>
        <c:lblAlgn val="ctr"/>
        <c:lblOffset val="100"/>
        <c:noMultiLvlLbl val="0"/>
      </c:catAx>
      <c:valAx>
        <c:axId val="2016683984"/>
        <c:scaling>
          <c:orientation val="minMax"/>
        </c:scaling>
        <c:delete val="1"/>
        <c:axPos val="l"/>
        <c:numFmt formatCode="General" sourceLinked="1"/>
        <c:majorTickMark val="none"/>
        <c:minorTickMark val="none"/>
        <c:tickLblPos val="nextTo"/>
        <c:crossAx val="137153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chemeClr val="accent1"/>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357-4E2F-AB29-125A4AB484EF}"/>
            </c:ext>
          </c:extLst>
        </c:ser>
        <c:dLbls>
          <c:showLegendKey val="0"/>
          <c:showVal val="0"/>
          <c:showCatName val="0"/>
          <c:showSerName val="0"/>
          <c:showPercent val="0"/>
          <c:showBubbleSize val="0"/>
        </c:dLbls>
        <c:smooth val="0"/>
        <c:axId val="1864387872"/>
        <c:axId val="1864389792"/>
      </c:lineChart>
      <c:catAx>
        <c:axId val="1864387872"/>
        <c:scaling>
          <c:orientation val="minMax"/>
        </c:scaling>
        <c:delete val="1"/>
        <c:axPos val="b"/>
        <c:numFmt formatCode="General" sourceLinked="1"/>
        <c:majorTickMark val="none"/>
        <c:minorTickMark val="none"/>
        <c:tickLblPos val="nextTo"/>
        <c:crossAx val="1864389792"/>
        <c:crosses val="autoZero"/>
        <c:auto val="1"/>
        <c:lblAlgn val="ctr"/>
        <c:lblOffset val="100"/>
        <c:noMultiLvlLbl val="0"/>
      </c:catAx>
      <c:valAx>
        <c:axId val="1864389792"/>
        <c:scaling>
          <c:orientation val="minMax"/>
        </c:scaling>
        <c:delete val="1"/>
        <c:axPos val="l"/>
        <c:numFmt formatCode="General" sourceLinked="1"/>
        <c:majorTickMark val="none"/>
        <c:minorTickMark val="none"/>
        <c:tickLblPos val="nextTo"/>
        <c:crossAx val="186438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8088398328212E-2"/>
          <c:y val="0.31609195402298851"/>
          <c:w val="0.88063517126973156"/>
          <c:h val="0.36781609195402298"/>
        </c:manualLayout>
      </c:layout>
      <c:lineChart>
        <c:grouping val="standard"/>
        <c:varyColors val="0"/>
        <c:ser>
          <c:idx val="0"/>
          <c:order val="0"/>
          <c:tx>
            <c:strRef>
              <c:f>kpi!$B$3</c:f>
              <c:strCache>
                <c:ptCount val="1"/>
                <c:pt idx="0">
                  <c:v>Total</c:v>
                </c:pt>
              </c:strCache>
            </c:strRef>
          </c:tx>
          <c:spPr>
            <a:ln w="34925" cap="rnd">
              <a:solidFill>
                <a:srgbClr val="00B05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4C5-4AC2-8E7A-50BB7E6FDAAB}"/>
            </c:ext>
          </c:extLst>
        </c:ser>
        <c:dLbls>
          <c:showLegendKey val="0"/>
          <c:showVal val="0"/>
          <c:showCatName val="0"/>
          <c:showSerName val="0"/>
          <c:showPercent val="0"/>
          <c:showBubbleSize val="0"/>
        </c:dLbls>
        <c:smooth val="0"/>
        <c:axId val="1259780080"/>
        <c:axId val="1259778160"/>
      </c:lineChart>
      <c:catAx>
        <c:axId val="1259780080"/>
        <c:scaling>
          <c:orientation val="minMax"/>
        </c:scaling>
        <c:delete val="1"/>
        <c:axPos val="b"/>
        <c:numFmt formatCode="General" sourceLinked="1"/>
        <c:majorTickMark val="none"/>
        <c:minorTickMark val="none"/>
        <c:tickLblPos val="nextTo"/>
        <c:crossAx val="1259778160"/>
        <c:crosses val="autoZero"/>
        <c:auto val="1"/>
        <c:lblAlgn val="ctr"/>
        <c:lblOffset val="100"/>
        <c:noMultiLvlLbl val="0"/>
      </c:catAx>
      <c:valAx>
        <c:axId val="1259778160"/>
        <c:scaling>
          <c:orientation val="minMax"/>
        </c:scaling>
        <c:delete val="1"/>
        <c:axPos val="l"/>
        <c:numFmt formatCode="General" sourceLinked="1"/>
        <c:majorTickMark val="none"/>
        <c:minorTickMark val="none"/>
        <c:tickLblPos val="nextTo"/>
        <c:crossAx val="12597800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rgbClr val="00B050"/>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551-452E-AB42-D0C0EA49C139}"/>
            </c:ext>
          </c:extLst>
        </c:ser>
        <c:dLbls>
          <c:showLegendKey val="0"/>
          <c:showVal val="0"/>
          <c:showCatName val="0"/>
          <c:showSerName val="0"/>
          <c:showPercent val="0"/>
          <c:showBubbleSize val="0"/>
        </c:dLbls>
        <c:smooth val="0"/>
        <c:axId val="2013719376"/>
        <c:axId val="2013709776"/>
      </c:lineChart>
      <c:catAx>
        <c:axId val="2013719376"/>
        <c:scaling>
          <c:orientation val="minMax"/>
        </c:scaling>
        <c:delete val="1"/>
        <c:axPos val="b"/>
        <c:numFmt formatCode="General" sourceLinked="1"/>
        <c:majorTickMark val="none"/>
        <c:minorTickMark val="none"/>
        <c:tickLblPos val="nextTo"/>
        <c:crossAx val="2013709776"/>
        <c:crosses val="autoZero"/>
        <c:auto val="1"/>
        <c:lblAlgn val="ctr"/>
        <c:lblOffset val="100"/>
        <c:noMultiLvlLbl val="0"/>
      </c:catAx>
      <c:valAx>
        <c:axId val="2013709776"/>
        <c:scaling>
          <c:orientation val="minMax"/>
        </c:scaling>
        <c:delete val="1"/>
        <c:axPos val="l"/>
        <c:numFmt formatCode="General" sourceLinked="1"/>
        <c:majorTickMark val="none"/>
        <c:minorTickMark val="none"/>
        <c:tickLblPos val="nextTo"/>
        <c:crossAx val="2013719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29E-2"/>
          <c:y val="0.13761467889908258"/>
          <c:w val="0.83333333333333337"/>
          <c:h val="0.66360856269113155"/>
        </c:manualLayout>
      </c:layout>
      <c:lineChart>
        <c:grouping val="standard"/>
        <c:varyColors val="0"/>
        <c:ser>
          <c:idx val="0"/>
          <c:order val="0"/>
          <c:tx>
            <c:strRef>
              <c:f>kpi!$K$3</c:f>
              <c:strCache>
                <c:ptCount val="1"/>
                <c:pt idx="0">
                  <c:v>Total</c:v>
                </c:pt>
              </c:strCache>
            </c:strRef>
          </c:tx>
          <c:spPr>
            <a:ln w="28575" cap="rnd">
              <a:solidFill>
                <a:srgbClr val="00B050"/>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18F-464D-995D-663E7AD8684A}"/>
            </c:ext>
          </c:extLst>
        </c:ser>
        <c:dLbls>
          <c:showLegendKey val="0"/>
          <c:showVal val="0"/>
          <c:showCatName val="0"/>
          <c:showSerName val="0"/>
          <c:showPercent val="0"/>
          <c:showBubbleSize val="0"/>
        </c:dLbls>
        <c:smooth val="0"/>
        <c:axId val="29073776"/>
        <c:axId val="29069456"/>
      </c:lineChart>
      <c:catAx>
        <c:axId val="29073776"/>
        <c:scaling>
          <c:orientation val="minMax"/>
        </c:scaling>
        <c:delete val="1"/>
        <c:axPos val="b"/>
        <c:numFmt formatCode="General" sourceLinked="1"/>
        <c:majorTickMark val="none"/>
        <c:minorTickMark val="none"/>
        <c:tickLblPos val="nextTo"/>
        <c:crossAx val="29069456"/>
        <c:crosses val="autoZero"/>
        <c:auto val="1"/>
        <c:lblAlgn val="ctr"/>
        <c:lblOffset val="100"/>
        <c:noMultiLvlLbl val="0"/>
      </c:catAx>
      <c:valAx>
        <c:axId val="29069456"/>
        <c:scaling>
          <c:orientation val="minMax"/>
        </c:scaling>
        <c:delete val="1"/>
        <c:axPos val="l"/>
        <c:numFmt formatCode="General" sourceLinked="1"/>
        <c:majorTickMark val="none"/>
        <c:minorTickMark val="none"/>
        <c:tickLblPos val="nextTo"/>
        <c:crossAx val="2907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rgbClr val="00B050"/>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BE9-495F-A75F-622E1E988427}"/>
            </c:ext>
          </c:extLst>
        </c:ser>
        <c:dLbls>
          <c:showLegendKey val="0"/>
          <c:showVal val="0"/>
          <c:showCatName val="0"/>
          <c:showSerName val="0"/>
          <c:showPercent val="0"/>
          <c:showBubbleSize val="0"/>
        </c:dLbls>
        <c:smooth val="0"/>
        <c:axId val="1371539184"/>
        <c:axId val="2016683984"/>
      </c:lineChart>
      <c:catAx>
        <c:axId val="1371539184"/>
        <c:scaling>
          <c:orientation val="minMax"/>
        </c:scaling>
        <c:delete val="1"/>
        <c:axPos val="b"/>
        <c:numFmt formatCode="General" sourceLinked="1"/>
        <c:majorTickMark val="none"/>
        <c:minorTickMark val="none"/>
        <c:tickLblPos val="nextTo"/>
        <c:crossAx val="2016683984"/>
        <c:crosses val="autoZero"/>
        <c:auto val="1"/>
        <c:lblAlgn val="ctr"/>
        <c:lblOffset val="100"/>
        <c:noMultiLvlLbl val="0"/>
      </c:catAx>
      <c:valAx>
        <c:axId val="2016683984"/>
        <c:scaling>
          <c:orientation val="minMax"/>
        </c:scaling>
        <c:delete val="1"/>
        <c:axPos val="l"/>
        <c:numFmt formatCode="General" sourceLinked="1"/>
        <c:majorTickMark val="none"/>
        <c:minorTickMark val="none"/>
        <c:tickLblPos val="nextTo"/>
        <c:crossAx val="137153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kpi!$Q$3</c:f>
              <c:strCache>
                <c:ptCount val="1"/>
                <c:pt idx="0">
                  <c:v>Total</c:v>
                </c:pt>
              </c:strCache>
            </c:strRef>
          </c:tx>
          <c:spPr>
            <a:ln w="28575" cap="rnd">
              <a:solidFill>
                <a:srgbClr val="FF0000"/>
              </a:solidFill>
              <a:round/>
            </a:ln>
            <a:effectLst/>
          </c:spPr>
          <c:marker>
            <c:symbol val="none"/>
          </c:marker>
          <c:cat>
            <c:strRef>
              <c:f>kpi!$P$4:$P$16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kpi!$Q$4:$Q$16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FD-4E5A-A137-BF4FAFC34D67}"/>
            </c:ext>
          </c:extLst>
        </c:ser>
        <c:dLbls>
          <c:showLegendKey val="0"/>
          <c:showVal val="0"/>
          <c:showCatName val="0"/>
          <c:showSerName val="0"/>
          <c:showPercent val="0"/>
          <c:showBubbleSize val="0"/>
        </c:dLbls>
        <c:smooth val="0"/>
        <c:axId val="1864387872"/>
        <c:axId val="1864389792"/>
      </c:lineChart>
      <c:catAx>
        <c:axId val="1864387872"/>
        <c:scaling>
          <c:orientation val="minMax"/>
        </c:scaling>
        <c:delete val="1"/>
        <c:axPos val="b"/>
        <c:numFmt formatCode="General" sourceLinked="1"/>
        <c:majorTickMark val="none"/>
        <c:minorTickMark val="none"/>
        <c:tickLblPos val="nextTo"/>
        <c:crossAx val="1864389792"/>
        <c:crosses val="autoZero"/>
        <c:auto val="1"/>
        <c:lblAlgn val="ctr"/>
        <c:lblOffset val="100"/>
        <c:noMultiLvlLbl val="0"/>
      </c:catAx>
      <c:valAx>
        <c:axId val="1864389792"/>
        <c:scaling>
          <c:orientation val="minMax"/>
        </c:scaling>
        <c:delete val="1"/>
        <c:axPos val="l"/>
        <c:numFmt formatCode="General" sourceLinked="1"/>
        <c:majorTickMark val="none"/>
        <c:minorTickMark val="none"/>
        <c:tickLblPos val="nextTo"/>
        <c:crossAx val="186438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Analysis.xlsx]combochart!PivotTable2</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w="22225">
            <a:solidFill>
              <a:srgbClr val="FF0000"/>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5">
                <a:lumMod val="75000"/>
              </a:schemeClr>
            </a:solidFill>
            <a:ln w="22225">
              <a:solidFill>
                <a:srgbClr val="FF0000"/>
              </a:solid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6B4-4120-96F2-7414BB2E4A3A}"/>
            </c:ext>
          </c:extLst>
        </c:ser>
        <c:dLbls>
          <c:showLegendKey val="0"/>
          <c:showVal val="0"/>
          <c:showCatName val="0"/>
          <c:showSerName val="0"/>
          <c:showPercent val="0"/>
          <c:showBubbleSize val="0"/>
        </c:dLbls>
        <c:axId val="587663328"/>
        <c:axId val="587662368"/>
      </c:areaChart>
      <c:barChart>
        <c:barDir val="col"/>
        <c:grouping val="clustered"/>
        <c:varyColors val="0"/>
        <c:ser>
          <c:idx val="0"/>
          <c:order val="0"/>
          <c:tx>
            <c:strRef>
              <c:f>combochart!$B$3</c:f>
              <c:strCache>
                <c:ptCount val="1"/>
                <c:pt idx="0">
                  <c:v>Sum of Sales</c:v>
                </c:pt>
              </c:strCache>
            </c:strRef>
          </c:tx>
          <c:spPr>
            <a:solidFill>
              <a:schemeClr val="bg2"/>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6B4-4120-96F2-7414BB2E4A3A}"/>
            </c:ext>
          </c:extLst>
        </c:ser>
        <c:dLbls>
          <c:showLegendKey val="0"/>
          <c:showVal val="0"/>
          <c:showCatName val="0"/>
          <c:showSerName val="0"/>
          <c:showPercent val="0"/>
          <c:showBubbleSize val="0"/>
        </c:dLbls>
        <c:gapWidth val="110"/>
        <c:overlap val="19"/>
        <c:axId val="2016677744"/>
        <c:axId val="2016689264"/>
      </c:barChart>
      <c:catAx>
        <c:axId val="20166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16689264"/>
        <c:crosses val="autoZero"/>
        <c:auto val="1"/>
        <c:lblAlgn val="ctr"/>
        <c:lblOffset val="100"/>
        <c:noMultiLvlLbl val="0"/>
      </c:catAx>
      <c:valAx>
        <c:axId val="2016689264"/>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2016677744"/>
        <c:crosses val="autoZero"/>
        <c:crossBetween val="between"/>
      </c:valAx>
      <c:valAx>
        <c:axId val="587662368"/>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7663328"/>
        <c:crosses val="max"/>
        <c:crossBetween val="between"/>
      </c:valAx>
      <c:catAx>
        <c:axId val="587663328"/>
        <c:scaling>
          <c:orientation val="minMax"/>
        </c:scaling>
        <c:delete val="1"/>
        <c:axPos val="b"/>
        <c:numFmt formatCode="General" sourceLinked="1"/>
        <c:majorTickMark val="out"/>
        <c:minorTickMark val="none"/>
        <c:tickLblPos val="nextTo"/>
        <c:crossAx val="58766236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28769101935063257"/>
          <c:y val="0.15973272462755186"/>
          <c:w val="0.4317560010566131"/>
          <c:h val="0.76158660054178784"/>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48E8-4029-BBAE-4F84BA4649E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48E8-4029-BBAE-4F84BA4649E9}"/>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48E8-4029-BBAE-4F84BA4649E9}"/>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48E8-4029-BBAE-4F84BA4649E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8E8-4029-BBAE-4F84BA4649E9}"/>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Entry>
      <c:layout>
        <c:manualLayout>
          <c:xMode val="edge"/>
          <c:yMode val="edge"/>
          <c:x val="0.15715124742169542"/>
          <c:y val="5.036197670758577E-2"/>
          <c:w val="0.68569722414248535"/>
          <c:h val="0.106233038150684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Analysis.xlsx]top5!PivotTable7</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85000"/>
            </a:schemeClr>
          </a:solidFill>
          <a:ln>
            <a:solidFill>
              <a:schemeClr val="bg2"/>
            </a:solid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lumMod val="85000"/>
            </a:schemeClr>
          </a:solidFill>
          <a:ln>
            <a:solidFill>
              <a:schemeClr val="bg2"/>
            </a:solidFill>
          </a:ln>
          <a:effectLst/>
        </c:spPr>
      </c:pivotFmt>
    </c:pivotFmts>
    <c:plotArea>
      <c:layout/>
      <c:barChart>
        <c:barDir val="bar"/>
        <c:grouping val="clustered"/>
        <c:varyColors val="0"/>
        <c:ser>
          <c:idx val="0"/>
          <c:order val="0"/>
          <c:tx>
            <c:strRef>
              <c:f>'top5'!$B$1</c:f>
              <c:strCache>
                <c:ptCount val="1"/>
                <c:pt idx="0">
                  <c:v>Total</c:v>
                </c:pt>
              </c:strCache>
            </c:strRef>
          </c:tx>
          <c:spPr>
            <a:solidFill>
              <a:schemeClr val="bg2">
                <a:lumMod val="85000"/>
              </a:schemeClr>
            </a:solidFill>
            <a:ln>
              <a:solidFill>
                <a:schemeClr val="bg2"/>
              </a:solid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'top5'!$A$2:$A$7</c:f>
              <c:strCache>
                <c:ptCount val="5"/>
                <c:pt idx="0">
                  <c:v>Phones</c:v>
                </c:pt>
                <c:pt idx="1">
                  <c:v>Chairs</c:v>
                </c:pt>
                <c:pt idx="2">
                  <c:v>Storage</c:v>
                </c:pt>
                <c:pt idx="3">
                  <c:v>Tables</c:v>
                </c:pt>
                <c:pt idx="4">
                  <c:v>Binders</c:v>
                </c:pt>
              </c:strCache>
            </c:strRef>
          </c:cat>
          <c:val>
            <c:numRef>
              <c:f>'top5'!$B$2:$B$7</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1A3-4EE3-8240-1DEC3F85A8B9}"/>
            </c:ext>
          </c:extLst>
        </c:ser>
        <c:dLbls>
          <c:dLblPos val="outEnd"/>
          <c:showLegendKey val="0"/>
          <c:showVal val="1"/>
          <c:showCatName val="0"/>
          <c:showSerName val="0"/>
          <c:showPercent val="0"/>
          <c:showBubbleSize val="0"/>
        </c:dLbls>
        <c:gapWidth val="110"/>
        <c:axId val="1259795920"/>
        <c:axId val="1259799280"/>
      </c:barChart>
      <c:catAx>
        <c:axId val="1259795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59799280"/>
        <c:crosses val="autoZero"/>
        <c:auto val="1"/>
        <c:lblAlgn val="ctr"/>
        <c:lblOffset val="100"/>
        <c:noMultiLvlLbl val="0"/>
      </c:catAx>
      <c:valAx>
        <c:axId val="1259799280"/>
        <c:scaling>
          <c:orientation val="minMax"/>
        </c:scaling>
        <c:delete val="1"/>
        <c:axPos val="b"/>
        <c:numFmt formatCode="General" sourceLinked="1"/>
        <c:majorTickMark val="none"/>
        <c:minorTickMark val="none"/>
        <c:tickLblPos val="nextTo"/>
        <c:crossAx val="125979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2DC7233-BEE0-4317-B01D-C16FC7C6A0D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92DC3012-E2F0-4DC7-B97F-677ABE771695}">
          <cx:tx>
            <cx:txData>
              <cx:f>_xlchart.v5.9</cx:f>
              <cx:v>Sales</cx:v>
            </cx:txData>
          </cx:tx>
          <cx:dataId val="0"/>
          <cx:layoutPr>
            <cx:geography cultureLanguage="en-US" cultureRegion="IN" attribution="Powered by Bing">
              <cx:geoCache provider="{E9337A44-BEBE-4D9F-B70C-5C5E7DAFC167}">
                <cx:binary>1H1pb9y4tu1fCfL5yk2Kg8SD0xdo1WA7jp3ETtLd+SJUbLdmUfP069+iq5zYSiX2wfG7QLmBLsRV
LG1ycU9rb9L/vh7+dZ3ebqpXQ5bm9b+uh99fh01T/Ou33+rr8Dbb1EdZdF3pWv/THF3r7Df9zz/R
9e1vN9Wmj/LgN5tQ/tt1uKma2+H1//4b3xbc6rf6etNEOv/Q3lbj5W3dpk39i/f2vvVqc5NF+TKq
myq6bujvr98l6SbU2eb1q9u8iZrx41jc/v760adev/pt/l0/PPdVCtGa9gZjmTgSLuNcCrL9oa9f
pToPdm9byjkSxGWEOI7a/tw/+2KTYfxzJLqTZ3NzU93WNaZ09/pw5CP58cbZ61fXus0bs24BlvD3
15/yqLm9eXXVbJrb+vWrqNaL7QcW2kzi09XdrH97vPL/++/ZL7AOs988AGe+aE+99QM2C53qanOj
79fnBbBxj5RyhSDc3osNJQCPOy6T7P6hW1CeI8p+UL6PnIGyeHeQoPyRbr5uXlRf7CNHSm5LoraY
YOkf6osrj1xOGLOJvVdfniHQfmS+DZwB88fbwwSmiiadv6Qh40e2YrbtUr5deOcxMJTSIwAnlBTy
DjkYuq0R3erMH08L9BNg7gfOgflykMB8jqogyqOXRAYuhNqKuIrvVRnHPZLKcVx+b+bEY2SeI9F+
aL6PnGHz+Y+DxObi9mu1qZMXxIbTI2E7lDnOVimI/VhrlDpyKXFgy9wtdjNsniPRfmy+j5xhc7E6
SGz+qJJNXm8QnbxYaMaPXLPujIqtRXNn2NhHnCkqhNiPzXMk2o/N95EzbP64PEhs3oXRC4ZlnBxx
rDrjytlrz1yECEQx4dp0bwjwlDT7MdmOmuHx7uQg8Vhs0ugfXb20l7EFl1LRXWAG//4wMKNUHUnq
wNjxHSz3mrqLmZ8l035sHs5nhtDiMD3NQuf57XUTXbfN/TL99/mMcTaOoIKxXbI5g8iB4jAXEZw9
8zLPlOYn4DycyhydjwepP5+aTfhysDB1xGwTAdg7WGYxwF3k7Li2bUt5/9Stzjwlx35AtqNmSHw6
TCSWt+mm31S39+vy3ysJ0CDEBRhs5/XVYzvmiCMuXckZRXBgfma68hyJ9uPyfeQMm+VhRmT3vNkr
/c8r8Bpt9vVFsxqQMwTkC2V8BpBzRKi0lWQ7gPD+w0TzPxXrJ2DtSMHHk5sDtzhI87YGkRbdvGCW
Y7tHQgkkoWymTAjVuOswbhuG0/zMiLRnSLIfnm8DZ4isD5OtudBVE75abCqdRi9K2oDAZIo5gpGt
MZuRNo46oq5grpS79HTmgJ4v136Y5uNnaF0cpv4c32pwOC+oP8w+khyBmWuIAPMzg8llR5xz5nCy
y0RnavQMgfbj823gDJjjw4yq/7ytm1ffSakXIwpAoHFbwBf9BB6CzIc5TBG618o9W6z9IM2Gz6D6
8/NB+qDTGxTa7h33fx/VcX6EcABE2n3yOeNyKOVHUsASotZz/9RtjP2kIPtB2Q2bgXG6PEgwPt9W
mc6b+4V5ETiII2z8B0v1kCVACiqlLZV02dbSzaLrZ0iyH49vA2eIfP54kIhc6fb/T0DAEFUzxW36
3VQ9xMcl4EThZpCTbvGZBQTPl2s/TPPxM7SuDjMgOE0RtumofkEFIkcUtoyjOL3FYWbPXARu3JUg
Qb9nsQ+ToOdItB+h7yNn2JweZmh99tJVAxcpDUeg5uzY6RnJplx4IkJRVtghg1juITJPy7Mfl/tx
M1TOrg7Svp3mN9HmRTMddQRmWjlqpy9qnonKIxCfLpFqR8LNWINnCLQfl28DZ8CcXhwmMLp/wcSG
20fEQe+Tw/eXphVD9xMhkpLd+zN3c/qEND+B5G7UHI/DTGnOYDva62S8NyL/fWzG0C5gO8wGy/k4
NnMFVARWDc1qW58zU5HniLIfkO8jZ6Cc/X2QSnIeXYdRsMlfDhTkL67DHYUcc7+/FyjdEJg3Y+TM
z0xRniPRfmy+j5xhc356kNi81W1Uv7BvIUcKXRoETNljjVEU0TJF5cbdeZ2ZxjxLlv2wPBg6w+Xt
YRqy86iudVtFL6czDJGWdNCcwXe5zKyupkA+Ow6aN8WuUPCDzjwt0X5wvs9lhs35YXZxnm+i/AVL
bFwcMXQKcPEgBH6YZEp1ZFNJOUKDrTGbqc2T4vwEle0s5pAcZnHtz1GjNT14OW1BKGbchi1/0u2E
LrQjlHA4R0C2ReX+2Vue7BkC7Yfl28AZMH8equ+va5iyqChe0pShM8NGVfpbNq8eOxqk+2irtUFe
7jrV95iyZwi1HyBjzb4NnoF0fpjp5fmmGtNNfnO/hV8gakY52oTNYoaMI9GMhroAOLWt1iBEeJju
P0eSn8DybQ5zTJYHGZj9ualDWLRGv2TY7KBVkDKUZnanZ2aFM2oTGDXU1u5jBJA1D9F5nkz78Xk4
dobQnwcaom3qenMdtvVt09T3C/Xfqw48D/oCUb1EBnP3AxAehgMODg4QgTMd7owqO3+uPPsBmg2f
YXR+oBhFaBysdbN5QXwkwjVF0eu8qy7P8FH8iCo0cODwx/1DtyHB+XNk+Qk234fOcTlM3uwc9bMX
JTQ52pzQyEkVqv53P7PckxLEBBw9N9I0SD00as8Q5Seg3M9hDsnHg3Q4H2+NqtS3L5jZ4DSny9EE
QNydqsxSTpxOY5yhT/r+9NpMY54l0n5wHgydwfPxMDXmPeCpx7TbvGibOg4PuEoiJDOEjfmZqY3j
HLnMdU31ZhuvgQR9qDzPlWo/SI9Hz3B6f5ge5+K227xks6Bph0ZIBnbgOwIPwwFKJZIdNKU5OyWD
O3qI0NPy7MfmftwMlYvPB2ncLm77V+e3Q3T9gk00jB+hMYDhBMeuG3CmO5TII4rD6jB/P2DyHGl+
hsv3sXNszg8Wm5NNViDfecnOdc6OpCskxdGn/abNHP9AYztKoNv3Z87HbJlnifVznB4Mn0N1crBQ
vbmt6tvx3si8QL6D3g3oiBJsPy/toBUNTA9utdh6IDWL3wxOT8v0c5Dux84RenOQCP0Z1dc6r6OX
ZA0AANrPBMMlA9ufxwkp2DbUR9HQrvZ3rT9LpP34PBg6g+fP04OEZ9vQtdwkL5uSwhMxVAhgz7YA
zXkdQo5sRpC1ypnyPFee/fA8Hj1D6Gp5kAgZc/K3rpIXNHAoJTBlc3MLx93PLE7AESpw1QSuaseJ
ztjq50i0H5/vI2fYXPx9mNjcnft4ce0BK8olQ5S2a7KdcdZwSzjjZi7zuPdA93tjy+tsT208LdVP
MHo0pzlOh6lD76rb4EV5a7Th4tQNGjh3rTZzhO54a3Thslmg/bQg+0G5HzeD493lQarNZYhrqV6d
1i9b4sHxaWm78Pu7dgE1648CTy0oclJzyc3dD8zew8T0uVLtR+jx6BlOl4cZHHy8HV70wg4Ks8Vc
Dr3Y+h0ox0PmAJepMPgkcDu7czozbudJcfYjsxs2g+TjXwehOte/vOhtu323Kc+jT/6nt9wp9HGi
DAef/wMkoOIYOnT2d0PPLp77uTz7oZkNfzSF/6Nb7X5+4923awGXm2azurtP8MGld79+9266uOVw
NnRnb/YCtl2705vfX9scQfG3WwrNVzyyU7NFm4273dTN768tKY+Uwxhad3H9HYpDBMD2OF73+2vU
8u7vm2ICN4K40LLc+PzfX8NCMlyYh5ar3SUTtTnGgiEonoMVR7RBcT+IwiUh365xfK/TEa7122rs
/v0qb7P3OsqbGlcows4W24+Z2Zknoq6rcOTOdhDF4Nwk3r/eXKK4jE/T/0lpXOW0T8StS/2mVSu7
4IWVLkjRRdNnIdoi2XCrEvU6L8d65MvGHkQ4LCztk69BXvHcWmh7SJw3KhRju0yUlZcnvcrS+jwV
WWGNnk4GUXwVSRMPeom1SmO2CByH01tn0GN7mYaDk25cVxT+NctYKS8CGZUF8zIa1RCFF6LK3oWU
NH2+DFJRJYWne5Flb6kzlhA5yDI6ntkZy+N/rLrTGPMA0j2LhATp0RqBf7C5As+qzJUt6Bx5vEYO
zaI2lKF76/c6j8uTJuMpP0l5V1fOyVQHTdQvpqjAPTIp8SPbX//68RRc0+Pno/PONBkz0IVo71bm
/QcYTTFza0lkdBPThCXRotFMsNBTyrbKeF0NfVA1yypsAh56FremIn/fczbW9oLySfbsTSPDvE48
rUtW0Qs47RLv/VpIbOGHMjqorzEcolEm00RfrTOTcQgjyw4rZt1Iq+qIvQwmJ3DKderyhhEvrxop
vySC+A288zd1exob81yucIQE94HYKKzOn1u0o3a0xdybYMSek15HirT+K+S+nQdeH0dt9C73cYFq
44Whxq0h3q8fj9hyNm0HLhTnjRXHHUrQocfQBKKLLDKE7MZyUqdkC9ETKTZQJKs51VPkpBeRRTU9
Z0k5tldJTcgUeuA6UyzKryXBYb/HkggbvRm4X8s0N+Gs4AyARkYkHpPcv/bVlIvqWJdF5o8ry89q
NR6PbjUAlV8/8sfJo64gcSQBLbvmIBx5PPnQCf00Hkl1w2UPLV+PVE40WYuqb2u+ilyfyy9Vi1Uv
vVqCbf2iydhVatVFmhT9ExuBziwZ/CXuuICWQFFxfBXnhh5LE6gpFqporK9gkp3MOhma0ChENugQ
V7S2fcwnvoiyerQLb1A2g1QiImF7lRUyHhe5Rav8SmVhVuXLUujKvsy6KK+//nrNjD19YG8dpCE4
FEBQbMbtQtCWmS1pe9+tSDkNX4eqqbAJSJsQLBYZeiYsb6hYZ10VdlIapWl6bV6iImj/08VCYQhn
SRiO8LiccZi2x4vllnbdjLXUX/NUWLDhMazX1HvdSJpRnDFfwO7XQYt75LJY5LCoVZFVVJy4Vmx1
iVeGsLbG8o8hRuXRlHZnfEgKnT1hVuh8j+HsJBqTbZC8tomIzDmLh7ZvYH1eqHxiX2vflla2ipu6
SNv35dRERb7oy7GEcJaTdXhPj2Wmx6WbTKN11ReFf1qrKo2DRTZNZDzLwjJvfC9XRPrNohXESi9l
poIpW+AyjgEm0bbikeZvyKRSfGsS+X1ZPqGmFHH1ow2AplEUVZUkaLXCKWoT5D2cEHZmXnZ5V3xx
hBaxWBRolcdW9P1WqWpBJ8eCaffHrfVMW4732jtzUlDfxVtD3zBZrtuePa3QfG7F0QCBkodQFNeP
GEMy2xbJkNSZH+riS1FBi8oVqxOXn9s0ZOMZq9sRy6H8Lp0+Z+Ewjo7XhlVfhgsY/F5eBuXkWydV
xuPpc2W1tbxwI2kChIF3WaqOk1YYeHTNFLbQ2DmiuyyqOJk+T6lM+sQjaWqcVoTVB0A6VyF+yUbc
afrZzYYB2DERj3ipJxI07rIQNavX0mkNdskQRAgwyrvHKzewxt5z9RDjKzSCB0geWbmJDZpCZMlm
qGVeFmvVVbS74kxPzduqSvzKS9OssrOFFfjZcBJwONe/czf3+eeOdBSbzHEDxBldmWuEKL+2DXMT
jtV3cHe1ifEdiYrHbGswf8wDqor0y0Szugq8wSZOUXu9jnV6ytqyh6H49RPn1sg2h8lsCr+NOqX6
4Yl1Reqwz1j/N5tasxn7lhvzZ9dOAuctu1LIL37MJmzC3m6bOjh3YFiwT38thrkz7ZFSMNxTbDtw
XKjk2BxR8mOlmFjXlpaS2eeM51nDvEa3wrrVZVjCGoVJndNV5Ts6et/VbgCLU4RCB6vAbexOeziH
1aed19hBeZb6rrwaWJW6o1f3VHaXjWuRaFGKadBn2EQk9GLC/ajwuC+pUfaQYB/qLkR0cerHSWM0
v0PF/R0uGXOK0WNJxYbu+Ncznts1Fx16xFxSZt9diY2c4PGME+mHeV/WzqeuzQmCWFFVNoLYbjL7
liPI4ich7Qds2yFRDC9BcxfZWrIwW5q1cW/7V/4gzZa2y2jKqpOosJkxkeVUE7ou066oo+NJjAm0
zu8zE1PT0c2gnQ4toUa/npI9s2wuIiAXbhNWDQiCVpiZ6pLl2aTj3P7kNiGDbjVFYARoLNYa1b3T
Y1DdI2Tzw8GoOGylMSlVUcLRWCFFGE8HYX6lywR3y6YqdvhJ1KdmHcqx1/LCLwd8KgqZmeIYZLJe
J5ZTsXXhVh2rFyP8Bab7xNRmGQCmpnB3lk2hKkTgKPlsas2QUCdt9fiJBZ2xVE1VYmtN6RTp64a4
iZ17Y6PL6bNj58Y/ZpamAGSQWRqMqymTtAnWillt/wlRaoXl6J2YYfexboI1ySNLYYvxPi2MdWth
Nk8iu+hh1hpEJHhg1PgE/0KORbEUWcCxFE3jhFazEGkbQyVCZcf413Z9jCk0V/P+KtKe6aiLcAHR
lWMLF2kn+SHUpf3E5ShL62OXORrWYRve2qE7dMkCmWUY5E+ZhZk7Mo/kKNDbBG4JVOE88SKxRghZ
DM7HuqXYIc2IXtvoGL4f68Pjgmux8ntLD7UnUzZiwdPOzxGywOhhlfpqSJv3jqxdP177DXdhDKCQ
3WUFIgweILOg+M2Qw1HtYAvKPsdSDqmbQ1egRQaOIBkMEFYcUbyoMVbdJdGZhiQiSeCbEtmYPPXX
q80Ve2wTMXnjBGAkcN8KoqB5ZoNwsLYCMowfw3CUqe81bcKKhd8TP76Q9sSrcVWGlSxcT9m2ikOv
qsqofEPSlg3CKxDtWGdVkFn83M9Chy3KXg/BNYlSctL7LZfLxMl1esPjdKouMy0z/AWJiab9O95R
MkxLN86VKBYl4se6Xfe9cLuLqgz9QXsyIxl9y0hF1TLPK0UX8dC0le/pwS2n2AvzruLDIhiSDsrQ
TVU/pt5giZjHa2XTll/JtBl5sCADbfv2uFB9SH3Eb37QnDahg8hs4UxpP01Ia7EVi9MhGf3WK+si
lutOOQFbiswapo+91Hb0ueVp4C8Zb2y6GJGf6tGTQVOrpYrsPlkEIg1O0FXdLEtN+unMVzkhx7Sn
ob0OrNoNyapIdMY/jaILEuuT0mQYPg7NwJpzq25y6xIew2lvRCVl9WlyuiDXXqE1DesPapjS5NiP
wG6sJ83dTHsq0cwOF0411aX7lWaxm9+EdqG7YYmtMpa3qm36niyStK9pfNL4eSncJfIAkcpjP7MS
eaGoYyXJcScLu07D29DNWYNVHihzK34+Md1hS0+0qovwAyrzjSSrPOdF4Zy2yo/C9G0uhqQMVnEX
NH33thd+EEVrS3MdyUvRVJU+lTEPA3eNvSJZ4hXdRODW09qNeuUFFpdlswz9aorH0z6orTA67qMM
3maRqJ7DwHZF1Iq/tNVKUZ9ic/SWv+gZwhZ60RaIupTXjMwd5LvUdhy8NNtfWlGU4j1cSczxuEnX
vPw6taWyuzexrIrAPqGDZTnOYoxF0jrHQx7TLPUE74xfJMKKMJ2ACTiVzeCPaEpYxCJUIng39kVf
OO9j34r7dO0kzLKL06Qdldu9kzETkfJKpQwn4VSNCJPPTuD71nTGeVpjpayxhMk+h9UuQ3FmMb9y
0rc0KiOavo/jPnb9VR/DEAQrHaFUWC1gsoxIY2elxF6RIByjckmKJK7cZd4QS+R/2YGd43lZnCr1
qQ3cslxUyIOxsrbbRvAgCypD8yWQHyGLV5bKxPQ8rDH7RRHSnMl1HPZmxVjaJHjRddhYV3nmGJPP
uyZwnYXqG40NMOWIN44bVWX4XLGdatiICctXxg5+4EtqH09LQ4okM6eRgYcWPLTFnzQdzDrnXMXg
kqzWqgCFlSduyG/LEglNua6iCJHWonfp6JSLyA1FawFB3pbt5ybO2yjHelnhpI/DduJ0OHdjx4gc
AeliupLYWXgCw1vlV98azAaTlWWQF6OF36UqM0vTdRQfhYt1yx4ydGhnwRx386kqxsqvINxC/E4M
hZZXieC+YgveKxBAXuGEFGux2z3+VCt8pRNbZnJ+M94tRotdUy12Ma4SkzD/YrVIzhmJKutqt9TW
9uP3i7z9HJgCOzl37CKDADS3wu5rEskiqo6jnI2YdGlP+MM9XmCzICJXSMADrTyxBUpPXYOthsy7
rYLTnKrRFx5Nwm6U71TWaqxSZ2cpPmIX4NiqBWgOv1NeQkYT9AaZsPHL1AlI+VVtV1AX0CDYte2c
QjtCjrYodC57ejK2rsnOyRba7faQfpJifSSPMGIlnNRMfpBjiH0a0Mo8JuShxC9HXRIn/DRZEW+b
N5gpM8u73UhTO7aQEpM030KjqsY4lDQYdlfdhEb07YJaUz/hHzplmjsri4g8iU8nXA83FMcBAaNF
Vn3Uaui0igPDfNQ98I06xy6/Uhnk2D61QMSKyVcdgt13Nbhs84V2Z154F7h4SXNi1CGbhJE/b2UQ
9p/aNEiDaJ0HLr43LBkN2ElSjw5tzth2r0RxrRrneLfkKu4qiDNELMGXwANoPDwuogR+vqPlJMkn
RG6x2y2L0mryaEHqwMfDRRzi9vBlkxbgNlMQBqBsAFPYnjo6MOrcwr/id8nYythdJwgWh/ENU3U6
6JOGa5Jli1TxNOs8vw5AG1JFW3w+bMoaLwgaRXqRlS3+P2Y9SDRBegqqqASXn150SeODFOirGE+n
YaC7zzL3B2QB/jiZvd8rmPJ4PbDShoVxqzBt3VWawcVmq8HKfVWfCgVXNfxN5BDD3gSp1klysqOT
4yYNq3jdhiny3euR12hkOSniEMtxzO50ptRuigWr/T7xp88sdHXffCpZH/bypNlOfVBBjSVixTAl
mFES9LVYyYlQWLmm4mb56FCYXQO+ymzxLX/q1kmPFaCtbebbRJGNlwobHJ8vI1ChlhelE3hlXNGV
5MoDZTHK7JwVtMIn5EhNDtuJtsa+2pIsExVp5a/bvKx8+zTwywnfMW2pNx9pOVjDUvAEfKlPE6S+
WYbcKV80KYgJcZYl0uhTw/sIJHyQuA1MJZP+CJ9Xj7A08RqZrVm8NmKGKrBbNwEXH6d5gOE4ZYlZ
/t0jPPOtN71fV1V0oVhsSErdwt2dO4nPZPOBg8Ya/dXgx9YYrmVfiLRegrpA/5bngASSX3jAKFJy
OEMF8CeLT5iVzDPjNjLhm+1W2RXF5tuuZNxoMNEsIhHr3vSTyHznQzK1vXVVIZgGqzAVpZJfYG+x
v6y+mLACMSdmDn6RWzD+SC8NS5VGiFcRWatM98UXqcawpF/5kMr0QsqyGP01t3XdWP/0EY0HfwWP
xlLh1Sn4b2vhptSpPoOR7JPmIwnKOAgWvhhZOFz2DmKb8kZ1UVfaf9e+C2riuEraLlMLy57q5PPE
W5trr4V3GJDsU6oRUzqOUC1tscuzWNmLDr+0nM5zelSmhuVuJlssyyIGQbxAs/xopnVnbtK0M/ZP
jYGxJoj+jfJGdWY+kd+x935sm98JSix8YgxG80GfgZ3IVsjcTW0jSv0CqhwgWvQvpmakxSqGohqt
VJl5Z7dlEVPCEim06eGtLR9uzKkVLKphrJjjUbsi7vs2dIJeez3JwZ7zcfKVfdqXudHywJoMHVij
ToQXjrCsOS0ngv3NCeoPF+AtjeRJhErjl92DRKXg0kpsFetqm7HlUTw5iRfnRcs/JFuDlWyJxhIH
QbAbrLQ0JGRdyYrzZRZkpfa9sJStddVGosCcmx5VvO5NZAcmjAv5gGc4XWrEau8UztIJ/Ijni9Yo
eWGbMuMy7wezJx1/spPIE2GdZ9kqjFNo43q7IOCBjdFL0OyD7+U1teKz0Gap4z5BfM0SenA5sA/Y
wTaMm6Q/0MphgxoC+Gr7KtRaQmonCAZoQ69hZkuLGw1KOxAvoddFpZH9iezucW5nHo87HfB37MxN
z3j+jGet2kFbfe2AqtqaxhgcMKRAHgBN+vWjZgQ6tIngcjU8C5QV/i9NWv+geNi7Sen6CCXv9whJ
Bq0XZeFz/g536JjdrWRoQG2jGAhrXnFAtjOOv5blMYWATnvsHxd/U8GVKIdjn9uPZfE7ZoO+jYMr
HNSDGYsENfF4XePa69WkETo/tc4/PhDdKyAOpKtskIvmpp+Hk0/CitA0I/5lOeRwFEECj3/qjAnM
3E6zfz1Bami77+UdM0Nwt0Q4FM1PuIhrTmQOacyDvEmRZG0tRh9OhrQfJRuFWA+8drt1XPhT9aHt
2RgvszY39pxVMA1WPXH4oyckerzTIRFSKXOxDnOUwEGheVlsVMTqnZGVl+lWqXrEddDxoU182PXI
7SJAEPJ2hGYqBueA0MIKjSBxwcp2WnQlMvu1yJgWxBtgWsYFTH2Jj0M/fHoRjcxm5aLf1rOKrZn9
9STmMAI4/J06gjtQQMlS/MGBGYwyLBt7sLqLsE6MZZruAqGiFnn7YbTcluO6xedTXQIFEPSl4cL8
u84oc5/34+c5A6IR3FPUXuzc3hCEZewRDcuqvarGdVb/2fNA+ZtmOCgGmuT5D+aA9T6Y6C6KL7Zu
CUGyQcNJUuhFXpfGYfz6gca+PNim2BAoP5kLfdCPwsFozvjMfpyGqJpEcuLkVpWIhZNlDvsiKyjM
Uyr446MAHS7jljjsiSRzbuoy387GNpDByTYU6QTYEewju8zw8utZzWpr+HZ0aCgU481RA/ztvHkB
JSdN6MdDoa5JDJp6p1a2TEyoWLHMpJO92+XZgmS8sh3PqVJUOrwUoWi9aFg+OJ/insAIPiHXtkXk
wYKDw7y7jxw0Js7uu+hWfbyjCEG9yInC+riabBLWK1sMpkuixS0lrf6nnnIU2he6DsD5Ki/zJ2Sx
XiOChmZniCLQGhQsdFKAkXprc3Ai5H3miyDQJyNiFqEv/CFK6DAufBulsL/rssyQnlWxzfNylaXt
ZDcLoomss6VbCVCAb9lANZPv1bbOmEgkSeydn2e0HM6TIOwUWnnaTkYUXE2MFpITJEBOlC1TKy6w
RXaBk2NhWOgl23AHmYMLJybvzOs2BUruVrMPMxsuBSmrCU/6zrYQaGtc4Z5e5HaL5UboJ1vngtWp
CTKtbcxVoGgL3Ejh0inykrrJ6OTldaXyaCkLJ41b756KKeHOQ28XYN1Fdqj49VjfqXRNcOGUHStP
kfMk0l4VrsYjswTZTveGoIoSBYt0yHCvyzHqDGmcfmIIxxW7kGOjeHEaS2IZkqLuKvC/4zY/VP1Y
s3IZJm0GOhjMkIPqhxeHjav9hdXqoCeZV+LwrLDfq1IVTr8KShid8qMYVTfpj6iDmEobYlNiywvd
1ChufIwKsODBEvscbQ7rsCopjRcZRTD8z4iUuHbfCDn09hcqhrFxL3jW+8WHXKk4sVdxXlsEGTpu
iByaBVrMUONf5XoEtst+sKdq9IgFxqRbIGSkwl2MfPT7t4mqm3ryUCbvI2T5yq1Qr41CUh9zkjb9
V0myZAyXPkcikHuZk2fVXzkYIav13G0pcGcjS9TpA/nWzeBP4nUeptJuEd3fxX8g5E38OuaNcYbb
rZHeRam5kyZIJSuFTp3C6yoiMwoLG2gHYthJYnt9YnXqI5yLdq+KXFnpOotEILwwCPorMUYiXo5R
7x9HvGMnEWHTaVYN3QkYFn3pVNJeDEqEF07UpARcdld99LGpT3ggdO1B+8KvcVWkfwUk0su8JST3
/LDiayThoLrsXJy5BfmiE6hj3hfyreyjYunwMAS6xKrWsTPwVayj9t0Upw1ZIVtoVu5IWIodK7Pr
sGivbMqLs4pbwVnW1c1K1KDG0SATnHS6VctQ9e4HpwhL9BsU0U1Ul/4yDYvAG3meL4WvyjfuZGfr
0c9Rnc4LwfHV7pgveJw76x5feeoiT/xaDbo9Rj+Gf1OqJD1OBppO3qhisQ5joq8KjpqBl4I6qj2L
6eBTP0zuJrVyAYqhzT72rh2tiN2QNziPH0aetiz2loM+XFdNjasBYsf/AFIzQh9Vw9QNRQkKeRYt
6GVnx2G0LsbcWtE6ay7rjoMIgSlY1uPQvmF1NSaeyHp34TvKD92/os5W4yk6I9rr2uYxXem2aJB+
RVk4eh1uoLt1G+FkS8u3qjeZQpvEktMm/jB0LEH+lukzUTe0XPhuqDckrou3A+59OKslNTvUF6a2
G3T9mwFh9jlxku4UrLz1JkpYaC9dWL8b2vcs96bJpSHS+cL6uy/K/ra0rGFhR3Ta1HWsbXQ6FGhr
nKYaOzdMi9RDJ1fVLoupT4Y3sg3KwCO0iC5G6sAQI9VbdD1L2f9j78x6I8fRLv1XBnMvgNpFYDDA
pyUWO7w7Xc68IdK5aKEoURRJkfr1cyKrpruqe/r70JibuRig0UCWHY4IicvLc57z6gYddEZ5o9yi
DpE00W06CldCgX5LN/+NGMbukxDTx65G15A8SV+2Tti8Tv0cN0mup3vZJeqzlw61IoHt3q6l4WAz
eJX3bSrLwMTJVzjmcxlH43ScIWCUERH6yYUTf1o7r3nFtW4/LZ1f3pWTIioXZ1zFQiWHcsDngxNc
QAvExHPdXiWu2B5ptHZjNe12+DoIuZcwn8QbOnUvpZQ2fKIwN84yUkVlFGE3ST8lX9cic5cBPoSF
HZIYvCnTJTPBgpOyaS9ZEcx9OYacflUBiq26QN04lOmwLo/ZlvEDFvosq2i/5ycdzt0j+CEwJ1un
PkXzJI/WuPA4SJt9VTH7tOH8/mlfxF4cF5n4clhE+8Pjghw7nRvToDz1L1rRlJUqWeAk81aXpLP2
nFEujwvq47Bs85V+opOmH7GT8eug2Pxhd7v/MBjgtc3n6C4B8HAk2CnqxS36BXVvUKbbZC+BWvmX
nczTMR5DBmIMMvd950mCvcxhRSJDX0CnSnl2QmNYVsl1Go48NeoTmLMYn99GNyGZ4sOQxetn6IXL
I506dQr9SF+EUPttuw5L43IsuTiei/5+Soi+USbZHqeVqVdVFMm3mFssDtHi7X3iBSYPtLaHMNbm
1ql8O/ebi2foScV0ZJlIahzbQX5CjqHnPVDswrC8Pe1R0X0qIOl8XvZCv2LDb0+YbPndHgYabFXW
H0bK0guc9zCutKBjXex+ijHe1XTY22B+5LAGHls3y6UCsUIOahuWz1KbpMWhf98viibmFgAVh2oh
5tc23qnAmi1cE+e8OIXwIisr9+ShsG0Mx0AF3wMWgY27+DTZe1p54VCD17mB1F5ceBrbXDcE2bxR
lyOV7LIFsn2E+jPeB4mf3katvuI1LQToPnxbBSqYweTDvaMDsNBUhv0NnWX0xQTMbNXYbeQOCJL5
1EfWLscuGuOkol2Y3yZsVsWBEjHRG9EVsoa/nOylhQ9fF3QXeTnsmtpSxGy6nwNwCLc+WHJc64xs
Wl0WamFAhU6F23lKFvEQuyR4yifayypzqpubjkr1PLS9FQ2saN/dip7PfR2oKQWpyVgYHHO7rvuz
LyZluuO19CA1XRye6s5x1eat5TccWoEaqzBH5VKlwjB7BxVnWKvYhO3rlu+zr2YyZhdghCystxAl
4q2GQKDf0h6nUoV1REmdZiic2gm408nqLL9JI0em4XWPPYts6d1CqLmJsNiRc5HAqTguo59U3dk1
NS80aPkAMqgdqSpVwNqRV0FC3Usfg+Ypoy4Zn2YfBvtxy3DarUi+ROSy0cFNVaTgL9zlI5bTGuDe
Xs9Q3G6GSPcVHo3Jb3Tg3To8jD7I6B7j8k/EiRr6keBXekxGqXjQOhkKXftsyMYIwv86Yz4UsF0r
E/pINEloxu7CO7jGpZggP1e7dstUxsLDkMrNwE9Tn6Rz027pdsd7yLf14Hp3itskLOqsIF0OqW5Q
4Zm3SsImNWnuy2iDK5/pSN8HKXV5JQaWrGWe8BgSIbTEt1AG6rulKE1iJX10nGcWxk1ru8hEFUq4
LpgrMANA5LYy77JnHyRzjsLMFL4fK6ykGr8wk6BHzwosQkuRNZ0cZZm2S+how0Ue5l0jIzen6V0Y
2Mx8gsks2GlYiuRra+2Xfe/aT20nv7RUpkOJY4J42cCcNKxg6kiweRAsEpmCLZfvt6OPxnsV9+Zg
O0UruchdljnwUVkKkYoXNY1ZrVTmS1P0CdZXq8U33bL9kM8j7MXWsTs4nwWpQrduS71js0ke6drF
LznAJlX3FhoUxgMGTAlOb/sezpI/yWVai2bN8/ayztP8YpZVt41xrWVnqNltXgbC0bOYh6WOpmU8
8IWlLxMnYUN1N99ylgZ3EXfJbSRhps7tClOd4lhURxFDrxyTm+Puomgs8YCVUdSE2mVtZJjN9+Aa
N32WamMlXTfiqoW3Q5Vkq5UlDQUD2wpQ05zXDF+u8RDfX3aGB8Ex+PHLcYDvVytMyq3cPVf32OWx
+fcZH+t+QH2Bj8Cesev0B5PTrDKT7N6Gvg2/QBF0B8BE9DgTKg65zIfHYCCqsiLr3skkPo0DCLUW
B7dDHrHh87xFei7TeJ4/x4SpGxPFzJVMuaGoeoi2N0xG+NItgfLeO1vhEB4/DDiW3Ngt7L/xLs6/
cNaG7zyMt4uFo1yncpnPMaTsN5gCEb+uaU6W8UCWu4yxGHUrFsfrIEy+Jfx6SPeTuO7aLlo/ZlsE
fTNmPQxaiNxzdp7SqZ+rVfVOwwPbZ4iY+TaEVTxiHSmzoB/Su1Gu0UfXdZqX0YjPUA5j3hUVx9+t
IMthTHRepmeRmSivcYS3o0KtxdsbIWf9m8Sprau4jGPyBRvvpkoaFJs9BZpntZZDcOqXNPp05RkO
4W65KXsfyIc0dcOHsYXE9oCT52E2DJTWzNL4AktR3UoP2KVULUqai1uN/OCRdn21Qv60ZW9H901r
j7mCSYlzmpFQV79buGm2hFNom2mw8Q3E8xYoV+92FPPAWX+gL5xlB5F3+jbxOL+VAcoRXY9sCdIm
WARYZLLb9E2v4/g5l9ZVfI3XeiTBQu7NlocvcP0KCloJNVyZ6a0bjxuKqhusftPWuKXrBpRyFKUn
6JJgvo+7LQwqw66EoBcklY2SFskHkDIYRFXSiW5IuD20NoPFI3g1cBRpqrkeY23F/NJHqKnjie3v
02om/hDN4bbWOFUwjiWNZvMuKxWadvTHgETDlDxkJmZFycOlj7+OwFmDqbJB4QZ2gJHHHbnj3ZzN
tMJp2yWyNHsnVlPl2HBTX3fw1YqxNKDME19P1jPBb33BIOlUq3E0lI+jhWoVlw74OTUHZeTSv7ct
T+a23jBVYO8gJRRPqrRumTN9aFGrTWfTmUD8XJfV2bTpwGWJqUkXeIAvjETwhI4SAJeeauWTgAyP
g5Ec9yEJgHGZAYQ1vAkL/B5f/4cIaE5wHddh8jWVnUvfU5VG3cvvInIgr0aIHulVso1C5uQtEq5X
pAAcw9WfwTzc8+9twojLjuC9d8y3JVxp/9nIrQu6ciogwAU42bJhy7BFYDnWb6aDoFBcNApKd08G
SnxSmXY1Cz/ucN1wt7DlDfPwERdmsqJOR238dBsbfL297GfQH2sFGCcW7CXWqeyzJgNA28c3xJjF
z+Cjeo0aB2eHdjlIWQxYjwM91xx01F0EyAylu6RYMT3tUUQVybHXufBeQh22UHj7CqiXGbekaSeX
9GMjN5BAFNrBNBeXHaVf0bBgzBjcOcuoNGWYLDRpcr/HyRF+pHiThRk/BaB+dBnN6IxUJgZzpwEF
I76TiaPKApXfKd7M2Uq72irwM67cowWm6J4Z/4v+v6F9ax8h4toT9On+MhMWVzzKzN0Qei8aGQtA
ZJbCoJbB+DJQt+XnBSVcXsaT9Enppo1PR6UJ6EpXyG1CaMjy73InjGNpTQQrM+yjptbx7p/XPtgc
CoRgbFCB4oTIBpmmR5UlWtRMFO4j2JnzsgzbbQmfC97ztN7QsvGbwjMIVLkOFkeDaQ8sTiNqCLsG
5YRaT6ZLuf3eBu6quKCijqZq5117QH7MsuAgTFgAGooWOlWMJPPcJJ6sp3Cd88+jHRMIljmL2rmC
oNinOKHmfr0XRUZMHZHU6HcgGcA5SiVB/1VgTRaLAimMwDtB3LpvcfIWZbKgDr9zMAJducU8b3Ke
jTdBu85A7E2K0AeYPymAlETerHUxpRRWWaC7I/IUuDG5a4MyBvN3WuS4DJWBYPaxA6TA2GD0yQRk
xvfc5SELpXv0uNl1QllBmwHMx48AUBXEw0G2lwDL8PoFh8ute8oHoa5VVxz1J1Qw2Y1K8rT/wBIZ
+2Nsk+F53mJ2B3yz/d6qEFe+2HYHjI4ZKCP73rtS9mT7VLjUPG5q7PAVEK+Da52LGatpLhCi4Cl9
DiEf5jUd5u0cQrTo6w3Mzm9bnCDfmPI1OU3JMACbVOnLwtr5oKOJvGdqDUuag4/s1LgjObDuvkQu
y98j6xn1dWRWi7DZOAHcp72l9txmCtTcOu3AVFu2OXxcOl6RDZyGKznlPjrAuYL/S2IEHuvWxhZL
b4AcRl9qmQN7jNt1QVEw+fUuNtJc2ii0RU3SVuYHABrydXO5Bg2tJ3xLUAr5l0R1RVsKFOAPS3Ct
eFckwacSNbXvy4wzCkyGL31XY0MfQIRBLnncBRSAcs+kzBpuAf7VMRF9sy8Or2lTYH7AWYSsbSx/
bms3NRFbXbXp1H/OsVrYW6cnJetxscXzmipt8HZpuuBA0EMFEtF8F48sui26kefAl5gXpQoZvQ2C
LvrwY89vXCDXRzCEQwU2LfqKtI6Z4H/k1Fd9ug6qyrek97XZ/LCWoyo0a0zXFyPWXxWPt0MY+fSg
sy19C1gn3T2UKx5DDJiFL0cpws89BYlRCgAi9zPIF9LkW+pxKKAR0hYLI6loRDh0rzx1aquwb6Kq
Q31ed7Faiut1yx62eIMMHUczuy9GEb8voD/a0prxc7yK+V3peS7RuhnaI0hPAFytxZAf1ec22EiL
2soFVYDK404ZxI5W6C5fptYEZzVgUteq5/mDNnq+0emCDIrK+QW6QH4KGCneoBj3OYZBm33IaI8b
l5D12SofnTma3EbVYIvtWq0RAaRngsSTr2txWuNuyuqdBiicRE/dcUojOz4jxdvXCuJWrTDUk2qJ
U9OgfAlvJz93YBa38L1j3r1TpsNSroYg0pnyRhQj+wncmdRJmuhPBcr9Y5iw8GMGGf9O8JK0DBwu
HKII78gCFXcO8MFRWo1ZV5ivAKf1ozTEs7LQMwkxD/ZH2gYcFU2YiCP2AzXhmLHGdZEDmsGrL9sS
qd8GiB114XBQWZB13kvXhfNbUIzJy9DFiagSqPpnKacQFh0IUB7H37yB+q8aLqEHqQ9sUFzYGt48
0lXvONHOQj6rZJ2T9EEP3YJVfkWzSzBTakEuG/CC84NY4DXACJ0fEg/Exx+3CBmSqI5n4nR3JqYT
w34GYO71J9a7Lf2WTsnMT8NcCJ1ULFFEB3Vh02RTWLw4KBt4beA2Bhr2GakBBIY7ysaC+L5SPFPE
nY13UDHLLHLpIUmmrfiSTZPGorJIProR61jakbRGnQd+og581rYAbRKwX8CkUcaD9vLIaGPSAK9P
UiCqnZx/kCXw+VrDaAVA2Kxy87yDk9q3HBSTbNkVbscYXGCDtEO7k+XJxoXGEaaPXabU21xszA41
DOIC5z5EmXo33A/DvJq5Xje0ZwkbImOzLh+G7zb0Jf6K7H21zQlKsnKXHVaGE0N8c6AVFOvrN0my
ltDx2LXO5stvJmj3KC17VnD8DIx+nrnbQK84MN8OfmVjVjlCi9we/nN77q/uMlzDHD49srNoYgaT
Dp7MX725PvWIJrV9/p3P8pptEr+DH4LTETc8mGFL/RdG5V89+es7IsYNs/KaHYble20x8GcsAeJc
oQnyEj/E7+9of6dq4nRSsObXvEsMIDhLXIDIRz/AFPz9K//RP+Hxd+fx9z4A32aJZE3b6X/45//E
84qvLYrW/3F91d9+61ezhL//63UW+N9/+it46JGa1/mn/sff+svfxbv/8emuPRT+8o9/aufwLxo2
PP9Yzaj/xQ//0s3hL+1F/ndjmWu/g5Bce9j+DQX4p3YO/zF+/fgq4N7/vZHD7y/5o5NDgUdLgahB
WA4YQoi5AhLh904OQYFnGQL7QMfPIoJABT//b60c0OmYQGHI0RP8+iwXUDX//b/Bsr12c4jRew3B
fjTQA2aAth80/He6Ofyj146/cuVPQoTork7zP47kIZRRssZJcKJBkAxlP/j9ZGiyvv7pmvwxeP7c
NOKvEya9JqyLHBXJ9cmzBKn3f5gwewhLB6J5cAKwEr4iOYFSwZDiQWxI4f4XU+WKdvzJOL++F9Ko
CPkjggt44PrUqD9PFdwLULo2ZicfzvSBZMrewfiHybIT9ygz0f9XaEQc/vPXw+On8WgXgpwXOriS
a87tT8SU42u6AFRkp94rBjl7mfUFxk8LWR1SdopNfaNvBDRNdCAG5RqOYojBHzNoNdNxSVtTpdYm
W2nchI1v6NWJzi7oYcYp8jEBvIBEvNIjakp63HbVH0XmowrU7nSDYkI8jRxh2TFQ+lOos+kGEVV5
QIy/v2de9/dJi0B2HbdTd/QLtvq+XREE0qt4isCB/oCRur91PFFvuWzviPF9s+XjVBmI9Kc9ivld
koDVqLohNk/RasTPPd7nhz3ehk8R6YdyImw8pEs3oQgTtjLztJ3IzJCs3ZfoWFgCAgZRvCbsoBqN
Ol5v81DP9zgqAI3FtvuVjG1wGrOrDKiC7bR47Ddl4ijLsOxH87e1QOuObBcOltLemZIsG2pVVSQH
skbqc88DuvHadSpfcdjwG2jhzzSNUr9eukkOh3zKcSbaGMZ5RTp0EkDhLKYPo3L5eUDK4reB8uiZ
Ymfpqo2s9PtQIDZUAi/OYQ9GfuYgDHp3ULZARQagq/vg3VikFRyt8YGMkIwquPDzJUc06dZDGXgr
/I5QKOsVhMWrwTfssOQSSFsPAH2fO9eTirnBP3egaJs1JOozInL2MDuiD4XNgrR0yFd9V0J0x27q
vnk1yLoFonjb0gK+d7innWhWXJxuYuPdMor9N7Q6CJ5iROsvZAcOW64u5FBFLQlq3g+MlMEM7jPr
0zNDcA5gy7Q2se/5hQyt+d6umf7goR/GZm/3bGoC3dMbXIIVqZ7s26LHaoOUdj+NBLJHPn4nsdtQ
4Sa3LNCu5Lz9RFfUbQuT4zGQBSoFaLEoWLcJ8H1CKsSMsjKX+nYIVAK1RrfAwkgxfAWBxvDL+ZeY
mbiGFOThaGXLM9vG6JJ162Pqti0sCzzCD0Mbs8ehHkV/jAQIQ2h/OJEHh1QF+g6hyv1Do0VMhTub
fkj4nw8o4IGd7Vo/L4gAVeAJnoEY941J9/fAqPg+2ruoify+3gf5vjcbzbaXaaKmakNqD14kT9Mm
fstjNkenHhqwTUoNXd5/m7IesAGzBuVMZgCHjKUvZDSUOw7wNW8FB7IeGc8rPy7Zfim20bvzSAn6
jlQd7BFSsgAFzBtfN8QSADiZdWtxIealNt6uw2uC8ECrxxJgdGG319zrrqHhmrcwfqF5VAEDXlam
C8lKqotpOm4WzM27CxLEtMAsRlBIi20ldT8Gvjisw9ovCUIhGsw+3/b22fL0GuiSvW3vswXGUTkD
MdkeWyisRVzKbFm7W8oCC1MWuH76OZLw3cC1TSzoGqQlafQ2AApPD1AY0/x77iAuwu5H4uiGezSh
UC9cgBFCwU9X/jlIJX+hVvRHRSYsw7PI05MlenzLmQ+ulHTEfLmZLL4B7DSTctvtZso06Ogx1THU
04gtl9C59BSJgOQ4lHuc7sROw9eom9uhXJfrf85Zxl68N9u3LJqgPE7hJA/wWuLzPIJUKU0CmY6b
MTnLlUw3KMJpo4XZp0osDIoOxOL5dkkSuEK5zcNDmK1zPaoe+qCkuppWUrgSBAXOW4zRL3DoRLXo
YHrZV0Qty3QKDA69dhNPLk7kjwSV5AUfpG8PHEA6dGQq9hqZk7FrFCLKZ7jr9GFM++zrKHDERnLL
IvC85uIp2HgOZx55lqlCjhs/SwMtfsL1HN9iot3jyIcMwctdzC+t6MAxXB+6F2Lx4JnBvB3rX/v4
v1UF/t8UeH+pG/9VOfn/YhWIZj1/qnj+uQpER4n57w9U/lU4/nrJH1VgiMeF4CG7UPzR1uv6lDcU
JX9UgWGIChHl4e8IMCVZ9PcqEA8hub6qAIoL/hI48t+rQPT6Au4GPTAGHg1Y998pAhHu/WvNhDNQ
is9FkcYn+Dz/BCGLBQd/x7MNeTwJpC2D4qTFOJVoiD6T21naAg0uhiXXuzlyBM4E+Q1gFg5wfJJi
fY1EoncFQCRGsHFU4KO2AVMH7TKKlz6DsJWhe8ow9aGp5ObgVCVo0iKgDlN/GoJtC6A3AmcX9gy5
WKwWohKEHC3vptEPE6ZSj+2MFnK6pKA1b1BUWXIe+szf+YSx1yFeJEi07D1YZ3vcZptfc8LI8qaD
vAwC51MxOMyKNOXRa5f1mEx9h2WrpGKDioA2ALRBimzZMMl3FG3ZmLnnHWr/VyIjrAfok2bv0PgH
LkjUaaxIypp+BwXVkvE4OTsenUX/iDqlc3/ORLvk95RqO1SrJ9gQgwAKTya9PmrFrSmDa6uYTiT8
JJnaDsOu8h0a6YQ/DP2QORwnmX2IUjZ91psPnzf04rLHWQ/I164rdooWDjF21tbv5cqFqod0se+I
Rfk3ts95Vql2ke7sZuQVoE6n+KJwFkz0jt5LC5K94Xhco0zB6+a2yVq5hOUaqsuGePKVVAN4iHR9
J8ueb+k5wzr0RgfvLpHe6HrsB6QHD92qQA5aDPUavRo8eVoy3kRYAsUx1iOrsjl1ACAGnSMcMwwB
6lvwSiVaQ6m5JgYSA+xXcUJKpKth3priEG3b1mx6mCtAt7Y9eIBluNCtlGkVruP2M2c9+bqD/z/w
FLPxcC2uGkRe/FeBznfRASnW9GhmJ1/CSXW3yE2P7zNI1JIRG26VDFqNsH/XkjpS+QNyWqo2Ucca
4BUIp0JrCDFoQhfapm3H5eAtXNwuV/TBpQtYIKZMZSCZ3HSUubycY8ERSY/BVqWdQTE0BPMZQYXo
rAVANDT2Y18wG4A5IY5MP5iwIcr5VVt+bPUSvbKxN+dNifwAfzNHZ7aJrS+QRL+RLQ1q64u9Rtsn
CJ6YAf15zmFRgJByllZtVoQXkY3JDe/S4vP1UHG0a5exMl33MKxTG4Fowf4Y1ytbXgH/qfulIPvH
qAWrEcL0b6aX4sR2bMxVEBA6lDKAOGhlsD742U33S4r8cqnnYejLyPasSmF+12HH5k9Zu+hyC+h0
Bp3S/qZReEKe1mx85omMqnUHNwWr/6hn0MkqZwm274STp7RbTOVBI9PDPCURGu2kLGS3v0wlk2r5
oASjiPSQ8ccUcn/GeWeu3JWht87TcmL620D6pEZedKtSIAWna0QannP01W3+N4T00mriLXU1tVGu
eA11EvcRfV8WAJXZ47aCNcHbIqNnvPr9xPn/d8X/49MY/i50oD08DvL/WhtBw6XpxzfdfzP6z/rI
7y/7Y2dE08rr3gbwN4JHe21c+bedMY/xWM4UlB92vySEdoBd649Wl3io3TWDEGHBgKiAbQuf4w99
BI8gokiXpwXaY15DNf+mPvJLWfuznIAkEbqtE/QYQv81gs4ifz3bp5FHa665t6cZrZbqCI34mm6f
aJVq/e4z/lEQiwmEblDNBDe6Qj22ls55flOEXFZEF6+FLfhNgDT+nTPjxRZX8ifI7qNFxSV8/KnM
B8xrf7XUYNTu2BwFqZcW/URAZNODpEFf0czQKqfRk2SW1NiKgEQkBW/CBXZniwL1Cl/aakClWyE6
QOqBr+92pK8m7WfIwHMEp3f4yAJJ6hEtcODG7+BfbK7O0qr3sOhktac2BqmWBg3Snm9wH57RcObD
Krx9lsr3ce5/zq3GyQ25hApPQnkKO2zL0YTvg5YrQO3U8p6FA/o4XM/NW4Cvh56hwKmBItQ2yM9K
FWdknXTDVlwaS1nTaoGuKQP/GfHAlVmGSzkXaq3Jgj+KbkRxmeBcia+Ay0CKs8CDVGum8FuW4DNY
mQRNB8CmNF00n4YEsseMEHedLRl+ypOnrTC6ub5ySHAO6CmM+z3KprL1uARyBHmd6nB/aufxieJh
Wc244i1H2Ba3abLg429x1JgFHyiWGa/J3n5CHgw0TW6Kms7TTz8t82mJFRgt5nm9cY/Fl47tNzYG
Ia4DfcXDYnQTT6OsVgJv8Cr+HxJdFMiL26hSA11fAVhxCDwZ+M9g3A9wlffTVuDqxSvedEvzcxEG
r78GSb/4ovbJstYyxzgIffwkbAEfgFDw2KGtIo7/A9XxZHt8qHbgyTkOFD2EA9zYGTDlTU51hLX+
Ooo0fhcV5n2/hlgw5zVqctsNVcayq4WOgYViTFYiTe8xnn86CmsM0l5Rjlv/AVER937HvwaWuhKN
zqZ60wU8ZjvjNQJXaQ1lUUe53O+AkNNKrer91/0WLYxFO2JYIRS6H9oOQwYqOm79AtPSZMV4Q8L2
JyY5RnWG3y06jM4ix1CZr3MBW5D/NKKfYJkVgBtCfBDMvKK0kvf3wO3OqGFe/Y47vy2YJ+j1xW42
HKHuuhyzg+brew7Ar8qQZMSEw2AqMBt/XYxJYlJsAX5VcvGBxHLUMBCIN2OE+HnCMGhHvrIbP9Hw
GaajrCIUuvCjvK1iLSUyz1HUKD6TWqgEl5RYfIa2W2+LNXDHNovCS7ww9BbTe9RwoMNoPhWDmR0m
OO0zRhkOiRUEE35XRJiocFNBQNtubLhvx4ZgnkBs6p9sl97/ml7xsO8ngrg7nD3UnwYVHxi9YS6J
wO1OOspv2o5MR0di3gCjwjTkxVz9ureBwNcP2HTJ0CYBSwiGwATgpwJMLWE+4/4h87sfZqnocW0T
3qBZBj2gMBxrkA2y+jUAriMcU/ypT3Ywzh7LGIWX3SQ73U+/brM2IM21wjByoKUaO4Tsq+zT4JR2
+Kp7gPcCYxCc0JADqxdMe2QDcQtC/rNFR0uU2Jg9JMBsFmhnU0VTyG6IMtMl78G8pC49FtvwEbS9
LwNEuC+MR7xB9revzE6CU5tins4oGi8+7+ghzzDIJvShvARga6p9wvIFduArUOkCitoEDic50m5E
zCNw+GPhZiuo41mVaxKDZkzXEl0w1XnLVmDGExx11wsCrTONkYBusSi2IRa3DbcuyDk9MhM9dXju
53EPJ3+UGouJTKytoJWiLZPFR9hMiFmUy/kkCqxgIocH+2ttiqiLml+TFpCgrYI2eMXf7h7R2JjU
Kk2eIn8VkFlQlKkGOsWHDYNpcRI1FKhhPsNu7RYyXVyWuPv/xd55bUmNrGn7VuYG1Eshr8NJn1lV
SXkoTrQKCqSQD/nQ1c+jhP430PuHNXO8t+nVTVOkUZjPvO/z9X72lXSVr0azAy7ftRe62SYr+CPR
Q4c7pySAd6au3RiByxHouFRSgSreWmImnK1Uvg8i9VX5/HLRp1s2fb3CfzGdHCOXO9E0nwMTxRpM
VHxnyn8uIAdtMyO5Ncb+7JO8rGyKtictJ8o0Rt7mgqKZxv6SjRR6ysmgXgEdDeLvwrUA7ul42zAQ
LbSFuUk/WWk1bUSdhhRdTevRjRFOtsFYpzcaxdNJwrgKVugdEdehXXT67dLVXCWV7G5hunoU5T2R
x/6uQe2VrnWG8Ya4smm3s5PUAnuqMk511L8ib6reaB98dqRZ9avYnrKvgbKNmZTYoPe9ZmOMB2QL
1Q5t3BTWiJiB+NYpcusidQZjE3MVbSwRRDfhWM3GLrfLsT1nUM98YmanLQ5QYjrjg8YOs07oBuTX
URLa3appcuGtlUZlcXYHz9LQUqiz3ZcwIU6J7/2hJbO0XH6JaxwP+yjdpcXs/KuzOg+BJADS6A++
1BqTYfJVZlwudhk89k1ls6zYdY5kpf8QAt5+e4UfW0G/tmeIpyh4QcWzEEMvM4l/jqdC7Vg67Or+
IMbLYccetGX2Vo5Gtprq7OvvX+3Xzszl1Ra/vuWAoKOd9vOrzSNgKvL9/pBrFsgSCYRZZGxheJn/
KY19i/T/kATYLsH5Dw/lH7WxHyd1/yt3+P5jf9fHmDoJL5GWJuM/CNwd+p1/18csh3lg31IDnu7f
CQD1NGJyJzT5oaWexlv4OwFw/3KBJdshRBNgpaDw/je1sZ8XEDIsWpZY9+jbMn/R+gfHca5m1Rtt
7xFn0WNZl3Lq7/AAd95qAsb58Ycv5t/sjZ/35OXFgPSjFTVh7ECaIBf6sY8Yu1zjKIGdOxhf9Quy
EOtRo0t8zmTXeMg7zPolRiXwGg5pc/g/vDS70cRqjE7/V8iwNHADd5Vw7uYQ5EwJAgTqtgaysvV7
TzzCvhDWqjUby163EYinbyk09V7GKPybT/7zqbB8ct9y4B/QKw95cL++vGXLuAzT3L7LodlJ2n7I
XEie+rk+SU5RuZoWT8/vP/I/8KOXF2WpkFyC1PB/PQLLuoz6uCapcq3Seiw5LI9W4c3w3mBEPNed
G1w7+FIkCJm+aTGN9d2btwBKc8Pje1Ckhfvaj9Pp0EI/i7bzPDuvXmDRN4jcAZfPUEdabCgdG/mq
rUVBsSsvbXv9+8/xszbk23cHB9h1KRAL9AK/nHHBGNj95CfkY73BWunpa0w5DaldQAfwMZe6ukK9
2L79/lV/Lhl/f9WQ7eEzk+efoAyPRks6uY24owcnHktjptLpl8lXM53UnRbzdO86tTijcUhwlSa9
3P/+9f+5MalYQ0XxYa+xbn7dK0MYokfEs3rnGVRr5bJhdNhPt/GgxB+AKL9QAi6fleo4Ows5Bhqy
X1USqL86+I+9uHOQw90bdVJmu0GKCEIcSKu3KXNwV5resjsXOBfebTaLgdP3Ns0S4w+P+999cBRA
nJYUJJYpDz8fEhYK9FCZkXnXd4pN4vhRXlGcLWjLyjIL/w+bxOfYY1/yX9+1nJ9fjpjLlIY9WHcN
Cu9Nia8V9yc2vqveN+EjNykZ5tDSL1OSVR7mszgXQ4hXT6fCGOldztWV4Q0TsG93ireY15GsZ1Tc
kSpMt0kyUHYvdcouc4NyGpkKYvb57vdr5YJx+Fewc3mAvsXzQ6Dhogr5NQxIgX3ilArFXRQRGO5m
v2kOl3UzdUX90jSFsc6JJl9KzRdIz5QRIRDq8XboUB1qXdAlkJlDEDyPc95sBGjdN5yH0/3v3+e/
OQWJjhwAPCB44In8spMNWsCDFznizgXqLvEk8zWLuqlfhBmJR5U3f1rZSwfphygQZA5tJ+gS5FGo
V2Dt/PKKRRdbqZnp9m5EsXjldoX7GoXT8hcwY6ueHv9tY3vYISMZ0f6g1pVQ2hl1+CB73Ofo43X3
BlyUlW5yApCq1S8SvMy1s6yJy1fUcmt4KyGT8LrFLnulhR1cG0ACjxRqxXnWfXX1+6+RT/Drx1o0
WPTGWLkAiAGJ/Lxo5yALfSV1fFexSrCb6pkuiW+k75Sd6+5QDskwrlOfBsXGcnEgrHFWRskuTGL0
LDl/trnWUEHWVmoNW3zS/m7Aw9odEq/tBdr4WC+5sxvNG/ABIZqQZDSeaqOIu43pV1WzGmOduGu6
gQnFLMtkZ6Tt2G+5ArwaAXteoQCvy7u+7BKKA0V6bRVBdR7SyFeboGpofdRWbnwQ2s/eLdyyz2bW
ik1OHIApTs9YbPQ0JG/arbR36nRSbmTH/X0CH0VdRNlpfauQuhTU0CksrZyKeNfFQqVWA/6b+rkv
wTds7Mj3H8JQJSbAzzjzYMANqP4LN25obwFrA1raWcEnJibg4i6LtssO8zR3mMP73mmOltLSOEa0
N6+tuKdlVA/k5wzde9DjQLPPR9fQ0MSmT7RK3a5016q1smRdJPR1bv24yEFJhk4SgQ5GIRUnPdcu
dZErX/dsOa/S4VbhogVLm9vh1hfdzLvDwvjahg5hQhlw2hACchAPNbdAKzU/hmg1hz+xjJsI0IBi
3xDYx64DWuk9N7NIRECxE3SDX59o4aX6xrMrdW1M5Ju7WFdFgm1TTsHRiWUCLzHsPgdl5lWY7BJz
j+KpAXtUxOfGcppdg/WlUhWUPga1fBDQcE/WEEwbgC5o1Mkm165U7Z7SbbRDgl19LMIWCi6MxpXy
6uSNhTJ9ifso7VYYMEuaYzyedRJ1+E3i2t0UApsnC6swbYRl5TQFK20wIymoujcH5cd6cmVcPxr0
RLKrgYpG5pzKEjLqoz9EWAZZADkDb8AGFAEZVqcduDHZynFDpmNkEORGC2Rz5jB0JllscPAQGYfB
TIEPOBY9m7ebpbh3tdJFsDPMJfiZ3ekeZiHfNOTy6sqMwetw2hvOqwpG+EN064DgF3GUP00QqvAE
Iwg/4wuy+/Xgg+1cIeOSe6lZlZS4IRBQflD8GRA06heScp6sJ2YeqkwrFFsmfNwR3nO9lJN59NjZ
XxrpxHe9H8zdetae8xq5I8RPaRKvdnnAaVSMLrjfOXweLat9a+fEOXqUFq8NqmLXvlOE26JJIFso
dmhAvXJpeGoaX+xl20WjAev3ufco8WQafERW0jlWprv8pioPr7tu4HzmOIsiaiVhEW+E6PiVmJkB
LQA4Ah+49fwCNbQq2wUuXw74ID5SB9i0BTwp0jNQSY6YRTp5HasivA79arqHQsSlLg1O1MsZSQwX
XOOPZ0+kqjlEVdC+qXD5KsMGKWXb9vzt5d0WfU9pxVbOdFsRdlo4o6S+xVvJ34JwdZp3ZZE1hzge
AC7PPJHBITLU1igeBzEzx8tCj9ZjQHm289R6TCOL67mb6nGjl+hRW3z3AtChXLEleSUotO2bpNF7
ny5/h62gxq6SEn2aS+s8gEG8DZfwqM65bVUYq5cUd6gNLKbV95dAYc5UqU8op7xXayK+T9ucR6t4
M5MVpG8OGD++Cxo0xwphz9lM2NIec8TObZNn1TXLiGdnLe+2rBQXT1s1h5Zy9L2ZmgThTK9iTAJt
mBeMPtzmKKKMZhsxmenVa2dMWwNaM5x2Lc49OgopEVRVjbS6Fcb6Yn0JcPolVMnmtHv7lvzYy50M
0T2FbORqh2FjRkalycfi59yMrg6uk8J1XhMfPPOea4c3WFtTOlM+Ksd0i6ck+pQbCS9eXraQiFw4
4MPULGEQNw9egvEO3mX7loctz6iO0A51/GMYCy7g0nE526olVckShFRCCwID+vVHjyd9LlvbP/Jx
qit7MLx7qXtNZTTJebdIFprDOHLjdsvydMtcnM045WbKnJ4/OR0IV50g1f1NTdUkORRJRA4ogMPi
vlygdNuA/1xb0cLB6ZyM76zDcfY8wYN7TLNA5dsONMmeeTGskTzJ3dekGPlOoYnw+S+HQJbb071m
RlJAJV2G1552bXq97LDaW16+oIWwxiJAONYJxJmiqq7CmKdKuI9lLLJ5qtKiJpVzkfM9jISg0J2i
ZyPR0+2Ek/61CTr2q5kDirTkbHibGNo3k1pa3sllJTpTKtqrUXIEuIIYfSuanMMHj2Pc3oZTZI3H
oFoeUKocjiZ8O+rAJKPwWXbzRHOLdJSyodcRFC1Q7npljXHxoM3UfbXTFCWagVx1HaakIVBSxONo
N3zJcAzFsOKcD5EJyrB+QXjBRldinDCz8Am5iYiRQQegbK2Q+F4S3hlkxcssbLZoTIoqObpRxZHS
PvaKX6zojdpbitPT7YzZAnvEsjov16aeUclu6tywjza4+mE1o127Li14I2lvFZum78lklm8N+y9a
Gdw7Oez85e0kHp+CUUbOa92juluXSRxe51nJtpq1HW18e7Z3PRVcas9tzHEkMzYXDVROR4QhlI8T
ljxiliya7hMZeTYEL18dIC/lxRb8au7e45Yqm3U5OtmMacl0Xx1IXxIfVBQ+l5NJ2opV/Zipyqi2
YYh08lQMHj+d0+lTDzAdRpZIlPFFz8vlAodyOfsmBlrsq1hwyBOKxEtK7mAxp+vGmrh8Ad/OoiVx
H1KLc2E5WJvY58a5rN2IAQQoMbuaSRzURT81XEN3l/XpWH20TykE7JE1OZB3+4AlAvGvOVBYH05J
rJvg+4IoxiL4SoMOB27RDM3BYC4CpffafY09aimXVeFhvJlXmQUOkYlHbGRVinPqLtWGDBlttcbB
g++9c7HsrPWcGWtIGBQhGhe59kouH8gYC1afbFxmbWEWaveaQKjZcN6LMwCp5sCSE49ugsx8Q/Gb
neUz6+PeohNv09dh0dAq4rS3pXjn+tZ8R6bOojYNAYerGzm0Lyegk3VZsakiXEjrDlY+13eX8i3Z
/si2WS4gRpnECDPWWLY4FKoY8PZOGXC2aYkv7zbtO7aZrTSvi3Zpui+003grDPLhc0gZ/jl2Yz43
oteA1W05+J/o5U5gvYiF5odBBAA2un4ok3eiBU11RHQmzpigeRdu0PEKsaxY7aYAk/nYuT1BCP4w
JPdjLfdQPJbP64fjrQMu4KEPpuKdZbufE3BR0B/S9uDmwC38hr2DHiz9GtvYWX1LMYLGI6VeDxVw
LnuRa6ey5kaCHjavuzLuQNWn2nsGvsj3LOFYrip3nKe90af2ziwDPawwjQHAGiZk94Aub2wItWLN
rVkcyeynQynqUq/zui5vosquvoYTwJadh2XslvkfrLCmtbpgO00tnC21HP6nNIopRIZJQkzVOxUZ
TF7mR+zAVGGosvVrlTPi5CFOLR4PnTf+qrCOYUFkotEtFUDEN/bIgdMsh78aiHHgoE/3irks9xCQ
LlA7CAFM/7i6JMpZzik72iFbNUzgCmNK5u1Fs0+xyaqID5xo5J3S2OHPAxzLiUXHPvtSEWNyu4Q1
7t3lDgfNGz3T7GYFXRLDGIpMfcIJAZ2o6TjTKm/yoyvqac3BT6rwWoaxcxzrUJzjyQ2fBc6uN2um
ScH8CedIDsZzLT2L+7NZPBN9EXNagSKyHtEW5OvLuQnpjsMx5MLcalWyJ/Il3qyjMMAnGcAnjGrK
V4gS6xescmDcO869RrGFsMkSpEYG2o3K3XnxcjLPONHVmtwuOVjYIb84g2e2V27ds+M6aAcrN1Ph
tfEtwlDUSAxu5iIrA+fo+7PpH0nYpu7Qkt/Qeu6ZudgxKSV3LCsgV+kQHGazeGQCKyU7FxrImjoP
X4mfGlwbUQTQD+sHF4vHAIBHiIXYNJVvH2t3Yj/M8XIcXEJm1yy+erE1MfGzLEzU3gU8ZOiEFrLw
PnlMmn56mhJE6Ymj5VPdx9kGm3jI6Uy2A8Att3pk1F6B4V1DO7ttDK/Cxz6HZbC1G3s6WLFrfO5r
231Lw37+khNVfkVc3RJuj3m8Iq6yqFy0JoLSttrnFFc+MKXYQ3MXRViZlWIq6lZVkzq59iTP0kcq
EKeefF/UXfwAgAo/aF/kyLRb12QWJW7p0K6jp4TG6udKaf4ktzRlS6RchvHtDJQUVp0Zj2Jp1tLm
bcLBe7mUFf4j8/pDh0eAOfuhAPOPBs9/M0ipbF/bHzVe337me3cnCP/Ch8W82ZC2BoqsHzxwofMX
zTmm5FKmYRKpG1Kp+d7isT2mWkPvx/WIOQ2dF7Wr7y0e2/4LnTK/m8LVd/nX3ya/772G3000Zuzq
T+Uil8lj/A9asC8EvScaSj+XixiCZKFeJOBw8wBanQs3uCm7YT8zdeyUU7g84Mpg4mdF5euN8Ne/
dqkGcowJMd5XVQ8Ju62N19zPYZnghjvP0NcfPfSTFDFqjyHEreOfk3xo73U6yMeideEt9oM8FrEn
PlYE+ds89dMTRsEtUzbVJ+wf6WEygkayo8cJKERfz58ZFmOsZYSQBPdQZj0AFs5OGLfLq8i3831v
00vFU39TuRaSsTzC65sWyUkMLWAxWXCBFxxIG8uI/RMDIgAURvn0rqqDfF/nQXit2xg5jO9N1t1k
9CEMzMy8EVoCPoOBP5Av2Wpn+QiIRWXFH0Qow7MwslsxwdKIuICAPFQb4UEgIEgKQbGq2v5qaw28
oNC4ucRQInoqmg6OLDUhwm97y7DRiYwYQezezc36bUSKveOQYWaoJIdCGJM9KSf1mGuXO+m+Lqb0
ELYdgyqcEUKTr8W6I2J5XwUywgqfjHddJefPoR71B/Aj9l0M/PIATKw5e3Y63dFG4VyFvLCDDdVf
mZOnPhV0UDZQcPxdPeTD3hcZHyOeJuRnZX4YypGKF2nSmxHaS8Cl13ZYXzEv+Ogwl2bbMyGLkStV
uWnd6KbI6uJoBMYRakG24f7HmTU0aq/U4H6NgUcA+OgkYDVn3NPbiOg5JcUtYzxnRMxGSq8f57Kx
tee0v6odnT7H5AsvvvKY0ye9Gn4TDqV6GNVjGDnyZjY98waTDzAa7EzyPWPL2uu0N/MHp3LqPX56
K1yNjLE6uFPuk7bntn03a1/exLEz77Tvw+PCr+XfMzaWFKXsVLCRrT0s5FLzNiQ6PiH7Q52Wzk7+
uYd0fY6YyX0A1WlfeV2d74vag1QT+PKDYgTRuaRudYfrfz5M5Bdn0xjsK2t0l7EGVfyOASbtYzrb
VKaKNj8WRn+kD7dQtUo3QBRZW3QfhXej0BwdmaVUH1JqCgWUijbfjU7ivsvr8cpKRoflSEXEQCHU
J3H3mvRY4uHPZWJr1ZH/CuXwi6sIvGJdUzXUhUsVIXJ2fsBdo/3Serad7DMCrDpGX+NYL35QPlaD
PT+3ba3hlZTmXZV4qAUnMuETw9XgbBFImOdkEK5AJ+apVyCLKYXMTJF72Xb4GSt6si+HRWI4y/wp
kGaxHlDgUTnPiqs05iGOBNzUouCjBcxwefDttoPQg2dz1WXisavKI0Jl71SBSShBvRPQ+AXSpDzN
7mwh8ns3yg+eHruTF83lEUIBbvq6zyAghPYLWiB59BnXsYPXpDZ+izWPqmF6z13sfJnhH63tLE3W
cwJiFSxN9gHG8fSEMM64q62CtKOrfWaBJBkwSxgst0Yz7cbcU1cK92O6DsOd26XFPmqhIdJXyKH7
3Q1RNHwwGHXOtDKbhqDJ4JwSBUi7zsn/z6U5NJ/tTvNOHHMDOs3fg4yatkNOwxKNvR186JjLTvXY
pOcCrEBXzNLQ8bu5rbK9MXXAnLV2/XUzTN5CAmDYRRzpLVrZFqdI1S9izHB4imeNhTkn4MTHEQOA
M1oJFaAv5qsKpMmNLiNGDwnjQ2pl5GpxjOhd5iE2Mk9hT2xKb40o8T0eP/OYm7A+sA+olZVm1aec
OS5XUZWEdy7EnGPbulOxWjoCd7IzMvDL5drF5vLqUU/Ypzh6bs3WK7p1DQ3tPASVuQ6iYs7JD3Nv
Cx+UvIdb44z4KHmPj1VeF/PwMWRK4YEbcaaY2g5nRHckL8OYXrepx0gZbdCaoup+26WRuknNUQEt
kTlguqLeVqKNdyKEeDVbSb11W2W/z8bCOngdn7KJgmqXTKn1ZfbjnjJVWL86tlouF4ikH5Iil0+d
JYZ8hacx3NlpGO+hcEFV0vG4NkSU3AoaOCtgZu5qiNX0YPZ89WXizhutu3rbUq+7CrBmp3S4q+Sd
7acjCw3fRWgsUrLa7Oc9SWK/R0DRHbNwrp9yEmpJexFxYzTfZoPtbOthwJyrO3OGDGSUDvjCaeep
ajiLIbZOoYizj6A9EMUiLkJzynUr2eJXTHquDxjsGTSYqSZ8yTxPbopyND/kEa5sTqbkGHXWRlue
ezv3qfG5BuV/qpn0ugMa2L4TkhTKdQxm4jhxe5frMXiKxyDaCbTUD8kgIU9R7DXWGrjkzsYXcm60
+lSC8vlszj3Hf990M5LlyYn3kz2KzUzGsbJa44ow1QLkVMK7Y9RJNTKFcCVoPkhONGneLSYR7v40
jZFqE4iQLMPLXJd22N2pWOWHikwI+UPtZxnOUsom2BsD9TUELnkc8sRaMXDYuJawK2F/FrfDUGYH
UuAXt3ExUZOuJGQaY/8p67wXMJ6vZtR/9fP5JaDYXAqQMkzcQoRpq+LYgBbaMhLy0UJ9fqoT339E
U2uR347lZwzw0/sm4geH0jNY6lJjZzrVMZ+iP9WqVUO3xzgFC/aGUAvmDBrizHS30qo6B7KYTK4n
5P7AeKY+uKV1rb0PrRd97ZF8BlhzRh4cpkoL6zqogDXNiz1Dw+p5XwAjuZG1MqqXmgOU2CscNmKK
sp1CF1uc6Gs0AEVSa0OQl13RnCtPfSP9F1e76iP5U5zeRrRBrvzEFc0jtcwkoouR5fjAgE+S0jEq
103fgmRqjSdXRZOLV525oLj3wawelS/tTWmYqOTQfO8Gr32PB3dcNRNSc4bTAl2KnfeQN8YD2ksG
ERZdf+Z3TrsQKeq6J2eXjXPdhxaudZNkcpUBt30GMWcciEWeyhmFb+JZ/okbhMljhozhU+diHZdC
n7EsqXPD0zzNHaacRI6vy7ypUxN6xqp1jH4vykmjH17CLeYu98wGtJsrKY9ZtGNsCYMXq6g7BAut
NlOB3LdQJdY6cu6KmeZkqoz4ODtxdyQzi05NYclTZ0JiFnkOfVXU17i/AabGvvrY216+BpKl91IN
EpBUG26xHeChknm1HSOnRn6cZFxkUQ1hlsd86HHQ0fOwir1LKvuVSjNhdJ3RXpMY+mzxhr7bC963
Zl/67efe8VXmPkUKdF+3liqXxXeQyn+SuD8kca4bouD5jVfnNce+0ZTy9cc07ttP/T+RnvMXvXl0
CZ5lXZK1n0R6GFXNZeRusIwGJ2H8W6mHVUfQUwyQrODDu1BO/k7jrL9cmz8QPcY3i+v/Sqn3i0oH
fB8IDkvADUJVCv1jcez+qJ7jooMtTVn7jG0D8doI0QufXroYqP1xQCfk6lM6cT5uTTPrCJWc4Slz
Wo7lNizV+x++vX8jaBM/q7Iu78YxyV5hBZnE2B7fyI/vBot5nYVJPxDSUtmNM1LCVe9XgEmngSht
NYxO/+JjupOrpgiWVkDaUM9kAKXvAAzxy7ew68x3/BkJgL48F084cwKx154bfRHMv5z+IJK5KHn+
JZL59o7R/jH4CK8+lJZftCCORB9Az7872xPeuY3HnNqnwWGX7gjPOLUGTSN9I7l+aGt6IN50Ztr7
gsafAG1LP5rzs6W4adC2BqldQXUsls6D37gZox+rNLnNegjZbci5s2ggn9tEXTHT1p22sjW8G9kk
Q/EHmdg/H4Pv2CbtdQxJAhXpL6m9rw1AjHXensuO1kIVY0AjqSNGWtX4tW5JrcOHOhL5h98//p91
NS4Ho0+8ARXGYi3yl+Vt/UCEAdobO3Ubl+eLRIGJnT29uYYZqFHy/PtX+lnq8u2VKJAs4jQP6Wjw
yzqrccDOChPrmbETdODHipw56gJN07dOtqZimOTaNjW2DwYKjMWfFs2yKH5cNHxKzHGu5aDq9jgd
fnl537clsgVQM8vJ/Vqkvfua5ct7YIxsuwVkWK20yaPfj7m6ZNGV/6WjtXlkoqaDO8FuTCwnKZTy
1AdmbDfUqzdJoPWX2hjqjWnMBXNbGSXQHFzbm/s/6E5/RffwoFAQcmww1ogSFLWmnx+U6fVu6bqR
cSP6qHiVAADjFSWNjuCTukUZn8ZEZp/iIGRmxKwYrgicjGaXGPyvHbyQaq2T2Acllw5fZGP7b4NL
3HT6/SN23H88ZOpfLCIKaJyt7E7wAT8uJ49KtdkknX2TOmqpXW86ejX7Zd50uOsgkKyh3pl3Q6Hd
fgU2mVRJlPvWaup9vthys1wV93XuFhOmjjF+P6ZFdcSN3NGDUfUT5dZgE1HZh92zeH6hvuL/jdK2
PI+LKVgt9uAYHgrOjYtr2BqS4oBQIb+30viWeMueyLN8de5wHHcX77G32JCF1BZng9PP88ocg/Q6
XyzLeNGdU7LYmOeLo3k0E2h8LDpJ2WTxPI+L/VksRug5nT7XreoeesYVLkUklFhRq3rqLhaCjESM
TNL2DbzVZCvRJ2RuOK5lqYyP/WLDrusW1CGDIY5ChfmbRCTEvl+s2/Li4h4WQ3ezWLuJFOs9YrLw
nRqZOEA7Te3ExQ2eUzVk8MDIMOb1sBjGi9amjF2H76gK4CZnrGR34KqxxjVDZbGJdH7+YSrM5Mpq
wvrBtTts6WFqWDhzivk18KpmS7UGGyBerHhnAAd8BRE+fmWUU+3izVp87+XFAz8tdnh7McbrePHI
N4tdHoBScSj5rQi0Fjc9Pnqc9enFZe9HI2V7JBnzir5nhCltceQ3WHtiZ3HpL0IsajuLdz9lJXU7
++Lpn2x/uvYAoeYRQ+ZUVxS0qBdo/1sSJZY1v7SjMS0Q1BAPVFZ9tnSRdnaz6ru+r81zl3VYYYDs
qnnPGKguYp6OpBWRWnn1YPp0oFNaNYt9npIkIhtz8ZYl6Lk3ZRRxH8KAGtXWy8bYXDf0/aN3OJc8
JqRk2h+TjZ7ysLv2WuxT8WqMyHRH3F2usfOMJI3ekTfaXrxWVHVYcHbWFrsyl024Ah4IOnY7YaCC
04LsHq5hBDBgXbURldAk7MeI0oZPV7mNiAp25Cw01oLZ5cQsLcp96NSW1v3Q4jG6baWBpKCKZfDV
6Af8ZxuzsjqGCAV9cHZxl0en0vY7303X5dSqWR9aZBlNsq3jxGd8aDsgLEfcVMqdzr1CH8y2xRaH
v5jmuU9Qne8bhocbax6r9d6oi1lswFrTeuX/pvEOzLuB0bEry/cp9sriaDdhhzOQwZT3eB1phYEg
sMRVMiYt9lv04Em3xytblw9cxvYJQqOV7fqad7CtOjyu20BMM+WUVNfjTREwB2hrsFUaJkyJ/tTg
0sg3cWTH/WJ1WzpLfkt8Us6pTb8nIx3cBLyBYmPrIlFHgTv/ABIx8/CgYt3byEpGm7mPMuieY1OH
zFkfU2dtMxxzBqiazsYV3DDmJtURk1Cw5/n1VmiGgR8TKVD8ZegCse/z+1ZLnRkemYpthTtSAq+G
u258bOCOaib6so+sM/Y9SZ0oGBzDftT5aPVnrw6pRpfwOW/cvuRKihndxg+EiJDsHUPvRYm2Ii+T
E+K2fNq1ozvLK9HF3aOTWu6rO0VLix+TLXIHJr2hbPNm+qiAlhf1j62ydo3qYisZ+v6Sj4vOKo3T
4aF1vfFT3ST2YfBHNAhB5tIZLIOIP8fNK9qVZYMGC4a+7dzR9BOP4tI7HEmrA2rZmmb5YBWpPDSM
IqBy72OxfCcN+q2lqZbFmaaLpDBvYWNNGjfx2lQLyCQZS95YxewYccUNRmsfstACqB1JkHG5TCAq
WnR/t2nDdKB7K8CPdpycdOxvEI8uweeiB3EzBPXbiuLReKyqGf3eZBXdzIAbf/nwy1sfOZ94X0sX
3nFLPkWvKDmuErRu9Iizga1T5xQG7srGZ8ujNUH6wL/jTLU6uvhKOBpmq10nNPOTsZn6mwIraLui
lKAYd2D6Ju3aQdHM5p/puPKJOECAvS9xclcWzxHwv1MwMGAedzBN1/VF+zOWS8t8aujU291EZzYm
zE3h1zAf8SHgtti3pSnOFy2ag0FNLaPLpXWqgjjsryIQUsNGN75iSIOv7X1t8bWSBCv9Ocsz93bq
W/DUytRD9n6E89IeGPtQfGVs9nKGkK4mG/IAOs3S0km7gzUYvjfMqNgVYx1jnHQ45nQzJveStu8V
/sHU3bhWYzHPN8cStWLaR/hMV36It7lVsk1mI7LDo1NWQn2hGYpWLhAsqS0Te1gjqQsofgc6fthy
yYzqSjS95WHvzLuBm9YeFk2DSj/SCg0fDU2YfprDrhFvjOfS7aoQSEuZ/oPRezsVYhnqNDJ18Vjz
WCj6AZ7dzdUwdDeT9oGiD7D1Ar89OAVw1sM8gjZbZ6ZoZ1pHWVXdlN7kXBsd4PEtIoFiuIr1WCfr
wG2L5JFIpH0zUWoxsc2X7YB4sB1B+oxDoLgFtHqgyybkB1FRN0OrRASmn+rORoCGSBN1WuLD+z0Z
UT1+AuFiDOvcxxx/lJAl7qjaRPO+6VUrt3JeyDzS6lL7dqLC454Lr14GjmB4924ckTBJTRPdtFv0
pDy1MSjp0TWzX3B2tG2+FZM9NZshB7G1nwPF6s+cKfY3OgKmvqau4an3yPzEY5qALGE7SCTLeVy0
t2UIuWTXW3XIVG903uNq6l9QiOHLh443+E+4jBCpjMxodBgZlQfDvYpaRDI6ZkVva2nzNEkc0B9K
u0Pe6Dd1Yt8yXSf3jtG0cPPlNBnxTdYYiC6KljEF1PaLvrvJafWRRjInfdcmQZZsxsk0jxqdEspd
DKBYCaLEv7lEpf+ppPyhkmLRZSGd+/+XUs5fxv86fWnaL/rHUsr3H/teS4FtQtLm+SGwLduli00C
+d3w6ONf5FeCxbBi4mHk3/xdSgH6hU/ND7BbUVjAKfKvjnjwF/OKSZr5N//D3nksR25sXfdV7gtA
gUQm3LRQvoreNMkJgu3gvcfT/wvV3VeUvrjSr7kmDIWaxXJAZp5z9l6bRgs8lX9iepSX+vRDWcfI
ncrSZE+ArWIvbt0/FhywSfDJdyYgUoTOSABrUBkTMsXkRNiKeRphffQPgQkModCjsDv0Ud7ehZRs
2S6JBczDusYvyY6AyR0gvSTjDVGGUeILQpanoju3b/SdnZAQFrjkAMyjNtAkEaFcC/KsHkeCFF9g
V76nYvLwSGeP/ZLkw20x3zVAB4qS8B2Q+YlaFVbqNyvMUgyRASJcdegjYUbEjrhvLIzMbdnqL24i
OJujqDbuc8Icjg2BRJsiAxRglTxwsGxto0x7vM4QcK+FJsQ9meOQUBrN/U4hhUe9LCT6oD6b6wNT
8qym8Z6U77LH8j8P8C1m1UAXWD4oNjpnXdvhZ77/CMRSs6AMRV8fzKSenR0tCJdqPOsOc8KJyAaB
DbnQHBqDzKJyilfsG+wcfTxXgZenjv5is/9eWSV4BdNYyAr6OO/RBNeHXoNyMQsH8Xsea9O2iaAk
DFEhKQNbtzZBjhLXshoaOe+BSXbZ2igD7bXrpPngMMfLVlYnxbl2GsIvBshgzxMRws66DzrxQluK
5lQCPKJbpVk43jjISb/P4cDoFowF/Kkx/IqVf7wuscztLq+PVb0+cGWTHRrz82CkLV9GzngLYoyd
D9uF3rDrkPp5hVPO26jgQ26cCXrO3MOftNvIONOk6QgZ69okGc6W4aO28skEnPcUAbXchiZ6zR0i
VHoLMV5UbAhFcpxVcehrhTeljftu20aB8VJqdCs5YU6OvuNSAW2MTe4FkFxyjBlgcUZddBJM86LN
Ik95KJjRPdeaTB/Csp6WaXZzdhjFMK/unW0ojdpaE5Qrj7nZBSfa1CGQ+YUY407mSSv5sh0rxkaT
tCb8mYI3ecHpmLPR5DTAXQV/qqKLb7mLfzgu59c5H6YdRCAXjZQhvxN6xjDGB/taUMvMY7jGnxUl
WzcmqPiaxsrGnNHPlrQhLJwbnpKkUESrvi4I6moJK7/3M3e6igic9CTh0+u51VEkAD0ml4CB1k60
rkDeFcrnFKzAjjASjZmZFZLXN7ZR5uwSoTcPtEZfzDbtzpmpf8odqPYep7EhZDg1a/OmT9Ir7B14
LxphWSSCzz42RKP0Oj3Jj4HvKIPBolPfUFEWtxyas7tGk9Z2IGzl1oyUOHa4ffGeEDmcgXDe005s
N4jm5mOoqgTNoDFIb0hN+TQKS1+Z2QTYxK/hwQwjlDxFIUKFlkdcVANjIKQ642aZMhHb5cez1w2N
tkN50lx10o1vRoepUK4N5m1rBrBvwh6mqm4zc4CFmgLsdDRXnVO3irpl47RfegzHV1RBwYLdjfG0
F4d64qufSxdIiiXZ2lGmk6s0xZLJrM5j3ufK5abX4nrM9wGhlA+VqzPbxAYVIk/oZbTSknx+os7T
N3Nc4SuSZX2c9ZJIAouJilHZsBNR2SAXxfija5t8mgXHpbRVUKcWVG+Xm4QfsFAIwDwDLBfLmk7k
+RZ34Tg3n1zev6QxMo/xocyKhdw/B+R/+Yz7sfV0qI0HJ2mJtTMZi9MY7FAB2AWCOYo+TqBG+GjZ
gT57Ywpb1qiz+NQj9J28vmb0Sz62Fa0k9meP8+S4CxFvesOUvRcIzRkAkSmBUN6+LqZOe0ySlMUf
vN68dQdSk3mKtMVz5cz1be0kyZGKEjALfIw7w+pZlRqr818vK0uVtD4q2Cw5pgV3KPgRof+4i0pc
6w8jBdtzjb56bREVo696o+hZNSZ2mLqwIN0ELM9lnhqK22Ew7oW5PFEb1uM6NxpeSdon89WgD6S2
hQvH7prdfsJPkhTTmmqn3ZBpNV/VQDd/mBL/PS79zXEJmAA21/99WqKxV9TvX4uPZ6Ufj/k1dtKZ
ICkJF4AGr5Ag4v57VLpgVZHrwW/HoczwmL7p72clXRgcrWiKL/SG5Rj1a+xk/UYb1XAZFJkmFlHd
/SdnpYu9/sNRSXdsx7FpzHIsk2j7Ll7UD61+nfG07mu0M8AgVjGoLfwKU/dS967K62OsZzZT/YSD
Vhjv0OPA3z5LCkbivTPkFHa7wsOpyuC45Bwl8irXGCmQm0hmEt5EoooADze7Lonb0d8lTmRG0dkM
hp65/sz/9bu9T5XiqifdRBM2Qwftsm4Mz6LPSKph73dsDZedRknXM2zNjpKBCaWbHCADEGEDT+7V
yGu/9QqrJXvyIa7ASGL2UcFg3zET70L3JooAWRHVhJ4bUJGWeTRUkP2nXT3jRWTI4ice+dg04X70
5/+9a/7mrhEwoTlz/+/b5sS2031J/lBi/HzQz/vGEb+5Ntc5lAsyWpfr/2eBgRyXnjXsFINcCce8
wDZ+aW7d35YmN+5pHTAQPA7GIb/fNcz6XIkYWLHpLo/6B5pbsczdPtw1TESpUQwkvGgamL/8edgI
8CWsOTcEx174behJKey7QQTzFjIwXVWyl4+9/hk48HgoQXGz4xaOe98Xfbuv7azfyUpUO72NdP3v
8Ap/hiHz0nhzuOGpz6AGwSP4Y+0zNuhGEtCTB5thTnHjuol+4xAmx2vA841ntiseIqE0tYlqH+2H
dNFP9o1H8mjnf4XDLu4aYRIktCknO7M/zaUWXE/EBbWkKzbiNSPXEvwueMN5O/eWhpvN5LB8gyoY
TtxaWa3m7In6m9eK81QbYt7BJzWuC2Un9VMImXZPOgR5S3hH0+re8Rt08somx285Y9AWqztCbQGE
bRhuPlZOF9bdxoUScjsLq3si05hEoLoCs+WmBmL9jiDmz+gj9XvlywK2IhzFGEJygZyS3uUotr1v
hOmxlUWabKN+op8Sd3T9cjiEdO0H+pn+8+gHGh3suT5WQSw44svmC8zk+sbNzHFtxQ3CnOJYktP3
aCMCu6UdObEedu2JgOmeJC/YWZHNKJPTdGxdV0pO5zwIt+SBJuzVnSjuieV81WUMFRBTQbFGwRO+
GL5f2iu9M4crLSi0O9ZEdyQ7cqLDE/XjObBnxGpBelMTJrei4Z2TFDdYYISdRFOfa7z3K5dz/mpE
Gc7RUeqRda87SXlPSSu9zHc4spLOGIL4q0VyBcqxkU9xgA9/FFrEEbciZ883tgw3hsdJ10dkcTI/
jFZpcqbP8m1pt2HiidrqvIaVfTPnttiP0i83NhlbK7mcn0bOgQeFwMcTVWDd8alXJ7x+9TZGUn4M
gB0hfrOcI5aPNFj7uZ6+lK1oMAAW8fdqABTiJZ1WPtACm69lboxnun8kShJFtlV+W21Qe9MgQojm
pVMPxpoOJEyHsFfbuRpQQCDJCd8TLnuMivXotVxpqM2C4V63++Ga0Wl/Moem26QQUHaqQrDUagDz
jCGSvKFW3odtVm87fTZWAcdFLmnYxoxXCKabvLlS1guNC+VpY6qtiPPrNqY7iHcj4GyaxQx7KQX8
K3zFisAu7D8KTt7gtXFsvTbgDogGsENxMHoL7z1ZfhMC1taGqdcXuJZXttk0eO+qzIbD6VbAFZjJ
T2tIoMQZWoipH1GYkwsAqq49uGMtTm5pFuZm5HM89DYmXZqhxD5DQMhPRBjw6SFUoh/aA7pr+nBL
2jGRyHTw1ZdsUIOFGneoH9HN5WcXDDEf31wlV6ZJoinaTt8zMBZxd4FbIG4hVX6/w7wo07XRusOd
jW/FpPVBFG7S1k9uOMyf7X4eAQc26uBaCMQhm7tMLwVxrayEwytxE069Kh1r0ldZMOeCQI86gQU9
UD6uiqa233LfJr/crOoRjibeif5aZiXdfTGjls0gu5BnQqJadgYGQI3sTqTcFwGcbjTrTIe92HfS
G7MoLFJSKZ1vmlQNdxbNfhS2Of41UuKa9AbkbLkbyIKHeln0hQZPT5T9uqxn69piOThlVJI4+fyU
Fn2bV/dRJ9tiM1LbXvnVUJ21qqW/YstKv4mcuHiEgamla9GBdtZRPJ8trlF3UzMIOvazWV8NxIze
RsaQPDFsyB8dcK3Yr6gYsnJINizPLL7QqZMvccCscxUp/HorTdYW87oJgEYpg3nwCMR27w05ONHG
1rOAL6WsrXqr9Mz9Vs+yOk7MSF4Dgga9HpvuvWj7ak9S/Rr/sFZzoirCPVG2NNTbKlSnEP7WFklR
zXS3mOOVTxzpnQBg/6kg3OLenmin75u6CW6VUiU1HNG8qWdAGngrJj0nRRNML4GgS9aKT3TIe0jx
CJ5ejP1V62Q98mam3yR0Smcphon9uEEFjc7Y7BueDisnZisoeveuFg7byraaN0tzeYrA1eezYm3e
MnGND3VijJtqMKsNa8N4QAnlv2BKFfzgomOd5yZPJEYLFBo5Ju8ZVhEp9uSKQpS3zyIwQZvYkwEP
Q29EdQR9GPkHyFzdqXUs6/K17TWHNHq9JqS2k7zJXtgbaORfYqnT63YUbIlqlM+RaMtDXNr2rStD
+uEy+4KZzeVCNBN5Q4zjGVEzS46ZngPCfb+MTXFw7Y7+lEmAaiAyIvH0vNyUpYqvMdHZO1VoJQ+Y
R+Mm50ZXhCo7w7XZEW5tGJ2xzkIkMB1Zh6sIMuVbPCTVXW3I8YQeGdt+A8TpVZmQHnuZNqdEokyt
s2LcLecSHPqMublKTXzhWCVYOoDFOBtmpCHB4z0lJ9tpfZIO06mViR5YAqmfbbXpIGio9ZDVrtxO
kJOL9Th3+rMVt22+qawq+axa7AKbyV00E4EKDH8dN+Q7IpJskWc4oT1gtsI8QcMq6rFh9noN2CBM
njnC8XWF7+R09TearpL7SbcektE3d3EMIAQjDUECpJOE8qqJBqtdCQ5eN36SK8TPYfFGom+7bTuN
EWGr8335oE8KbpY4f5NmlfE3o/6rgT1yowMhWjbROrtyqkacG5Yz7qKG5Mtg7g2EXZFukOVExcMF
YhvJO8qk10YTFsk0AqHpELvlkbBWjQTdwdEWLc3oh0hh/YFgoQI1yhDq7TVqk+lOWSJ6GNMexKrV
CCgntCI0/OXNfeAiZ+BQZF6FZgE7DVuTgdKZIK61i9Ss8Qj3pAoxMxVsCEjt14hL7S9DPFafSWUs
e+Y6mnu0VTMsB0wmbZsMw/MGOFmrVjUxkgcnRmcAjqSzznQGZwX3Je2M1ajNNvO6OO7PhC1COoWO
RL+5zqlEPY4n9Scjpui5Q3uQqV3Hpn/HXTsPK51rwN+4RWodQfSxE9Cdy6s9KfRqXI8oEn22VsX5
q0il8zCOyDGApTLXV/iIwSUlLLQhRsedQ1c7vqpxaYzkfNnZdUwb7rk23OpeyMF+q3wn3hVWULcr
4oO1LzBwtKNDkgF5Yk09oupeiDGrUMxsGTBOul1EiOmtQewfgukycm+Czi6/u7muIg/fpH4onTjV
vbzoURXLjqDJsatC2Z4spGSF9eOQ/W9Z9zdlHTJXuhf/u6pbf0vfh/f628dmyI/H/JobEQxIj0Hq
qGYF44OFif/73MhGy2Ze9Lc/Gh6/V3VwXmmPuHjpLjOl36s6MggVrkcd8qbhLBGA/6iqcxch2sey
jrmRxekC0Bq0OIyef5obJTEAcWAywB6sKXwhsiQviUOVNG1HMoq80a6zdltW021aGGzM3LTwfWyX
a1wvt1gjcwDtchYvftShN8pz5CTMeIdvY2stoajQyZFRJMsWeJs7moa0IH1TGoAgCYljmwcuFASp
Bxuiqeih8CFGex+A+UPcQocesRJdp7FJB97hqLq3GS2TuMos52gJPYGfDQlbs/En0zCsVhSu9Wms
mFtZGQAAbTTj3cCL44xcW+XBntkMC61u73EgqyNezLfYrrSXCITlY1Dl1koR/472ywjQADElKJ2m
vCHTGb/92Nz1TvDV1BLepM87FaFxp4yJTr/L+BYqCpgOUPk7PUi+l9j6WFpcktdznQ4lSe3EqVZt
ua1mnj2EzWfJUUeg0161BdTszoDILZxHssmuyEvOV+GYP9AbEucRYjIOqbzHiTQsP7JzMWVnWGQv
fkYg8CzakeSu4A1oGEQZJLyLWzCZkrfKXJyhRfEwxtqMVR6WeCnDcJ04Zce5n1EHK53HJfhIabPx
baZthB8vL6FiD+dPuxwDdvZs6zcy0TRUiwmRVY2bPtMxVs+M3QGIL5h8CgFJ+jcNf5ICEGjgZG/m
8hbl+UwWrHZs1VS9FwojR0nGzkIMMaQny5RRvlHeIibe+86MKsRsqxtybOsXlTiPVhMVu2IEqyIQ
c50tn+Ry+AVi71aWsyG75ymlSq9WSg5PgaIrobKiseF5LyGJrt990XQmoiA4dHnXEuh3nUWID7Eh
hfC4irCaN2mYP0hE2RtZEz+zNgp536QtkSaOT/aiDNFlcOes4qiP1mGKgKHPxsrd1ZXExxOUQsCw
YDeOaRysWhIAi2tDjN0pwGPWbYdaM59sNUQnlVn6m+KNrxuiHb0sikkQN/ksi61wUDLi/5300wDJ
qj0UGNHIPIrb6buWm7O2c1Dj+t8n1x6uUqMmrzjI4bqn2FvIbkoD3GqxeLgsX/8u9H+z0C9y4r8U
CXyCIxflwceF/udj/tv2VmScSHTrrOX4021M6z9XeiEE/7SwfYDHK7loB351vdke6FhJclFshXlY
0rv62b9bclFoUtPaw1Km2wyZ/8lK/6f2Hc0xE5bm0gwEwgyJhJfwUZDsd4OITCq66y4jOTLlkv78
Yd+7/bFlfMSELwL5DxvJ/3kCZggfn6AeJdkTI0/AEY32NdMk9z3qryMXmM/Xv36qCyr2D8+FKQWC
NNgbtNX/F7s5iUakZqrEVWymcJzKVfazB+86RlKZb008Bs6XsPDJYN5haGq0mamGCcfqCFWgCrKv
EAAdO+BMpUICNZBdBgu0Iu++UXvQCzh3tWo0ddKtcj6kjRv79aMT69PJAubqP04ocbmPzWPTxuI2
rgo02BP1UN6SeIDolVLDbFd0P7SBCWiPNZAA2awKE4aMRtADaVQ5ZE0iPIgQX5oHBt7MzjjWooye
kM92p9SvOtubad0N26yPUpmdbCxva3O05muCaszhTSuIkUw4NiKEao0a2Zup5I3SyO84xcjNtYcB
oJ3KN7IPfBdGYftjJGFf5hP/rhp5G7XT36waIND/sumPNrutoy/tf4rv/+EK67LPf7Rr/Xj8r6Mi
Yy6dA6KDMWSZmn2YANj2bywomIh0FMSX8dh/VxCJkMhVjKhc6MqcjyxuvF8TAOc3hyUF9rVjmbZh
8E//ZALA+vXxDkdixBqiYH3j1KLdv7zzj3f4RKEp0Jvq+2RcQt++EwJ8M07+IV6E4UO+zyL92GAu
ZPt9EQnnIdms//rGd5dF5MONf3kJzDkE66i7jD3+1Okv4NGXjhPo+6Ke9OuOsEKkxozVGqBuFf2L
WEMpr1L/qkRutLMNrv7BeFUE98whaSlo8XTkJ1HhbFsXZqiNtHQJYlNmv8LYvEbIyeC8/KLGjF+i
QZKHdOjfYoJ2lv+clEKfMz01c0F1Rl6vtplMdw/Sidkevchzpff5tJr1liQKrW6kXOsJVgWZP09O
gtxPyP2IDzqjZiYM+xR0lMtRPN+pljfgpAQeOdrSlSQZg9TlTZOcsYve+Rx1NknQrQwNj7HlvgqJ
BCdAwtDwCjgCYCyg7WHZpKG6kG3RLxTpGoKVh2r4ftTIW6yGeoPQftO35RvnW31H1XyLuvoUi/zz
TJw1ugHw6EO6s2ZextAiuJB5/iUblY4+zAHToA9fchWsA6trzjnKa+A9pVdaDU+GKoieUJDFwb9V
J1PAv19WDIo/NvD/XXZeF3Ub/mf9nhTt+8cTyc8H/lxQXIA8TBJ1Ex8d1GhD/F57Cp3DisI6iBWM
efiF8PPrSLIkNUAt4J9xqaEq/HAkMX9jlSHejYddas9/5P9UNs//4XZGAcDkGukAADtOyQDSlxXn
wySe8WXZgBAzzjPhccG8i4jIbP11YdA1n5orrVUuAE47bVe9Y4J24Gw1v2pGagnPiOjY9qV29lkM
IYVpGSRgYBk2iNGrIsj3YS27o1MN9lqlrnUqulx7qPKmJAMv0E5thMi35HD+QBb4+BTjjMgx+0Mj
FGVF/72JK89qGkblxSyo3aooX7m9L3dxRZOI103bxwz2SRReWZJyFC0UM6/Kvxvm6oZeKB1zoa8U
LZx91VBKOpaTeDZdJqH8tc/Ia41L/GtnimHdxUh0sr6mXQWc+4qjCHrxlnZOr0O8Q8NTpdzmPqTK
7aTP846pPa6OwNhRI+SfmAvEm4bWI2E8apOO9U2dTAqXd9K+10Yrt6mdQTQ1oQvKzOL5MwYEfFJq
3eaOu5+ajv53EBZr1OXzHngAcsRi8mmglf0+aGPGcK7uVU0yM5KKEDIZLnWyXspNyGF4HURwkQf0
C7Bd0uaYRPZVKFwfLVx2T2d62LS+vXOzbl+qgWxTVPKryS1qdHBLrqev75gWCs8Mp2ez7VEutcub
KJN23XaAK9OpQ2pvatYmdbrP+FDXchyzY5mL6FQiYfIg8m2K2WbmiMTOnKt83SW47CPTtleVae1d
3z2200LzSGh/RrOvPU+SfD3J/HHTwFFaSfg4W0MFjIRx4x0MVGIkt3HqaxjJwAkZqi2hDOaWM+S0
bkZdrXMAwFAMwUZ0loLcbamNK+K3cizVCYjiAWpJ5hkmMJcO+gPZ0MEulNDZaHBW6zTVNklcPRaN
9eyM8zk22AKC3lJbLY+AnehzuLPLjNzU+C2uWrWLC7+mO0sXVseTdqwM95uatXhNyoi5XuilyDlX
1rCwrergzi3iYgscbvIMaM4ecECvdwSDsQbihWjNQ2XE4m1Ss/CSujmNWvIZBgt2gtApgRXF037x
VHkzSVtkPnEt0N8BShOUah/OhDQp9n9PJ5V2nYj6RWvabJ3Yo7+28qb3mmIiN9zhG2TIo7YWbZqt
L+On2rCCq1wPs610PtPw0Y/o8yvPLC3tkUN81niIR9XaTqPoPsMbREccDSFBDERwRW79qOcjYaa2
m9zPtqPWTTNfcepKt06cDBvEptgeEgZMJvLsTT6KYNUamn4bWfW80eck28D4ppPNqHSNIZNhG62O
gzBq34sCp98bRnBozd44NZrerTWMxk8dU6JtR99qbTBG8Cza2mucuNVKNwsiBsxYfwLHwGyJ/jl3
bjVv2xCMBFw9CJhzkj8kmpxu/bLTj6JdtkpwaiHZYTSPNpxfBpSbmUVvnca9nBom9FbdnckTJj7N
0s55EaU74sCvNZV8jnr8drSSGXtWNpN/h6G7PfN5lnNjAl1M41Uk9e/06h3a1YV5LHsmurHVPlDG
HDrARkdnXuwEtXlv+SD8Bl3i93CZIM8DRCOlRgqVyiURNL2PMBP5ortNu7xFPxjhXY+0b5mapy05
y6e6tYm+4/exq+0GC1BxrvJ8awckwWd1U2K56OGD25JsNhW9VwXIjcCZH5oCbiZw1YBGFtKmJeLR
IyBkWobaxrrOKy6pwKqvJsPedpnx7tJiWTkR2r8ehcUDUobAy2x3GdXQVBPxblTVtx4H5sqeJ//a
rGO501MhjkxEk22ckgBAln0DliYp14ObOftQ6jdFarxZFqStQMUHcEDPztDgvYxIuk4naR0AvOSP
UIk+QaCBw1va36yQ6Nrej1pvCNJHQ3QnW7X1dekYRNzUGTKwIr1KbWuV6/VtSsInCPvQ8fyq+l7X
nb6OkF+tzLkrdkp10do3EXigKUnPFHX1To0gjUzpu/uUNMFGhm/u5LiPk5r2RZqL02zF3bY3pmrb
Omm/Hh2eMZ/nR0yS0W3DYTMWbEKc7kZkoi73swjSbd2ZJlmC5gNxiOEaMHl0mqrmENTAmnqwVnBT
mJakIdtLmFXWa5qML4PfkSk22V+LjkFRSMg9nph22I1kvG2D3Dc95DvuTZv2tzr6hBXinuWFD1cg
ZJiOmMiIM/++IDZkM1jRdqzofbKgpQcRap86l/5lpY1fZQRXRKZdd3D6GXh1RBg0vgFrz/obHdE1
DLtAY5Vj+GR6XU3/wGEGvYtmaW4De5DELpeQyFUpdoEdfxr6yDzMmkPcUnNqYAitONx/l1ppH4Gr
+luawlhqS0tsGT06G6EynSkK/puCgTMBpoW/ZaBcMPCcZpmDi2ry9klFLUGnXLNa5eZ7KD0R09Cx
rZxieG79PrO5FSuriXEncfVlzo1v1u5Q4oU0kuUmK+LMbOS+MkifRaVbooR/kh0eN7j90wRZPIDz
BI06hpQ3l0NEUDlw7ntmUrZVvxb9mM85Ps6+ob+OeopwF0wCaQQOfIXid67rfw1B/7/Ha/GXU50f
x2vvvS7SKP/zAXt56K+K3fxNmbh4KNgv9TUSu18tP0f9JuFXKJ2uG9JA5LC/V+wcyyHCSsd0dGlc
yvL/VuzyN36VUQxuSPp1CGj/ScVu60tX7w/1MuJAamUbOSFZMfLPGAI7GauM8DPIlO0C+xbMKuw1
MiFsbUZfu2Qv9KVeQMVGd3TwjQl8LzJ91/GsGVm1B9YO8yu2hgyymFkE1V5LIcFxs/VQaik1CQvI
ItM5Tz5xDWUB2LugL3doVcfQZTJibLaowDEbLYkfQ5xizr5Ae7MZnK9LPvkro/PyFY4clsE+brAb
DrlwzkxX1PvFdIuzRsuXM7tlcT43nHJnkLiGIz/RlofIxRmexOQmMF9xn/HG8MQDanwYTw145GCE
Q5xFYryvY0MeFgA5kOiSsdYNYY1JcSzMunCOlmuTOeEsGHMyF7ClL8EFAplC5JWKXXFKx0WC2y18
5NJdWNgcG+q9LmC64+4y3+0FAF0UWreXfSif5sEZb3O5pBtIHVyVlRENEBjEstB0IKgitpZ4A6oK
tikCNppmV7pz8zW+2PAvMXJRk5av0qejsBphbDBwHmEMZ0uUyhTwuFUX8AKoH3i1wxKgQdyIQQbE
EiHTSeh3eFZG3rVKeE5kyuUrfnTeu5uaWCQ7jgFgzKPslId2eM2AJz47vc/xZYjGq9iP+gO6qAQG
qc1jbG35PK1xAUFnI0RSQnQM/s+PL5RhNK7FYAHBG93yDfcTnBa+0qZ5Ia0Bd+RwSVWDf4rZWW/I
EbjToFbB+iGDJOJaAqCFlzPFKG2mHZ/LwMSKnWjUsCIPk2JDsDU7iHaADsyeGgVIzSe8JYriJoPz
Cpln/h5SVAHr6jFRs73etxyPtlMeWgrqPHEDGHriOxu+gAL5VmleKTIyKBQXIPKx5arNuNCTERXZ
doKQBjjaN/hpg4wAcr9cRBdof2ixKeB56rkajLrhm3Vli88cO5E8UOF2igOBjee5DBouPkpVcm2A
ULBHDGX7FZoJZmC9LcV1OFTchLY78gVTh7AzOW4AzD2J4Ysf83hhSScuesRNzyVKHBO35bkoYQ3s
7diXBy3uGaMBw+R1//DQZgu9n1Eq2KJ8yLhiOMoRdTZiEsartWDg++U6mdyxfIXTNt46NJkOmdmV
r45o+GPtEgbhYljb2AvgHsEZ1bcS5SvqUv/5cglfPO1TQlJUsdzsl/gP3yIrbJAdH8lgBNPtCIb1
NpuN4qTCeMljsBTG9kvGRAvEnuzV1OGC6ZY0shQyHVfAcktgkop2C6MO83hI+BxECQlOFKf+hWle
meVyoukscPxDQX4E4R/aqmzikBkcHX0vrZe0FmtJIJqR8+0glzAwvaRG2KAODlGzJAVU+sRvObrO
BaYtgUOAq/l8/Jpolt4ApU6JzQqimLsfLkjzYUmPmSuLr7C9hBUVJQlpqxTwCaQ4G+0O/f8evzH9
von1NJjdtZ6W9t4ya31LqeSezWrU1qQ0I0wbi4T3i2EZDe7cQPbeuNwU/grzDi8IKzWofaPAcD41
Y3kVxJ27iaYK79zEvZwwtT4QbITHGvUjf0dZGZELCYaZuC2MR33JHGthm/MJZmq8ZxrDLyEGq14T
nUwMF+QkpKHQeLQBHl5bgJz8LcrAmiM6Xg61HzuWSDnzhsckwZWtuXA314h7xKNP56E8BoUN+knm
GYS8zI8jyJnkAnWK44/XD+QPpEsIRRMZLM3Cn7imsJZxgU/WzNdaNySM6AN6Q2/MCTqousWVbYL9
XSc1Ic+rDFVbshVN626A8ZHQhOfUWmUW/HQC5cVjlgleT5yVMBp6SiXuRJEW01HFNX+eirf5GiQk
RUShydXt8hQU5xj0I2JDTqok+aETNmlyl2seHhkP0jkPS88g5UrybVoE7UTk6ZiYU3mf+rLs9YOo
2ru+MslnhF/O+lYvuXo48pbr0Z0gQJQVqSqanPkifyxpcSMA1Zf2QpgwfeTd9MibSltxdqcRi0xU
3CqLuyuFfQo4c+DjlfAsLndc1jvqGUn9KFBBmnW4vaysRREKazcgUH0WSKjy5yEIpuSTOUjWCQSr
vFDRD9FOhTDp3SXJByxldifCzvCcIP+ah6N7qEvy6ldOhQ8HssoCn7+E+gzzEhCTcn7oPAeTp4Cf
G+YivAGKMO1ZfmRGHkXQcYRYBQVsAyJ9ZveU5U1LtpntjyjAmshN7+Y4/Ub44MJQTFsteL7EF+Ut
bsCjArWDn60bWWu5J+t1yBKDlm1Ap+sBNrW+FkAiSAKpj4B+OiIPJmcYOYfI+pGgkkPhLhtRY+Xp
Iylx5Yk9xrkVuc24AWSK3DKWp1FGptO1SYF7ajqm4wg2wqfIrkwCXHL/rWqNjWaQG9aQueZRzDIx
i7kHVl2GWpGM6HY6NGFXAu93IQXcAjkqwOe2n/Kq25ZAjbYa+p7bUvWrOLPvfaYk+qfJSik86BJm
6C8gC2WsqgwDF/YWRFEdWWOpl5h4LQN2pd3gZ1xZlYq9sjCyvUA7ToaXKh2PWl9ukxwtLSXpvNU7
ghXNOEwSj5h0UinwGYfTdrKm1N67XJa1FzSdOfLxh+6plWq+ccbWPjbkHN3ZgEv3ERJNrIODeFKi
L6403cpvojlxjrbhc/UKxaEkdIpN4MTlMvMY6RokdneqaTte2XTnJOMNc3xPIWU94Yp4ohNSpee0
atRdlYSIAulsOJ6aa3fr9LL/3ky1+zl0GBw0AzLRmYtsU5n2/2PvPJbkRrIs+itjs0cZhDvEYjYR
CJlaJ3MDSxaZ0MKhga+fA7K6jYxkMa163Ysuq27rDERAOJ6/d++5sQ8hqt5OWuLt9V6B66D5scnd
aozWQrATwnaQXLh1lExQSDv7S9K6xXYG9cN7nI5YGA8PnpdUW1qL9Q5e0ksfjGsZJ85nsLbTbSSn
Ar+FMrdWimTabGV90+icVtsr7A3U3/FP4nPuyfakKTk0zYUbRzMkzUmuS+SqW4A0Yhd4vXOOG1hs
QtXcK6/TyCOwqYw2Ta7Ki3YOWKJSWEMSCMUGEUZw7PLaOJpNre1hnTUAcjtxXmINWHPSCgy3St6N
Nn5nlMzuRvPwdSUL/5M7JL0WKvEdqk5tTo0rXgJLI6Uvtuw77UNWW9NNWKKQwa+1h4hc79zlDWHB
xPZHqCd7ifJ/hVha+9QEo/KTqvYu5kTedHFu0tQt9Nu0TlxkQln7YI6mdj7lVaZWmuvwdwO16+e2
zzzqEkBRx3Ys1C6J2/I5oXynvOuYNnN/mykIkMDds/PWLvUFt8yb10E8JLadI6ct/Lf8MOiO86ql
+fOoLSZgAzLTuq/rZtl9CzByzqCvprntdnpAhqB0ob6w+EM8lvREgzBqD30hv1TkvW/MFvSwUeng
SsPCOMB+t16DWqdjGpTN+CxKc0N1XVMJxnpBvpmeblpMCvfk4xiXrPx1volLqGLwApy93qBcyonR
8/EiTFy0zBjOo05zaPlbHfkXLCQuADa/lfptP6SZsQllVoNYcRRm3Ns4QMkD6z4X2d6Zmx7dVzqG
2ygxlT+7RuUHWl9U6zAivYb0HCvYtXaksTDVsb1302541NLGJPfPJrIPY7UR+XXVsgOJ1IadPmzc
hucihuX1WNm09makd6C6EJPNczvjPl645YkTb20z0x+GcHS5xa28REwVy6XwYyHNY+9PgpnDc5Lo
4Ju3zZMGIIt4V/fCTotmzcsruMsRVz97Q4NHoGPv0h5TRQDkU2PTmiTlBFf7UUMva3Z7Vi0w0p5F
iMwmMTQqp5CNW3AVYICgmsXGhd+GuemnQGVk0jGNGCosj8MEDx8dPJr8HerbcpakuwlNX4V0UwfQ
EVLvrE9ulPPWNTsks2s3dq1wiwtc5mdKr/nf05KSy9dlDhapRzBbb9CEg5GpI+q1YsAgs7L7xQEZ
qyqbjvqSVPwtBA++UsbIcyAAC139X0bGvw24XkbJJ1tnZmauyQaagARxairroiCLqzZOSPDzCGnK
S2gST7Ng1vwMwBHyC5GEVCNlITMAAkPKy/eHid7190P9KKhB3/PuG6A+FYz7HYZt70iYQ2RD1zHb
cC8JulyyJJsw9jvPCIBnaU0UUmwG1S5eeI5nbQVbfsM4NrhEhUgijU7CjYDg1K9+/61+cVoQKVkS
rx19DaTifOkfRnaF1UFVT0S4/x4gPfL234xxSU36LcIHGgSVDwR3iiOm6dWn3x8dKsq7c8Lh7eU/
lOD4hE8OPxEJWhDtuge/xlYoMdSEOLtRbp5wQaJJalTRSP3vU+DfB2MpvwtBCsVZD4fRvBI2KCjQ
hmkbRvt22UFXKiySt28ZhN9hVB984fcXkVmTIRewqK4DGT05X73HhMzS3Gxf0ECssfHApFpHdrpE
KElPqjVQrmJjw8x6zUU63aqWXoWK2MvHyB9v80J9n6n/7X1tvFP8GnglLWHZlliGkN9uux+uoCah
QxKrFcEXAa+ysoGH3ba0pB4bWjwNbIVl+zuYhHAKItgP1ZI3VXyjlBo1r2QCxKplD8aZ/f2psn71
xWwcHLbt4ldlaP3ztXV6vSJpREX7yg6pUENwAxlwbCIQHTCYsdUUd1WUkcxEoicrxmiVTXrshdnf
dqL3mDz0AwliOuCHlfhWFxst21gtZhNFcAble4x8dZMFS7h7vfR6Ck/nydYIEqY0dRao2cTc/cv3
TWmcD+NtB4KPRWiqyMULYhLrYLyM10sd94pviXuLPEsw79Kp2AH9/nQs6sOTBch2QPnYiLNpIb6z
qUeGRiBy72gYXCRroFli6zq6YOu5Z0a+PQs/ATAmE6G7wpxpnox5xNeaSAi4Q0zN2QotRl9rhKTZ
OskE/8rJ4p+gyqdw8609ZJnVcrHhr43n3dCF8b4M6YAR4Uka34Zk9no/TzlHl2ZK88ZOJyY8SPP+
UvT9V3X6gX7MYFPFivD3Qo8trIX4y08t6L/+5q8WtKv/wUfwtADGEQtQge70v2zjzh9oK2w44sZi
DP9RdmqhR6W9jA6UL6CbkKn+LRozxR8SGQl4A5Cdtml78p+0oN+9LlCeQBo24DYgQnq32ITgWWa3
KjvGrB3DaPa79GuFScCn6CyeWUfWxXlqd3HhexELzQ/n6hev0JP2Ny8pXuB02k2YD7TAT9/hStGN
wajZ7gZGWxtnyu2NEZsZYTJxvv8PDuW5kkWe+ZduLyfih1UVkFVvGLlsdwjdaT6ZBpP/hs0CAGb1
H/wqTqVn2bCQbRbynw81G2CskKIR3sDojPCKWfl126brdnS6w+9/1c8CHfntBPKu14WO28piavHz
oca+7dJMcgI92rs0dk0AkZ39NvaktBZBgtqGmSJIinQNy7r8YAXkHvxxAfzr4LyllruYWcjJ72xJ
8Qmsqm13WilogCZjtCkMoT547by/RxAGGCZMEKLOgLidHKUJXasBVdbtarLQEKaYtDVWclROv0l4
Necf/KiTVZ0fJU10mki+DZPbZCHC/XifSEXbNjLYE4UThr8orb8SK/nmQiBC0Z+fMaP/qJB9fxpx
2ZnAVoQLCOKdwyeISANxrbKjWSclvh2K5kr3ys3v75TlNP1QLn/7XdTKSE0dsFjyVF9O4xx5qEq7
nQVvYGVp2nkIiHoCJLEeGUivfn+0X53FH492ctEYuxH+y7Bg59KeWwUlQd49SupqIQ+U9GxWdZp+
/v0hTRbSd7/QJRdBLvUnN+RJJTdFqQ22jcfOYKpwJUqRPYZ6h+umnInNKElk7NSt008ueZ6i+WK3
unuspLXvwrrc9Z3Xb7rRHJiwONWf42hph4nm5MrE7H83Q19jqhWujVTNHyxMp+CO5cpYOuk4lH0g
Ct/dcW4T2qC2eIzioRMEyWtDSoLSKPuNplmYkDAKrytG3L7F2duYJOK84Ioka9Zwq0uHkIZ1WIXe
FZjUv+Sdf1uKyl/cmhjjjG8aQMlTfvIwEK0MxFpmLWD0aFHySJ9EgRE0NHSxhnTnhzG2krU+2NDO
qPmK41gk9Tk06D7FkoWZqNcLcJ/Q+NRU6CsLNDGsBVdnrh5OyGvN+tK0Zw1sH1FXql8i6ByJY6mt
GRXCJX5sexc1H4jjdY1wfmtZJg1fq3YRtY7HFonUatAy1LGB9Aizk2eRSB+6wW0uUzFZq8ma0y0y
w9gftPaKFuW8VxAx0Aln1moMsuBcjyb9SatVv2MSouEomt7Sybpt3TZdediK9zQO2is+udj+/m59
/4C4rN5MlyVmD/vdNm1sQglhY7noTXSppV1EkoF+MOLxvpsBWXT0PP/xI8kRgd6yuVhm4d7J4+HR
OHRpc7W7OqAT2iDjA8fmFeIcVSNBNp79/Ptf+H7ddhdHjQMtymPqZZ7sBJvQ6wuuTbtLpgz1N531
AzsGMEhmPfm/P9T725RRPS1aRLGejgD/5DYNO6x0A3kZO88FpVnSMjmUA4q+/+AoSHIpUyzMzac7
xRwmVd4OnEDNrvUaD7Cn7UFou9e/P4zxfh3j17h4PqkW2Y9+M9f8UKmk4LgNSNvNDjdz6UNnT7b2
mBMf0hQl2NnGoaTgxtdpAh9r9wna8a4UafzRsnSy22NZcmEJYf12Daw873bySpVijnunQQiVOZsB
GssW3ni7FQPa3DUdbXEgJwm0hF5+zcrBuU3bBI2Q1PuLfJ6tI1z74IMrYP7yO8FpxQpredSsJ6+V
UGiaFkRWsyvCrjjotdx4egdbmojFy6CpunXkMC3NAG6vM6VNV12FBtXGWu97boHmt8i+ZjAhLlN3
9Od5eCG4zFyruK3upgKcC+0kuZdhNByLKbskB/Gj4uLXP4DBFnxYnMM0SH6uLgKj9kAvDpzUaLoN
a6faAlcNHwDn8dJXTuIHDXQ+5EYtb6w6P4Jvf3Vj576pbe/QVUGwRmfWI+0tvRt0teW9K+avswyK
I5n03hYq9uQPacI4M2lRm9GR+6A8MpbH9uc6gtvih19wsowgj+MLl1OzY2IQHpcA42NLR31xdvht
XLPId/iEk0RHoICHtUHD/cFdcNqH+H5nesyAJQ+jAc7y55NICLgYyOVodokWtQgtMld+pqy6hksA
Qc3Tv5RZPz6haY/+JCGGmPMQtZaJs9aKCsL2mq2pIwCv6Z4xfjaGfEXGd7WOOOAOR3KyFklofJ2Y
gLJUOneOBRZFT8iF0LwnPP313uilfq7Bdt3PZflKW+TOnjhQiLxgXQ1eIz845+9LN9deZEpQwjAL
vFPhYzOHM5KwIKgkeyqCndMnma/NNKHp51of1Im/WLaxFUh2ngBGqRVPdhSoP+yiZtHZVWHx5hGv
w1sbo7IA9PTBkZZPOrmTONISjiTwvuinhb0Kwq5yAsmdVIf3KZyKpySbGf6TZY9+G2wuTE1YXsfA
NqIPbqFfvH1tXSAMsyxeTBTeP99BbUg+cZDoUACd6VPQutejo251EbxlTvuZLa/9wQvqtFW83LJ0
zCAkGiYbbsgAPx/Q67VmjGNuWbbhxW1nUfdMyJcRwEDB6uevMO3vkRWPfjhVFDcCjHLfhLWvU638
/vXyy5tJ2rQGib8RGEh+/iZx1/Yy6nl+B5eke71CHiuAsDCYKUN0/snb7w/3i1czdlvccnjBFgD2
yYptkxYf4j7gIk/1uMOWHaznzo0+2CP+8vwadDK4kzi9yPl+/lXM88PSEFWzY49cr90ezm+PRmdt
B8QGD43F00mGgq9NClt7gBqFbkC2GXvtbJ7tj9bI95tyl1kb1TJdXHCAp66ZYeokQYApX6Zv9Q1p
RkDk6/li6icGLrmBuKnJi120UKPKtNM/eKxOA5i+3WtUQ5xs6nbC5U7utTYELmched5Nhog+Vw5W
dzqIYXvVxIYkCwjSsb0G0AK/S5u8RUFhq0z62HSBleWgTVKU8NNwgU4uRPnSth0GkFA2X35/Z/xi
oXFpJdusMTTgYW/8fMkizY0nWdhqh24N0JkgdEE0ysOQAjz6Hx+K2ALsTTT4CcY77f3gYGkqVTtq
x6A4fxPW5NzQq6Xbr9n6f/CzqEGl0O2lpfZuVauKam4rV6idNOP6Bru3zQjbCc6QwLz+/lf9YhHj
SLRFKBHJ2TrtVJiwHpOy40gYDEDYAQa5y0Nlbni7MUEZc7yQJaPr3x/0F1fNo5NJqwXW0TIL+Pmq
haFeYF2WakeASL8GRDhgkGSuXetm88GhFjHtuzcElYaOyR6sJrzKkzvZTUXZhbPBLSKWQSSOhpbE
t0gMs086SpGt7RrEu01Nnq2V1Q/alp1jN27m0bFyArMlD1cMr8w7BM2UPZpEkTPpLVK384mwwLkF
XzZ6LcnFukhRAzfbMMqYITTYl6CI8JPgLNvovH2vl4OxHUimm84kc9wdo2Rn3pChBrctTCPj3u5M
Rh6ZGKW5TYx8tDcEmkcmw12URl/thGZJuKrYwUTw8GqsU3Wc1tFDg1x3OmAn8OSOlJ4cY5heGcd8
Hkdt13Rp31zKvOjcC9F2U3ADzikrtvx3Ddf5UDfpuOqElxZ+kfYivHCdYomDxR2TbDupsrteAzty
rMG57406RXg4hbXJkCuKH/OG+ROBGshHDmSvhtXa7coy3U4p+p1NXhFWdZ70bCcB+nsVxtMG2UiK
6U1OgDN7gp/Oco3EDPoOeYWKJpdLcRWTfvDqkC+CMS9ox/XsirK+qyS6xB0RLcl0PQROf1fEoib+
ABm/c6sTGhDiHYGQf6CIHbfKHb14K1AUVzgEwnlmopV4u2KBfzEdWtp/umZiD1aNdB+Y2WcAtnMU
GY2IeoAgVSX3udvd0OfddgBHn4LKzJ4RBOq3bQFpPEBKutcWVJylvKsum7Zw9rZj5BS3IP9WvWBy
S7hkvDNFOvipl+Jc7Pqj1U/D2iSSGh49OcodnLEuGa0t2UdfhKUNG6zFDd+hdnZ2M+gbT8T2Tnhz
uaJinlcJTJuzRlTjZ+Sngy86YgkKpwdzbst9bxEw1hM6C0icCZm9YeinrqWXI9PTi/gatjAkTT02
zlykfRfWwPVgtxAjM4ETigVjJzXjJo4ZsmMACw6BJ9L1mKQdRQXUFWZyUAkbZ75B3H3AtQbTAIEN
/0ivUrpLI6qTYzqOpj/rKexMzFurhFgKYj7JWB+syAey4l6jFbwlVWjcGIMbIYWoydUGpoJQZTJ3
M6XrbRBm1UvhNvo5smUy4Vtl+6Pe1m+2poq1hpjdd2lY78DeyEOdefPKKYLxACLUPDQTPhCaFEcw
LdtYVsY2ldNzTn7RcxEHe0eKu7ibnsmQwoSiezTquuA5t7UQnGCau4e+c4gS1hQZWRJguucGxyaw
Yt8OS3ejJ0LjOig8J4k3+/Biq9u41vprFdbubdPhJx+s5rydAgf9MbFXk1Z8bdRQIbxo433c5ETE
5W7/Jpq2I8ttmOlwpX3czhMRf6qYLbbmpl4jfCxjr71PS5eZpcnN85QzJx99R7GP4GXKIpFgK/8E
cSi9VAN3WTKRi+ymxgGo6gTKrS23tjG7Z/wLnEceiE0gTTmRmzBBhm0+TVHtNArxfoBjE6+AWX/S
DGurJyEaBI2ApWrnIKP7c3TmtNpbaWZ2fu7WDirP0nDcc02z24Rxqlvj95p6qR1pz+qokUtFPlbN
mVq1aZEhpMn7+4iu/rWZJeZ9kBdpfBgSOLuSYLpLA2jlFh8N2MNR0YyL4kb/bOsB9ST93QXFqmdn
FS/ZP9H5hxhECTtZJ4OMLahRjX0n+hQsPc39jqB34hRWFdxsfyaX4IE5U/5WV7WNFxVd/gtJYbXP
Fk1eeYVZfSK6bPBJ6pp2LRXLvUtG/acewho3Y4bbtDXVcWaEvI5HOH2msJonunAL/qmBnt/2HXdC
ZHnqOSKA8E9ViRRduaaeHWXG+wRsd3awyO7axsQTPcmSJDPUg8Pg2yhiWr+bGx4OJLfwYSEGYrcH
YJdQcB06FKi+Qwt5w67Uq7cp+6Z8n1dEd6JMDvtHFQxLRpyMDXflhUMQr0tdKG+dMxqEsB8B+EfM
NRxDL4nugKDDtHPqjpRDTqf2SLIYP5E5thedhebMV7XT/rE3x264CIMghP5JXEKpV/NF2bruuYgE
n2qh2RYAeO/61pQz6ldHHe0qiq6SoaleaN2ZGxpn8ipkam1vCuI6kPaN6XYoR5HvHAcES5ZVvYNB
OZJXPESKh4qrSxNeHVNw61dOFFWf6z6sb5AaGvcNMoAnAMPTbiZda+dGnFStFtOZxq15U8m6+iyX
Hea6sGcEc6lCpMyZjfcoAflYDdm7UQt1RMSNrLtvqs/tVNXPfcR5nR1H/VkamOUgSkScVlKxgmNI
N2LXeW3zBSGVvBKz0vC3lV54NYJ2x69i5/n0hZA9AQGrMgdLgE4YUD+fG7yWFwMiWAQN4a6C3oQg
nhWqC5qVKhnhV8Ykr2JZBg+VHYWXtuzKFzu0U79dMs/hPcxYMnqXIlJ2lrkJW1cdp1oP/JBEw7Ml
+nsvPGd8cLWEdTEM4r1V8dfYX8KrDlLWDIhHUoEX0OmuhKUyCKNLRB6irpRg4HQIjlHe8n8Ies9d
heGQtX4yV9ArgAxXtLGK5mmaaFq7Tt98cUIh10Ew4eyr2+Uu76KqY+Ziyrs4j/pHOBgwa4aSL5lJ
Pb1125q4nSSy79A/KpwvxRBdTXZeGKsG0v5zhtju2rWb7hH5aXobL5d7ER2ey8QIbpXoOVBKRo7n
kLSxZMZEV6LhrLlJNGFF1KY3fUbtrY1LfBBN++CWDD5xUHpUnNvWwCeWc3pLyT4+ADtovswDWYPH
GTp/tNHQCr05FW2+dYDUCyWyNJp6hR1hKNa2VhLIKJI51whHtoNbEbHlWlVdo6ZD3mPJ5bdzJ82a
IqaCBhJ3GmtWdJWlCero3JjLayidNHHh93CtdQzI/cG2SrcgvKZ9KwHhkc6s58la5YN608rEeBQh
GWH90Bhf7T4h6oNHT92wWsyQY9F4rm2zWFKaEtl9JaNsllwzWHlaVXFabN7kzU4fMGWje0X3PpuZ
duu1OquZY/dfx8pVN20AjrVTZnXZ9lP1aYRXdGO0bngV2DgMWq9zodm4ZH820ZJxhk/tUGhh+6Tg
xOk3teY2rPHIPuWhnEpOnms5F+yJg23VIb9coSVw6Ju2ZA+pwHJfUMa0lwFa/V2fZf3+m1dB8do8
t/AkdUhmwvjaFk21JRC5eairntjBOXprw5L/qakqVJZ9ZX2GaCu3okLeghGr9E1rBFrXW/bO4Hyt
mGgKHygzzyEpq9Otkdfj9TeHWSHwrABLx/+jlXckIVz0DkviqOs4cdu69gcyXi/x6x910l6OmApq
DpvaV/pASCIBoKwbFuaGUY+1i9HWqqtiksEdik44t2Pc4TKP83llFAwbFbjGg4zbYz9NmR/zbF7o
4VBDQ3dI14lAwlDqUwJ6jP9oob56kvzN1CmwdJS99aXPxFHFusGSRlz4bDVqU9jG4jwVZ+OYiCfq
bYS0+lh+9oZlzlS2aFE186CC0mFaFlGQ9kk5PbnjEN7qBYhhZ6z2dpkp38OvFK5iVe7dYX6l/5d/
SnOgfrxz2FqZGkK+xGaHs3amSWBvTVO0zBri7z7QyDLPRbVtuk6e5UE3AtIw8xv+xaEpD6O7U5rN
UueFt13DQToZONcdmYErGtMAYxysIOSA2o+EQGX7OHYeRxxoO9qlEXUgpdwqXwB6ZTxEF9A4gnVp
mIcAXOPnSA+Gbe9q+q4lTsZ3YVL7Q8/DCAO4RWpJqzCcwK9SXIinRMhdIcdyy+PEAlwm7E5DG1Lf
Avp+69POfILMYFx6uTejWsjFfRWNyXqkht1K1i5+WpM9ouBzbqaeqyT7ZlRbh7pwVbc1IqhxrL7O
jJpMTF1tfKkSboO4yELExmOB+LCqUO+KPGnWY5XUJNci3p3hJ3aOTUEvwuQVdVV6BP29b1OFYV8K
7bybR4uAVfe1JaV2y6O4JU0QHzgzNgoyp7vMhQweyGmkzBD9NmUJTOBRtvGtq9ezn+aWe9bAM1sH
erSJkKBCaK7lVQ4mvVwT+GUwtMjmwzSV/YWNZrigRtNSHji7OFbhmJBOa+GcItp1ifusC7almZbw
GDFD6y+QCifPuSnsnTRowNNaQxiIZZmWRhdr47UXWOp8opnNrs7p8TGTFZcevSHWb9HUHuvEGfcB
6PrebdILUkswZBRwLhpRYsVgwLPIelsCT5JphZ16b4ya9+wxM2Wfgye3WHJ85bxWlU0el1NELt71
1ngmObU+lKbz2Zjtr0Fdqhcq1uwla8jGTkAhPTgZIcNW36GMRdp/M9lULNlECMAKACMkZCgJeNX1
cU9Yax8fNaschN87euPsnXQxjoILLq+0YRFAFpNTXtG+IbLIdJOwZAywGBRLAzBHnifFjYnm9Aa/
GsL3bxatJBqQDjam/rnAlPZF4Ziq1qbGBypUAEcoBeXdhMx4eK6peLhuMZscUicz3hIaVreswpw3
L+Y83pb0zubMILAzpCFJTlNs3lMfszPF+yiOYTriu4UN9KXpFuMSRrL8LcVQgy9gboMXvUmMzykw
aPxIi3u1UWPwgpWLTbgIYs1bVzNWKU1WWr4y594DrZnK4i5TIwtDE8GRAOrQ9uVWeAMdjW6MuD0i
s6PAATte3kUg0IFahGXwIg3J33gVEVQ+vplU+jh9uI0KC/qC3zd8S2JPkUv5BSotsNwmQRhANUXR
nMWzbNk36kVvROsBP3y4pXjlk/H1k3wrBtqP+IS8Sdtp01ICtExIgxWbKe88iXRR+Da2sQ6Dp81V
0mZedets7IKXvu4jrEpdTG41WcX5m9kB0V51yppAgAJJfPl+MmWvhd3KYjwZr+dGR5nmIC7HDg1m
f4dBO8SZRNQ6eIOlKYAaubiT6MeKXRYntHtQFuBAK9Ix3VcEoXhXppJkb7RylmdT3ZZ3ckBRwSVk
3roeAsXvSx1JP6Su9DQ5a1Ax9LscR0904fUQ4nub3uiqMwmkv7A1I7pHbWnuio4A6Rxc903qeCpY
V5hF77GhNBMsMSjSV6LjR+/NXuc7UpXzrWO0xuzyprEAyw0UJFtzTXh26f1Hk09fhrPY499pWSSQ
+cbsXuIVXxY5adM3X+MExMHO62oyizsPYilJwrE5Qp3m+cH0KyHxFvT/jgN2OH3FfUhFJyNRJQfd
rmmi1MxWCEVQsYR2XcCl4m813l/rvMMJsircDlmVOY9zdkXQGnShpYTMnMJsVxnawAcjIVmNVAj9
yEy63oMXsm7y0B3P0TLFjzOxYw8DARffx2D/1aB+oEE1LQiXP3Rp/df29X++cxQuX/Ov//e/Szzq
/hXHcBT/DLr+6y//BUPQ/7BRFSzMA9DV/1ahOibpqAhC4GZSEf5MGpN/kJ9iMO9FiC4QjTGuhtbV
Rv/3v8L8A+Up/3cm2UgE6GH8ExXqyZRIuA4kbYthBTPWRdd6Mo8TSNxD5SLPSQsJWX4G+QeT6PGH
k3L93q9x0rr+fhBIix6NeWRipwKYFhB7hTyOzMrUVKvRaegDOcvWNhXtBwOHkwnQt0MJTgtNKSJn
302AyhzjVxISETrSIiLbJE7PTNPC4FZWOajtuN3nRq3txlmKFdlmH2n93p1OxowMNWHTAiKHB3nS
pDez2ZWDbap9Ugz3JoFJbvwR6XH5iB+GtwKBiiklSF5GEEzhT7Hkda1NrBWGWggH96O0HhvPKNcd
43qQ/err768cKs/3h6N95srF0uJCmTzRTVghXrKRXNE9xgHF+zWn/C49LT+mMsiPWS8eRDAockBC
1RJvSUGeg2XzsH/lWJdrv+EVzZg/NLxVlLjpoRscDy9c2Xt0P7OM8qEBIkv8jjLYtZC5sqoTzzzg
/bY+m4uspWdbWIglvrVudfNxaryKDEgPrFUKF+oyUh3ssyi1/E6fxkdYs/V5bNNWX2Fegl5Nnye/
t7HVPcXULSu2g9ZNENJ4kW2R3i4FIH1nNmlosMPLrme9DnMP0J5LlYueS237bp4PqRteIFnpt1bO
GMvJbstY/GnP7k1bQ5UYhAt6TR9fGHUOHCKxN5rkM3MyfP20mtUO02NM5oLhyyYZvtaRpw5OEl1V
Eyj42CvrjTDzbjOUg32JADJde+ytj2ZoPTqaERyTCNKSahw4bX3/1UIOcT8WTexPRpJcQqgP71uo
QmtSUNe614c4KBkfEtHQ7+c4CzaJPkYXBeIItvOkitLNPJOhbqcbWNwtkcTDFHqH1k06ur8l1HME
vlQXrgQliALmvNLRlJwVDJCNbTHWtf0gCkd7itK+vsLyzOeQc2Tel0banwHQ7fYM6ZpVXNctNZSS
0VmQq/qizHS5ITU8ZXzicYvkKrlWZTnRmSyMDaZlcwvMV6dVktK+7tVIZyg2u09drCsjXOuTcU6S
RXgfL4RyDNJoW/H4+9FShixiEg/mUR2cE8BV31RzUV+z7z8PvMn6pGa3vUdTn+6VFhkX4NntfV5w
L6gZKFPXFuOOgOhPCI7lRAJFF5JUZY17gXH7RrfDZKdZVX0xh1p5zcjCN5tuugjHssKyWWX6tiZy
7FNpy5DNpI13ycANuCimu7M4WMB+c2Rfx06zRbGNkjloHaCkRviSdGl04M+exn5BtAfKH6vhpprS
B2amtJN7gIsiL/qzlnD4VRzhLqF8H260YDB2phXre0Ovsv2Ut+IgsWCfwfJDwqGHsrzKJ94b3NEm
RFUtCPUbaCnTawMWGZuBVpz3YQLnEfHrzhqxu9qZJpERUfltU3JPfaUrjhamSyixhxJ2DaUs2AbY
rIk2c4NPJK+yu3JDb0f7czgbE5Q7TtkNjKu0aNf0Olnyaa6tGNNDc2VXzLQy9VaWnQ3H2YxA92Ni
2waJ7T2WZZms8xSPAxXeqxVYTx4xH7TzWv02Bv9O8Wa9OFxXzc3CO/yQYmU4nGkrxqDLjBIIWUpy
jtBaPyCgy1cuBbM9Jxdao6qbRAWZX6j5Czg7UrUiPSVHIQj7Q0B1uzE0/WaciFceS7b6Wgf/jnHb
bk752JDOz0NtaE7O8jRoPkNsuHeQ8F+bnh1lGVX2pmFgVoXWvZQVoQ/wF4oDY6XmmoAi65V12z1g
lIK/ZhDFNPaRuYkiwqTY41bzZZClaBAITpseSriA5yxI88EYma1UpvxUl8CxkbQsRLigXGdVYLIZ
INTLRbzAC2CV93rf0pWkWs3IkrpsmMJkvfmw8F/QTRvFOnTro6hdDbGdhvI31Vx61enXYISqMKtm
43RghDpdVJ+TzuqvKtHkpE9lPHssCfZVPCXjOWGH2cHOTfiYbpwSVjYPz/RGiGKJlw0U1EUsxJnN
A7TSijF5g8KYPRmD0u8DZxY37Npt38oAsCHfJ+mOahsrLIS1DWHoDc+JPX6hQaxdpYrEpqYpAC86
ySPt7mI/eXHJZLlGYWyIUawTweqRuSrbdbNDwDEpEgpY0dyTNOhqe4PKBmaQ86eDmAkkKjAin4z1
hFAc11k4kAaNkDjf1KaY1k4/xXszFebGsL1o38UlzJaxQ3/YSnlls8/aR1oYvrhykxNksMumiNNP
H/zBYOXyTdisW05Sdm+5IfoM3aDTobWpeSdo5NtDnj+1UypecIJEl3Ztz09NYfkEWA+4x6u6vuyM
qt2mOQy7dnKSvUjZ52bQc3xenm9sZc0V8VHp1gbaceD9OBz6xGLNUGPp2GetkU/YdMys6fxvr/r/
FvkfFPmoUxYj6N8bzQ5fXqOfIn3/+ou/ivtvCQYYubBykWVjs7H8d4EPmPwPIGOGxP2B2oay+CeQ
MNRwVmD6sPbiHvpXeU/UqYe6g74nVZ4Ea/5Pynso5z/XbyjOsbHxtdDt4nGxliTWH101qQEuXzqB
fck2VDuEQTGqs4KWJsMylxmLE65GM08tDAT/z96Z7TauZFn0h5oFzkG+itQsy7acHl+ITNvJmQyO
QfLrezGrCjUAjep+b1zUxQUq05ZlKuIMe68NgL14WlLp+L8wBX0nSByfbEGaWGDU1g/Q49MrkMr0
TI0P6bIwPeZjsnLhEQLo8usQzMvc35gGxkSdxEo1z3rVRETa/xXSn/tptx/HgpJF4HJrNqopvB0b
h+pYRjN6D7AsQTkbcQhExw7pp5wdwgzT3IIleMxJSGk3ma4iPvxSXjpAjPvZHRv4wq36Ikr7w8Ym
/2X7nf5eqFoQbpDKj7bM9cB2SpcdQ/fTajMYqGx2UQAIs03Oy5xMB13W9o5flHatCEVlayHGXYI3
Awxq+9dMAiEHoxx3DikooMZTld1rSWK+jlhDqStkiHlABl2a6MCJqvrWD9B2EaC9Fk7qE5M+zfcQ
I629NP3XafLc7ajPQWSN5aOdac3BHlrz2pZlexw8Kwqgi6YXIrjU0QGNeudrxU+/bxzWSSwpHJZY
56bM/X1Ra+OvDi/3cY6cFZBiFN9lATpyyTzje7VYNYHXtfXBN9PvYSAwjCHk9OYYnqrIZ4F51Ugv
ZstSeB+mOaC0pSDlvalfy7R8pVJK76pGImdK1IhQU3O2llXVW+TuAj6tKKuNUOsxXpSjY3Af++WT
WCb0o4xd5XF9Ip+pItwd42uGb9FQ5AfEvg3IMCHw59WjCCttHLkfWVnMqIImNWxcUJ03Ozfyh3nu
lvuIZLUAum5zSSx4H5tUnxy+C5hWFl/23s4gUxBwYaVPyu2Ki4N25pLMrnWHBwPpfhKpB9U27a7q
uumz9+yi2mD67IMh18gLQ9sybGJlG/tSZOrSLiwJJ6dCi0DqDngSV8VfCdsi7l/WCDjTqngzI5w9
G9JnQJz2Qr+qikwyt/UXfNOVqVeQ4uHUUG0ML6TXIJBnsGaykM6bmQULaAszTsYdxQBLbK2k96hL
0z+PZUnUZS9tdm5jU7dr0vwlbXhRonHlqVvm7jluBWmLY24mv+sBoKjnFf5BpNBOoUB/uYuD/jtJ
smwt+Ng9tPCDyKlCb2mxit6JTPdfsZ/lm7EVZxmhbCk9pqwFroFfI/f8Dmq4+0m423KCaThSRI2J
u1/Dejat0as3v7atBy2PBMJYL6JqZs0bVLmaz7XS7D7wKFROxLwqGZaRlmyp55cHmvR6u0AMDVwX
oXo/WYhNmLbe6AWcvVeoYb3ta+QzFXK5jCplI6ACnCmgEOSQ9FkGns+P5NaMLzZm4UMDBzu9Wdpx
3hrLCO+2j+ZtqrzleZwaSNuqMXYJechh4s/8Sno7uks8mgHXbUID3NQPAubcGzCPQ1tZy70adBXU
kzghKoLNCiB3OqZRqVgJufUD6jptaygDjLQnvfkp7wp5V3aj+cM0m+yDvVQTam7O3FW16ujNaRId
KyZK5Eo1hETVoEYmqd+VQtvqVa0eY7tpL3NGIDGHp35lewS+0amSoCqJnh31xg9jS+nHpTG+DOW4
V2k31RG1n3ksuwFcitGV8MGkSSxoFO9bbGFhlMof5JqAJYcp1j8tfjJ/l7qUwaKJ+TADankUc1PS
PBuECuLiSgLSbvI9cgkZphEHuW4u/TlNhum5KnSbkraKA9cb3TudIemGAl0dfYwZ1JC+927VenKY
EaWt8bc4UOx+1gh9dNx3LsGFlbuvfRsZPK9JJTD4XHv4nUVEv9oQUm5d4xrsKstNXzf6z3gp421j
FBQzpFBiV+yAJUtkge/mEveXtixuJCMPp8R3q8BqW3lmZ9k/LJVT79TkLQ+6QfRfl7R5s+mJuN3a
kJL3pQ2HmlWoF3Y5lPJBJPZ3PFfjVonpc1gz2nLOzGIT5QQptrT/l0SzGziDjnqVqN8C25DLDTuj
H5IR7b6jmOazYbnkpzrwaIw0n+4qgDkcWDCcEdXYH3kxsp0STXo1oqraL3pt/FQks8KyXp4jYO3A
Qmfz4IwuIyid2O2nNDUmpAiLdyz94rboxnHV6m781jLcba7P/IIr0/FDkY6PCgzBK3ltCKcHgjVm
t0oesqKbq43WxOoFPHRz8q1GnGIwph4nKNhkzk02gr1+6YRm3ZZleIBfwDK2QBiEfCMPHJ69H9ls
lqsCiaQcN91XvoE2YImTI33HLSe0F3EaANCNZUVxgCbQA5zlDqCY+mKL5qcMdC+6MMXPyW7shiMJ
nB4UZnbISsLe4wMFLLlEhABXGfjUVKBu86LyEkMV5SqK1M8k1eVeG3X3jNpEfMJIKn7BytauTgeo
ygLVjIbxWZ9tPIV+1FyUssSxJat57w1i2DaOGJ+7MhlOrG5/ZkvWH5MMwXeTk482DnN+GJYVQT1p
cXeCuweiPY3tWxdX9cOyKoZQWTkAy7JH9uXmO+oGdWF7Rx6qZUTjq5Gm2qFYRudSyjQ7mamzqy2i
D9D13yNDfJk0ZW90RIHbtGK+KOKx+AGLRu4HpCj37COB1HUSdVgTfXt5zBEYJ8neY3q1UUlXHDpc
m5fEttVZOnn8BqWDMVk31qFcWE7brrP8Rkf6IykrYLN5Jp7yiJfQG3kf8PrYDmbW3cipupWJ8RF1
iE6gIKEukvWlQETOYn6CPWvYz0WTV6cGEc6WcMFxj43U36VTHn20wzxhMUvbj0kj4Q+AFnDB0RyP
QtGbwH3+UAbnClkFxi4Ge5TbBLMWA6mtgzOHLdmEG+Fly8n3543I4+I89WdR40dE/VyOV7vA1oC1
h6WrLornTHOrJ4qq/Fw1Hle9YyD4S1XuZfcrMHOP51NeESXsStciM3TS2zsEQ+hrJ0fbg9Upd3pi
xheBmpM2LhsOMZRFpCLo4h4gYE7HxC6M3QQFJJyzzGEmpz46kmtgmbUOQc/KWO6lElmQO+DJ6qWt
do6npp/A7L0Vk4OoKMo714HCS+Dhxl1zIJx6mT6rPJEfwHEYrS3dzzJmOMgL+Q0OrNkxM/HrYK60
9jh3ukf+d64d4qUl6lE0tHjQ3vPqDoJcHli57aL4IuoKol38hdDCZCG4KK40l12Q4+toHvLsnro3
IJK22Cm2aDs9ktygKjJOC+dAwCUsmcx5+iGyNB3tkeds6ESh1vbYeGu3j7eInoFpzgMc4CJ/dJAi
gqtjMko0fcc+qTJZRfGr/sBoFB+Y60RbUQ0gUWNw+wQ/guCJE60LG1UMRDiISLw1iQ7JzgBuhmxV
fxSSC2nDzDBDidgbn5MUBVGQZOroo1kEVpSbu6haUFY/eVM0ZEwfRi+pP1P4ach3y6pgICsmAH72
KXIYLJz7yfPrH7D8eNfY3E6aNm/8ikp5k7UIMokEKgwxBhX7tRAFZC7COYkrBhVRRq8fz9O3RFn3
pYA9b6gRnDf+Tv2hIfTbzeYoj9EcTaQCjlgP9c5LT8PoNXeN5E+TNVG/W3zyrBwSH98ROToZ6CF6
UHOfYogmvlpO1Vcb6cZdnU7e0UV2wSeYZu4qBvfHggZv07SO+2UXsos2i1jkGUu02jqL397akgjL
zCUFRStl+agrUiYRO80xEyQ1HOyiJ1EIPWVI1WeGtU0JY6quZLKT5ge3JS+Cxb151qsO6YAOvSdF
QLL1imQKHXcuLfjDfD89lzV+8NF+7dgRT0iTSYbZdIZmAnUtmAnzzt0UMvsgLfr5XTnRfZzhWd/o
hT89TchUwjGDpRn0w6LfAfk1g6zvurCFvNmsocXuwLJYevcetzDj8qmB2tkh5dp0sipPU5llP2Kv
6N+JUHbpmbrxOldL/FQ6SwcBkTebWFDGqH5P9+WYJbbrCCYqG/Np3LqD1IHadc1TFJV6HxIulTHk
8Z1j3rXVrY99VMaN0by0SWu8Gci13qo6folKoV9sk9U4m1pdO4DrQXEHtghX4qif2THIJ0Y2HckD
kazEHZt6+7FKmp9iaRngyWUChKgl+hJ4SJrTIF1iRvc6C/P7vJiL10yX2bOXqWjvEbYVBzPY7j2t
UP+ct4P6GhH+BhIJC7vqWIa8omqXtRkfwqmtlk3r9sySaT2odRocbyEGfvVroeqj4teYjrf1ND80
wiMgtQL8d2tjxFI6GagNHKXB3DLUMramwD+hcjs9JsuSXTCPpccSpPkVMQcN7OTyMOnar8Krl2dI
gZGzcQ2XHw4gYr3VnXx+zTkqTJ58pQdLJpZ7ba6XsMDNinxoLG7kdpM2u/BctQvKdKPR8ZWaYFMl
lS8hqH59qLLIQPuEyYv+cy1kDae9OBbFNdK3VdKwkFc9N4r0gw47SvNW98or74086yyUxy7NWGNw
C6AL7UiAGBK30xUzUHf50uZKVw+Gr2UHFzY3X3DU5lemiXL6sSgt437VehreHulUZwmCxgaoUJBZ
rXZSZ96S1kMHHRNTFlidUQ/55r9Ke+wSu9em6xJPeyK7mx9woqf/sM78k6X2Tyu4P4GOOlndZBRj
JHb+fcsnmwm+t2WoKyAPJ4QFTOgtARFiKo8anpUo/jBLaz9m5snKnZ1mtzsnMbaeIHxtWAjX6bf8
qHt/yVDh/ic23r/tWv/62lwT05UrMOX/OziiNMam0iNTXaVsr0JSK0YHwib/aQD2nxe6f74Ja2k2
gjorQfHvbwA5rBNN76iuqQkmg/+5WrFjpbL7/5Hk/ybkzACIx2b5fx5J7r/rNv7XvMS//Z1/sK/W
4GrfRvxjYMpcMxb+zr5y/kKaKjtdAT3IhZPE//W3seSKpvnbGNLS/7IGo60re++PzOD/NIXU/30t
j4/M5R/kTDw2Jjbcf51C+mZdMSCA9cfM/F3lybTpO/RPmJPfKs19akftUK1+E6803mZqNVCq867D
ksKI3NuiJjaPliKEqludKxXN8dFf3SxEHcpQrA6XfvTb36TsuGGd4H+pVyeMtnpisLLrN+2PT0bD
MWMV+Hmkl6a7iJ3FdojFjahu70EtKQjXHuq/ShVfbVil6k2z7TTTDOfVpYOZJmjG8n7uTAdeAedl
hqWnXb09DpDEsBZKBMashh9m6ucBZUl0TFZfkI1BSK1Ooa6PX12bXtxcXURi9RP1q7MoWz1G+uo2
MtwOk8fqQEIwQr9SvAxYk4bVozSvbqUS21I9GNzBeO7CdvU0pau7KV99TtbqeIJnizRxdUG1qx+K
+VRHKYw7g/Drrz7DNWWv/inmRvYGMeVPc8RbhT3ohEKt3BEFTVLk6sBamHYxZfMpT3Bnldi0euxa
uDvuo9W/NWjNdJAW+6pJ1MbNX31e/er4ggeyK331SPp2ecuhbVzSwmuHDXsYiM2MAe9aacWEU3nj
Wo02+RvDrPQRQIB9tDqN5saqkN/KeGyfGkuLnkzUHmc7n9HSaaXTErzmNqidZHolokS9RT4yLQBZ
/stUWnnFvGLAMEKwzSUZ/XLbcX0eGzgFj0KxjK0KCwEjMUjOobc8+S6AJbsIKcfipUIAc3YKHIa6
WQAIpZVFaQhEPd/FumyZxJleKFN6Lxb25mCgc8e30JmSXJouish6r3X6LACSzabxKtEgPsnVH6xx
etVxFJ1nJvQ7kxbkQ5joGsMpiqstXlUyL0ykg8x+y+1UpvWTkdfG1XInYgJW5RkyWzLU5Aoy9w2B
VC7NCd4rMw2mPganh9kZ0+vQ02Oy8iWxrEs7fn+qZG3Xq3XhyNwvbBvP/tnAUn+Zsdf8agf4lZoF
8hdads+72tb8mWRckzoGLcAQB9mQ/QXofyZUp6nnSzK+nYdQr+L5wYx5NJ0hosl2upEfvpnj+SaK
lQpf1msn4w4oWwklpfFhlLCVXsEXNACXNVs0AtV2JlJuDfuS7wmfv31K6OKKXkJpH00paHuR9MWL
NKr0SiOGEK9Zxr3BrP3bmdCxR0Mt7/+8sgwqmIdGw+DLF6YpHuOF2QfyOoeqgOivR3taLTlaX/4u
VoEowYDDjy6zGfu5VCdBuv7gfwTyeMf7Z65w/mARZebRGTlEQvBg81anpN1Tj2Qff560zOn5bguY
HVDIMzrplBp6i3imvleMhrFAEE8AXLIpXpCJmq+qWv2TfWmLx9YhqKBe4ygMtKQhGgkTOv8g7IMc
+aUOg13RKqwsBjNSckeUUv/ViyS9Vnrt3qMwm89NZJi3ddpyU0Q7bhOeyHxDvRx9+Cblo3LKBFtL
NPGFRo/vKGb2+gVN3VO9QFsiPKt+amJU4DWZ7ts/v61SlfVTSgfoEfoQEdVsQH8KatJrL7OwnYvR
dOR1wWNmhMgYI90MtH9kNjK0XqBCk83qvXtYjUgLWFPgsuXaVcl1bGZ24d2PsaF4HJ36o0px0pTu
TEjkndkP+Anih2TU803RJ4cya387yj/7Vo1rCyVuZYrb1Fk7JjL73l1e4rZzQ0efvIuLsRDTmkNu
KyIDOdeBZ65rF+4x1jMWPDeDYfYN1eVzZ2TEOYyc4bnhxYgMSMoyBNSltJyv6eSHasrCjtG1VYno
waByvDcmdgdeHbMjUp6b7N06zzaeP9rbmXyVjUAKcGCNRWg01G5Qvq3xVcUTc3vzu6nG+twkqTxn
wJC3lVkaR8t0PpmgHyrPecSRRPLgOFjoYePoXYvNt07zPueB6nepunJXjAR6luu4UiutmcHqQjlv
tuYYSNetnwbLtoMxyZYvRlfIRPH9rryDneynpyob5MkX+R7+DERx2s99nRLyRbMWbTI157AkjWd3
ph9ALHvMp7k86p5pHRSHcKh7g9xOFbNs3R+QwS9yp9X1e6MzBJiqWr/AFRcnortX16Srh84YvetG
2QQa2X+DMf+m57jJ1BPfUMaxXiEC+BCYhUIjz3/0gJR+zrNGMGbGxii1Gi/QhwrjIwa7k+1HDGDH
ZeE8sMbiEGcL626HyjNYcLX40VNTdl8J6adM0b35iolbAY+M0fcFVW/qIOKXdtguo1ldUCNdC878
Rx6rdqu7kfHAUtLeKnOoCGYeaDXyiug7EsxHGmRTfnfgW7dLaR7nsqZzkvLnUNCKNwzqwswY3/Ro
YfJTc9v7aJkAUA2fICHfm4TF1dxEz8oA9m1Z+Yj0Da9IbeNob23nOaK5CVw+hii6q/jNy7iHq84K
ezAJF+UhxKdIYF0pnPEm0HY/53Oz1hCoNXEyu/NJ9ZFivEUkwQRBI3vOBA2O3dnldxeJ7BufTnEi
jEGQd9ohVxvRpnGnq13e8Xfj0tqCl9evIsrqR3bX4E2ShsrKWokUsvWucpTqo9Ln4kOZBoFHiGmg
wZc0rW5Ki8iniJO8T3GtJRUo5gifr79xpyy+jFg0jVOHymTaJN3iXk2fFAgvbkqdj0T80ruTdu8a
ZMDkFkYtfonIjohu1UD/Z4Q5Oq3NE1NFzECY2zEsXMi2c6ahvtaeIU4sawmuaJxyG3VN9OLDiLrh
a0mz7dI1VbXp/Uq79rHnHKkU8r2h1802nYooKJRT27DRp99VaZr3Rhn3z6pN1UEmonl1mx47OGdh
iBwdTb1QXajZMiXpAnUfMVhn3GvaSa85wKSBgLOGjxPIts/wmM4RflvD42UV4Bfs4pfoiILu2kgx
Ctb0uzaq2l1BptW+MdkwDCpnjYtmbIIGADhrH5vMRQpvec/atpZhVo0oglTTBouRG2i7umJX2nof
1G1u75d6uZtSEj7blcZsDpG1c4pufFhyarycNpqba/TuZ9bnT03Wsauycu3d6v2rUcnuW4mUAsSd
+50v3Xg3FJEkzocQ1JYErXBgy7kB5Gau3skbN2h9XwmI/tIfZsaEynmx5LSf1BSHnbU8sUsV1yk1
jQ3G1mwPmWnvIm0PCqNlVFzH3+RM7K2eK48BVrEd02zYTvo0ndLRILs066KjaqJLGjc3xhNOKCIv
O86LyzQyg5qFpVJLcmOLnezms0kojbMYWEasfNGkMOQ+L1UWP1ouqap8hDtEnfzA9hivsrSYKyFu
dFT2vh7PGBRUMU9H9gzucnEoVfIgi8vc2c5dRjyEJ03sRUM+EVHIvT2Q6uumUFe6eEzmzyT3cEBu
wPrX5oHb8BUN/6OGlnLHgHe1mgzqCU3TsjXmpbvGGSuobHTsOwwNb81ipdtFujfGJVqQLX1/S3BL
h4XvZPeNkM6vblpljma1/DI6o79TLAR3qTF+t0wZt8oxxzuPRXjItME+2RPdD5aB7gGDiXlRwm1u
MaXKlgUG1CJNfLAKjZBPDtlP1cczLszWtrjvo1OppUzxM10P8gYx1TimUxDha+CqlAWbUjvd68Ro
+lo/bZzcPi8WhTZ2hC9hMt23m7K9ukYeFLX9mRRmhxcw9U9zvLgVuQdr0R9j3filY1L6ErmTsY+p
Our4zj5YLpGTyHafdGCeOsKCcdHw6Pf5cVkir6NIsOeLjev/URJL9lq0enHXJeUnDSgrhdpsBkaq
/eoNqaI6ZBn82ZQlt77WlF9idNczK+r73VCl46419Pad8sXdouuebn3kLwE10M1KM+cevW2Mssws
rBODC+J554VP2lCpFxeG97mRVnVZCnKtg2bui/u8aoQDKcNKfgGiQKzISmHalUbCVaD7LNxXrEZN
HVD43pcX6xwcY+wYNzSi3mvfCvm+WCUp8Qnmb2yBlq1x5AvW3ayVqx/VihFwVqBAtKIFOg7GLYnD
x3TFDsgVQFCvKIJ0hRIYPXgCt1lJBSyEkQqTIlFjr6p5hGKKEjIvoRpUK+AAs9AKO2CH+od9QPW8
ohCmv4IRrBWSgDtl/J2s4ASxIhTaBpgCK57vfMUrdCtoATffhTlmSZ/Veje31McHMkfkjagLBMsr
rGFZsQ3OCnBoV5RDtkIdeGHPNH5RKNA/7LRsFR3+oUD8/9TnfzX14ZPLLOZ/nvocST4k4rj751h7
hjvrX/r72Ef8hRrShJzt0AqiOfvH2Mc3/oJc3fVWgqMP33Klof9djYYPRafBgqa/BnZCxP3HGMj9
y8pIhdzkk5PpY1/5v8yB8Lv8qxoNzjJEdcZADKBWSNbqrvlnNVrqpoh2jC45TQ2tLKVI7WwcKsqz
bAQCn3ky7NAmh4aU3gZf/Eqk4iodPYcCpuORP7RGCYrRq8mLX1CCRttirBe16XV9eqQ8Lu29kYlZ
e8z9rH1tcC06AV7pOAsIt4NqM5rdyH609JpNEbGj3gylvjAJAcp18TNXsNJQ7XJcjKW3SZitScwr
hEWaJjQO7DHE6526LpIcl57W/EIAKz7/dEU9EYXbeNGJaktk0XfB7DmmExqxss2Lb/ZJ2Pmle6cw
rSDeHW4dHIud6FCrbljf6RbrHCN9klk2P06J3l/b2Cxva4tfbcVUa9iPvSkm89bRY3b8mbwVjqQh
jlWDDqaeDzEg4JMp2/TMsH3PjY1IOKnTeudUNMJml+DF7JWZkw3h4Ki1e2G+Fj73X2q1xZNhQk3y
Exv/wizvHYICQ84W62Ews/Y41jMye8N8SEg+DSGGiK02c9NMJKY9WEIrrlalbo7OJtMpCtgQchLJ
J25wubeBoAcco/nZKEvs3+7U3MaWUf5mSNL4jmWjfVVJZfHahmW46GpLQHB9jQi7+J2Nrr8bgQnv
OgfqadyK7ma6/qcTcUVgRYgCV0saTLL8C0vsq8+YbdOiSyNE0TmNCluGgFfylLWddUPmPp0tKdRD
2unAMPLkVwZs/KdTuypkVXBGkDSHDl7dDcnENkWw1B7HeiqfijYv0TkV3dW0SGrqeUeCyM8f2yLr
r9qUk73DJ/aZozWiOjen6wyxJpTAqLaGwyvVMJ6H+hjFPxZP4LREw4x3Natq9BVVltGkSGmcraTR
T7M+fBX8+ft4sItHMVYYTBki+jcBk+eROB5iENsoQ3QJmelqawjZMskeIcf+vl+0obrpJk+0cIf+
grzZPs+FuZGtZe9Y2HZ3NTj8d9RfMN60vk+IBkyMEAYLAViWNdphk+dqz7o23mnNcHaJIDjpiXs3
jl3DIIx4OcAcXhZ42cS2rSrGnM3gGrylg2kZIiZ37tK/aOwBaApuEOb0XSTO9ojRlLqd1mPIHhKr
vdeY6xgEooV+Yd/YOBXbypOfnRTiWGb1y7ySQqk+PkpBjj3mSgwqZWqeHRvNEX32uZi/NMJ9NrUB
gHQZ9Fd78Om+Zz86SDVqd8rz/W00yDjMdPudw7C7N2U57YgLQ0mfx86R2G/7xQZnAadJdMjVWiyy
VMRupp0Ei7oNnuJ3kAjNdhBluy+Y/LHuPC19eulLcv2anmksg6kqYnHMBH1DBVYC3c7KrVIy3eUq
mwKbBdjNi6ziUXpOjISbt3lmF3+E2Dw9llOx7Cs04yE0hxbLweTe2e2IndxSx3a2ozxEdqYeld2/
0F1rB62ZnStSxaTiA1Z3ttJp+DW78MPGQA3xMEfKKi+qdq5l6/2qm9rZuu7i/8joy3eA+3NwJ2n0
MCPkv6e4/FnZEo0OJpzNkho/XTk6EPdbvf/o8GztQeDIsJWFeV4jT3a66fBI63FB6rxdsNVLioeZ
Y5f0V847Yjow1otq/lgGH6RhxPlMgd1f0nmaSW6fACCUmHiempYphe4Ce/Gq8r5mGgfyy2cb+RA7
EYMSySYcjazNiq9wRh3DdlYfZT6CIEmrHsy5rPxbn4nfska1F5sYikl9JAcHjjI9D3AlbyPdqqyj
gPjeYUIuMThIPGXqajtjAUHkmX25mxM83xzuiNim4YUotM6wD/NY9aey0pM151FrPkn9redNYmdw
7IjBNdkKt17NGLuevEM+IHu5THbrPk5c2E9Wi2uGqHkePfRJo/NGxmV7SpZy7jZA4p1fPU9/Ghgg
q1HfaZGwQeNIcWsgo7EapqA91VjwTs0cabseM1x8iJr+OAPQu0+I/X0CYmOJDUsSsU/yiAfXX1Ty
Duuw246mTVpiGic/PXa9/gbeFG6ceO7tS2y1xL4JWyKCWhQ4/lGib1DWOI4bNgoU4xztGA5sFrLA
WtVdP3bdwzyZjQ65ZUYysdBR0nJB2Jk2YGiHVz2ymp9Nq6fv3MnMm1U53NEnlvfR6Pi/sZkNODuL
yLppGLhftbxYrqUujiAoESeXlvvlVL6T0vFazQAVY6SnANZ2dOrxWHLaBh31wxzOxRpy70e8i8iz
Eu9lGGfngiCp+CLbNqPTGUyYh65M1WPU2O4L94i/lahddwPCdg3Jj5ARiQFGEh/bdJo+c3bZNocR
Ybow+8YVOku1X86J9pBmbgck3Srbd3hg+dUqJP6iMeptEZh+ubBoavIvu2/yGzX70+AsHppkHssT
MuWS+VbCh5WAwOZ+aSxM6J3qvHljgocrt7Pp63eySNS7o2b1HXlJ8+HZQCtSy0TWEPmoiTZTM2un
1sjGBxCCaHcskhM/bX0mIgL4BBBg8DIH1mGyPQhNyQ8/niovmJdoOEqjt9jXpFmDYEaU2Wvjpba9
8Wqrv2UYr/ClTFbDcEcWpOOudnVS7+QczDa6Dl65v7VEq79Hfh/ZeOr0fAqNUXP2Q2Gnt8iX+h75
sggqhKqM+D2bCYCFiRPt1oiuODfFZVZ9czKS3g1daev49oaO4REPnCgksUsMhbcNJsoA3lO/hVNI
yLTRyUdj6Pqwcxz/UmgjbYigQwonkcljJ+yWuNuiat/JauyRiMVDZwRwbOu3fGbbsu3BHjSwlZrl
GyijdRfpaI4t0/1lx4n/LJKq/FnHXb2zEqapIUd8VG6INqM3h6LIiehgKzumQhd3/mKLj9FpC0ZE
koG2GTsL4DNrtn4JhTugjwzrxWe6QQZ3aU3IoVrGl1Vt1gcs9/xnvgy5dwAXMt88nHNjMOFu+zn6
I0CUypEfaDL6R8dnZBVkk6m/DwsF5DbW1cCzpHfDhj2R8eU3qIm3UenG2omGL3qjy6ueGd+53c4i
nfY84DhETaBp0GHaDpMEbeIxi/MHfRnSt6YS13ge2XuWI1gRbct0EUnx3PuPdu/rV5YLcRj7JeJz
hz3dPVgNbeMZsdg3tO1y47Sj/YuABhMccS2JprVngRi7VDSAhmYZc2B0qQ4zJo6vXW8uDFOXCH9u
wS7BdvpwkVaxG3R9uBjovt2hLb+TzBzAhQ6ugL+J4HAzsg8Ic7dvn2O8KL9cu452Y63T7fLbXNY5
mz3cJeaUH2PKLAbDkUNHnbZxZuNDtLMvySym2iA5oHPWkoKjxVJ3NWLh1yKaCL519GSvkwBJfxAN
lxYlL9o7UknOeJD9INapEUsVnzy4Vd2uahtiHVO/ATVqxvlbxwa83eAWQPuZpA6DZilNd4sWfjnn
miFPyrWNCz9hcTHtNP2MlrRnVdrjJZfNuIv/m70zaY7cSJPoL0IZ9kCYjc0h90wyubNI1gXGYonY
18Aav34eKMlaRc2Upu99aVmbRGYyEwhE+Of+XDrlsckjZ0PZ81M9E2RYW7bVvkbYcm+cpsESbSbt
8T+n5P/nKTmARvuLU3L5I3ktXz8dkpef+fOQ7H4R0mOADoMb6VvgRfjTGhF8QQFjBwZa4eOwy7/6
84xsfRGeFHRYCc9yf+dc/2mVEF9gDMHKZU/8+9H63zkjY6L52xnZsXgXuCVYtQLwED+fkXtOa4mO
J2MhPk0b0HT5q5fCGQQwZNpgRpl0QJRUM3TW3hjGdRbZ1qUP0+YMvcGd1hZ1Q1sgOsMPQWzpWjMK
/CbNFKBUJDPYTPxUsZmqkGu41OW3wgsd6CSWfY1Y7uNq4IR2ZvAd6DXFduhzSuY+A9rgXkAvuaML
cLg2h9eiarlnOFh+7Zi1vJBvHIy1HvJScyCpp1eyUsVEhY4x05buRHgOJonfbOV0lLtsa7/Jvsfc
xUR52wKGzgzeDiVwTphMNRMrQC778+KhcFhbQo0Xt7UDmlOqQHCkdGQKbjZInX0jFxwgfVjxpcMc
P9jywEqwCpS576wzI6vealXXL1Vn6qtezZT1Orm6iKQa3/B/ly8uxRPsawNKcTAjN7dznUavdmxz
Mk7talUw2uABVa+hDJuIbMF4pSFq3XjOXOGNCKYGdkwxCgrHkuwqcIrploYbvavnbjOr6igE1YEr
yp/WQ9lDoHPn/Wgn4oaJKk3QqVO8TSonPjUVwY3vWXhVu7S7d2amE4lSakvdgnMIdW3lUP7wcXtd
JDbprPsLiGZJeNTKak6DzqHjkPyWRNC9RlwGZmGXa0AR+VenqPt7yo3YSfUWxFDAxtZzQqvBc2dg
mq5HD6RaKY3LUSOQ0wrpU20wu+txCvWljqz+Kc9mou4LEfdyDNvmAvvx8C6JPMFfnjsj26gc3/ng
lvm2JuqT0ogpMVBbWHbPHGdboqtAkV6bDwUZgJi3j5KCgSdwB/UtTWFHLQSgpl5ljRPdlIEsrQNm
vOSOTZbzZEdFciu1x6s5pmjvLXT8Xd/E7oVlpxwS4r6KDxyFkX1nRit2NzSHcbaGuyguoFQDPnsx
yqg9OWYhfyOmI9qdbxLOWFnOGCRbLD7yDuFHj+Qlosp4hh3i38QuFZZMSLAIraTS2ZtbV45EtGBW
GJm62EgPe39D8vqB7zFjCKjiGzGl6qysOT4JBrZya1UjubWwdMkIzVGx4XKlNMRpzAX5WTF9avj3
VhW552Zw+2qLBbK+SjHRJVQrFdzlz1NppS70sUhKl49nwj7KiHdITP5RlRYh+dUkhzn1CcrIycwv
S1SwsmPzaXSaMQbxs3CAJ3c3j4Mzn2I6Bg7N6N9YQcqW1RUasw2HM9hh8n7KuXuItPf5Swg1gca1
kN2T6MlTrrParsgoKe8e3h1S/ZxY3bpz54bZYGJeuRyvLzvCinvau72VqhRD7gyUtQwH2BAOKaeW
++UuVCTgFoJF/jh9HFcRKsz0RiRMueWGVHxv3rtaYVzJETFK78q2GuMw9u1Xly30rZEFCwV7OSE7
HJWHqPTP1XJ6LpZzdL6cqOu+mG9RKexjv5y3q+XkHcwqvx1bh9DZH+dyrF+OzLei5ouk7XEF5S7B
+xpfFSn3x3LCNznqD+kJczG/yTGafb+oARJZwF/0AQ+hIE0RsSCVrsD+KH7NoiYsukJMThjmOVqD
tagOYtEfEoQIuSgSuMCIWCwqRaqtkAQDqzUwl6dy0TLCRdXI5h+tgvmg+QzDzrxIPwQQS2bmzlTx
4/ShjiCTBGJGL0E4YXBKm0Ji35mLpgIU8yvHvmt/TNObDtmFqRuW8vlCLHpMYVb3Q+LAJZlEtx4X
4QYw5rCxP9QcAmGUmsdMgMgY5bio1aL7oAA15M5OraMuukUcmml62tuLYGSpmeiVawuOizKLT20k
3IQ/r9YvGK/VWU6ju/OZZtlcRhf+IkuZUWsTgVqkKtDFe7ATQC7Y6a47jMlX84e6pSprWAWL5NXM
s7zDnoxJmvhSfpst4pgv2x+iis1TlkTWhS5kszUUlmM4uRMtMEOJKQao8xw9COYkGyhs9Jstcpxe
hLnIj+YrMNPE5QarfdRZ1K8Nj4SRLZNbrzUabglkvhbVCyUF6Y8YWnE/5GF46y3CoLtIhF5lzhuH
r0ly9thki5CYT+FrvEiL9iIy2ovcmCzCo79IkIDGinXn+Ce1yJNTz6VDZ8+Tt0iXMO3Zm6YTXWs+
79TOxNvI0eIuMKSgr2Oad86sJawykb9TYV1e6XGrFrF07Fx003aRUFljjMu0S9BVm7ho7nCxgT9Y
ZFdnEWC9RYqVk4rf3A99VlZKrSmLvuMizK9kZeY3gBsxjy/SbrKIvJZlLpU+7maRO4/FIgXngSM3
Rr/Iw6P1zRta9seWkd3T9G2vvEVO7ogv7NSHxsxyuOjNRLugN8AGnz/0aG9Bky4StYG0e/LUOGOK
Saaj3/GInDLtH42c6oP/YA1+J5D9I9aABrhf7pOr8dMm+eMH/tgkS/OLBdiT8dJPO2TpfyHARYzA
pl1O2FBR/7VDdpYpksWQmhHTskHGwfzHDtnFTOwve274YhAKlp/67//6qQtRffr/f21/hzr48w4Z
Kjc1H47P7l2azJM+aqr+0tMG86YbSpEAqG2K6cJIFSzpzM7uJsfLfsDM0Ufmxeg3hGfQcrIPWedD
4PnQekKhjBvOvyhAHPuHG9fpwq+Z5va+aBaxKKbaPjpWH2pOWLL+r6E/Ii1ZIcIyjWxfZ68bb3t8
rOQ45iKHFJ0G+Y9hEamGpg++xvg+EM8+VKzuQ9EqF3ELreYYL3IXscN8m35oYP6HHgZ+yP+BuS//
rUQti6BpXqVyGp66pHHvEPxQ1fqhDt+7RWqLjOGcEcNDqSiT9EUvkpwL1OYJkBvswFnF7xg70e3A
A+NQbSdxAy0UcMk0O4o7PZrOWrSU8Eoce++iMIzbqkxxAIihiK4Gw6a380MzjFDjGNFVjntpx2lG
2yQLBnrVSARQ01F1yP1QbXGCxS/W7GCBc4Ii2Ktl7gcDC5bEbIE7Z8eAvkcJ6CEZ82iP+yY4ecwy
9mY11c5GF4V/X8QRPGGKYXKxmqGtANOE8Im+DNUAHIRbyR8zrOqaqVorUN/ygQGFbLu1HWbNqQ+z
dJsqC6Y30yOMNs0kL1pqAj4miyWT/Dq4gpBMtQVg6P5uEEVziOa4OoDzVZxCwqBby6TIq7VLJdF9
k4/dyRIBOiJIzttK5pjyjLrMry3icCYMTJ1eJ/68YILIoD7nPR40v3e7gOFbRRAm1vO04DWFZNvp
hx1o3THd5gAbr4kOI4xMCYIdmWJynuMESsBMVHfqIJ7FKz+eopugq99B5s+gtDrdJBsDF+o77NXc
xZSu83GVuLp7K1u2HYeQ+OJXGEvpcXDKZqvlnC5Me394rS3JoWJskYZQo3bScFrBkaNxdlYlOXhN
NLBd605F6dfGxJI63GqagbDxWJoB0V5YQ3I3ziK+AVEwW/kPvl17dNcUCyR8tpNbkhO8NClorTA4
+6IIryJFhL2wKiJHbjcQNBt99l+W/RgFvAZ+rg09Y/eumqLtWBKsWXeWNZSHsLQWuyE6HRMxfz3A
vjshYGc7GKkFtzcdUrTPwxjOxpUokWpcCVdAmXWxbjor3KUxXCdDdDZGMIn9IXKKTZ5ZF3YnSe2Z
gPGmyr3DEHLIR9O71LUbrmezRdk3y/nAUJLPvYdlDF7BncNNGbRcgW7ZmFcGs1B/o1TvrBH5yc1i
7znZRVtsE0a/tBXI8bKHhb0ZYXLsG4+xB0QH3Vz4qulPpFSLu9kq3XKVVL6399MSPopUtzrmxsyq
9B3ryaNlwL3Ig+xH0FbuJvVBqFdJqh6M3s6v8nESa1WiVCWTZ93DB2fVCshQci5hfGL6jJoIXMY4
PCNK7G18ikOf3RCc/SrdNl9HkN1XRuUc0i6688mOY/i10nWIk26dJubgrTh/BodW+8S9M3/5tKvx
AYNYvDGZqR0FVZQU3/rk8+3UvvMBvW9YnrIthwbvCN+hoJBAsseMXNWfPfap22ZKSR6T/Xtyctd9
FoWXbuKMPf1E+8FJ9J14QGPpL+rRzycWKcWawjYFxT/xQuPNBDOLyJFF+tqkroDRT5Te6IG1MSOC
eKi06x56Q2I/sgw5bSMVTbvQ1jTRliYkPgXklfBkc1X02MpFWywSoP1q+pxpCMEPuymETe7JpttC
csB77PCh3MLyRTLRjDWJaed82raTcqOyCZNvCa08fObOwIwpmbppHXMsvEyYol2nKiAKaHpYG8tM
cxCxza0Z1LDUXNHvWhUUz5xGgpu4i1DdI77+5xSqje31hNyzqby2Bhpy5zwyHyCW5O9qdrsXYUXu
vWim8rZp6MOZmZHu8hp9dNBdcGSoCe8OihvAloBG4rUTJ/194jrQN2LlvDqKS9pxmvGSOU55Dqxa
4f3xrGulPIppOvQMVYzzfWQVwOEKw0pg3kt25hzWLpVHWMyMvXQ9pArgF2V4uzCPri0JijohgAAB
pBcBLsRAMGNyoqXsEqkk7GJ9MvM63hVIRoTC8vAxJtscr6Buq29s/wBha2NILu0hUwe8ow2mMGv6
XlCivtZwvB6cwUE0D1MBCytPumglGvUI4MC+1AizlwjnuP5y30y53pr4zvN7696OBptISloT0GmY
E2N6jJ/qplaYfv3pJgY9Ga1YmJoDT/TpNQYx/kDORKhVD8yIYS2gRdN2NQGQvjtB5L3tetyCnM8d
q+uezcZfNrczR5jMfJ5JE5UHWCFt8uRyFsAl31V+z5MoM8mw6yomFV3CRdj2FrCR2RkmYg/mpH8E
3eBvw2zmGNwmLMExJKkBO+YYrqJ47vejWTyM00SbWDZSx0QQ98hXmW+gG+e3zqIkeaU49ZFRbxog
wv9h+/7/9scomlig/m8d+eK1VK8/e61+/5E/d8juFw/Qq4AmszRJ2xa71D90ZMu0v9BtabPdXZrl
wff+a5eMI+pP3RhvFaYr2HS247O7Axz2aRf8q10xIvTfdsUSCSxwLCpgAtv/DIZtaNPM02jyLwq7
DmB3kv0jCmUxeWzWvTLqrgF6xdhwBJXuVOFVVc48glvPNFAOdMdVeZ8DZgHtqmgoa6etoafWDQ9B
yBWNbjqQWxZNrmk/iUGaiV3R4gcYrzoY2AT6ZluwO8BZD4Vg16m88C8Ht1FvGdBKvKeCgaxtiLUb
+2KXA4rB2NNEm9rW870RaG1d6o7kxLqBQ8K4hvUw1XumKEuj1WTlVP0ok8GVaIk3HfIGPOsNtK7s
vm1C+aJy7XBq56FrcZMNaX1B0U2MoDzLZ4PW6oqXmH29nWRuJ3u8JpSjO3NZbLG5Bwt/0H9pkGo3
hqzGb8ng8sThTLur+pnMPMHzRRW3YeVUDuWJ4GsMrMm6yI8pRJlvvvKaZ1s5yMUWFVRvlQze8mm+
CsyWnrAhI7bI/4TnofcdKm0S8wD12dp2qSPXE7ok/w2lSLd9Sj3F2pxn2nxH0g0rNuGAUtk6syS6
IdW+o+UNh9LQxU3PAPXrFBfM4doZZKUW861U9nziwbgo0jDJDYZoRnKI8zT5wfXg3aYZJuPtUNnG
NVARTGKe30IhmSxk3a58iLVgCx701Q2PWLEeyMezHw46++x6g/1kVLnCIN3YznXlRv0G9CmBCoFr
Z0gsfZGTdx82Se+C1bTLniKmhREBTW3njMCYczed4GSEjf5mzEW9C5Lc2BOM10c3tvUbcrU4xsqq
77U5h1d4TKvLCkRnsXc1XdJTr/3BIsoyuJ0NDPXPf6L7uUN8Nrwl+79OTEacWN8HSYPOKa1VNJYn
tL0xp36ausFU7nDFIaxYJP5Xw0hORG/NGPvF28cy8R+Q4j8pDpJ69l+tqJdVT/Tw82zu95/6czYX
fGEltBG0nd+FAsZ2fyyq0v2CMzUwsa76FrW2SxPtn7ll54tpBzaAwgBhglrjfxlYbX6hxNOKWIHZ
wqS7/N9ZZB00jL/Cty3LwgnDSugtU0DBOfXn2Rzlk2NPFKQ9emVIzDhNDevOhEiMgz+pd1WTBqBc
amF+V4YIHwR1QQSLyvBktAnOUeYCaBLCuqxMv9yT5xjWNm246JVBZjwEdaE2gsoaRFSzk2sLWfDa
Ko3+t7RlwkfVRP7Vtdm41gUlxcw3Qg43LigQknIDAU+OSVZktuO+Kwx9qBoO1n3ZT/8Q/f/0lOET
oOnXdnm6QZqAUbn8+79oLylHcODddX1ksjPdoABAAZ57uba7bvm7eN9/uUT+GTXw8Xo810i28TRd
SmR/fj3b4OAfZVl9HI3WWU1R/n0506yTkM/g16/0ae66vBLVwRzsIUtKi2fyz6+k2RRqResI4lGj
NjZe3JWcgQ8RzE3uQdu4+zlOw7tfv+gSfP8LSuLjRbFsmzy0bS5T81MwPjVtBh6lyo+9H0PnMxZ9
WSF6eXSLeNAN//1X83B54/QO4EMs9vC/fnmRDMakLFI4ZuboZeeypXUOkgM6QJ/Lh1+/1ue++uVP
g7jDiwgHuzdK4s8vNoGEisFvJscmnnIO0DFtQpumKapN0FqIO7A3r/u25/mjMkjlFIDXW6K//1Rm
+/dPGLt5AA/SxG4uUB9/fhu4zcVMTUZKDBw88mZSsyLEGoYP0sdI+A8f8N+vIc+E/M/Qnmg7pINP
tNW2oauna/0Ua5bWt1XQqk1ncAdjMAL3PauEw7AoSf79w+v+b3+koGNCWr4vhW9+WpeyKKUjxqdm
pBybAZs73+bo9ONIZAT62q+/2E+v5ZJxRiuRFpYHVkHzc/uxmxijNcQyOSYWGzgSYAKejtnOFxH5
wsdfv9an9fbjtTyLyT7FDqbrfa6qTovON1qDa0jPerQ2VSjoHEic4Y8pwU8a81815U+K8u+vwy6c
WuyPy9X++SLp/Vy1fjUlYOwgGGzgu/BHuXPJ2XZwvPs4SQqGrcxtwQ3BQCKKWkTx+dd/66drZ3kP
KHIsdKQwwIN/vnaG2cqShoTtMaSAfgNlq7FXkTaic+jMxaki8rhhXz7/w3r+8RH+ZQVaXtYWLn+4
QzYEm+mnS2eIfKy8oQAyhF35qYVWdaIHZ76q2Y/uW6cmp9sZ1YTZc54isQ5HCoOPo19OPxCsm/at
Rls+kRpnnrmcHUKMj6dQp8btrz+d/+19eibPdqATEt3/8/Em85xw1MIwDqYj/O/z3LstoescGwXJ
jtFnY5zWyMepIQgoVGN2BkcGpsghGnfss8q9wIcXHrFwOFe0Kyixg3BapdjmpBj2v36vf79qA+rB
Hc52BG4oWv+0CpiS6JfKR2hN0iSHmOEWzEj/qn8qO/n7nUhYh69MiKVDRnx+NiaGzYdiqORYjZW+
lcnSulRmlXfBXt27//Xf9Hk55zoJMD8FNk9HD5/TZ5D0HChPuVPKck5MdRMF4bBB8qFjilsFBa6O
1vUEDtbqJ/FiFGW0nyqv+4cP1jK95U78+XINHI65Ju4ovujgszsqb2vD5s6glrgf2/kocpvFtJOT
Ux+jvta3HPfM715MoWECcW5pdoppGU0S/Nsrgm7eBYnP8CT7fr5B+LL7lWpSOiQb0M6AQ7NCn/NY
MdKB2nWncyd8H5iwfw3mXJ+Z6JCYlE3rL/pchhAceBdDa7LgoqnZd8RL/Xs/rs1DhyvgMsZJCS+j
TgwIraO+naPQ6Vd5GQOtx2r/moeAODS9XWcO57ik5FSG73TRefWpLBpUypKZzwGHj6topKBSdIVb
d9kjVFi2V2UDwD/GJP1W9oXzODLyoVon/OgCxN/+ng+dO26KDssANLE0PmNsKUhXs7RY7ZB872MW
70pF3ju2l8DG38G2cV2GJlDoMZFRD2/Rd/eja7IZIiOsfgQCMFmZNuIlaEZigwjJXG/c/RG9EVQn
YMqtiXgGtmLtxN0qXjT2g82Uyegslp9VXsXbmD1QlE0yKsR8joEPsnLmM8+Z/GvTzOP1x8cb+mNH
WUhs3tZOE2fgGukNOIZW5Dsnm3TCOcPQCgJUx2m9FR+rFTGJi7bTrFCBNRnfyirjigRFYtF5kVtU
DyV0a6xmgINq3Zpm/AD50n3qiaIaGH/N8mbxMy/KLb9nhNtzxjVNCLoRyfeWzutyFbbtHAHtkjlV
1h4PBaxCzmNQDlgaDJvPtnDs5HseFfbOQsl/Tb2G/DY3DXj/MCmgBI3GhGiYwS8xh2aiY4HT60a4
VvKNEgWWJsbxRGNMIhbOch0WS9os6FH213NMv+FGTxYbGKuo9I4EOdeSKDp9jkaaVAFsJ2pedWrQ
t4VnkAFe0gebPlYIzyl/gFoV6aixp3OBbbGS1K/xGJnomQFXL2ng6aYNmVseekDAtO1WxoPPVGVx
lbm0nRh5esqCfCs1fi9EoemabHqzI4xhET2DRt1AQKIFumpvI1Scoxm05QWd2QtnI6cI3Fbm2XJK
feob0z9gyQwfok5sK3cxhvlldp55NQp0PXFdaLHPEgoCG+AJeHpT5yXA67aqaUU2q5lJXEYQ2jQm
vbY5860tlJ6dnHBYYBwHdsinan+VyXCdROV8Si25i2NGXgwtKzi5DqMFAwsTwXJJiJo/i8qLdg2M
Mse8TnbWXkgnnee+kDdzzpjPrtuJXAnSybQZaH5d88AhkN8kjz79M4TLa/six0Fo0vu3rrty3GcS
EAKEnmUOaPoIJcT2ExnfqXj+jv/6te4NtU3he2xmn8kQLYP20TCD52axdyAF1fl6nqhvIcNkfysc
96SJexJcTK5iP8Fu4voPwxBeVKWInjvks21MkeEpzgsWYHfZIxX2fOUnjnPGRdTcWkmuTsYA71Zr
/zITzRyApCpIPkl4SI0dqd+Y/tWH2arIylCPFxJUipz0ZFXuUrJjROKy93LeUJXTf7AaZls/etp1
dtOYA9XtBgDmzPGaazZKbrwZfdaLTJj5Y4un/hHb5Hg/Vx77h0oBnF+RDZ/PmdDO4ngXOzcD2p8W
2KOn3AfiSlsTL8ou+txG5l3gjeOdGOd56+i+3y7PHyZWVQ2fPKmb4kZ1mNgEd1p+dA00WnrfSf+0
M3uRLJh4Fpa+Wvtw11mKypEhVcgTQURSHOqUow9yVbYp2Obt6JV09z0MgHrd1nZxrczuq8g10PAR
eJ5LhRChGsyn6abz8aMv9ajMymjF3ZVp5t2Y5BN2vuijpy6NxguHRtiO9p9TCmAcPx406W9OOsEH
9WgVTEiktsaxlG18YlCDA88eiXjooeDCTNk7cETIjVvqOcW2mFtwl8yMzIKBKnSg4L1zJ8adfmmB
IS888TSNWuq96SUGXrKRuXPVsx+j5uFQay2vJqPxSSuqeU2dD81ZXSMOnKDlQU6W3a1qq29/q+0g
2NZjOp+azjkLWBT0nLYE7lxpXboe8QXgUgIXXC5v87ChxjWkqofDfxq7yBSt9WCAIVhbXS5PfKm4
CT0sCzyEGZwD+XffJm2qW4Hj9Dg1JVClCiRm4HMJMBLFT0gT5X4kSbrzmZWQX0hccCiquok65WDP
s9JjmDb2mU8w2TikHJohtPaD53Fhy/LsIx+sw0LaN1GT0+JCiv5SRhhC25oGi9BrLBpex2qfm1Bt
cq2C135JZLDQNOtBjYmzDrqqBYMNjXYfD6WN13a0IOKqkDSEOTlXvRlU16aGlYs1pfJXtaI2djtn
RuViEx7yfZ6V4oV2dUScqokuGLgFFeBRNz/Ohpx/6ziOX2L/6BHCDbC2Ti0HtcbPyzMdQhSV7NXg
XXFiX4gXSKrhYFWn3Jo77q6uPo9pkePh8LrrQE3TwWmooV4nMjgUk26PYwCmfQBuf1ERbDunPdqu
Gw3F94VuAE68ls2TixVk5/tp9i69gkR1LerqiA0PLYkOha+CRvqCX71tm4oeMelRkr1WkG9ezdpN
cZEaiuqQumcvG1hwShqYMBtKwPsLSNQgVKp0yzeebLPCfhsNCVgexCj2C+kAQYqi+SxkX30XVjmc
wEUZm0DyDASho/ezx8DdDbLuxjIH9T1tM9bsJuepwSLQZhFFuS4kZe+xAxgk1BvmpADstltO8Xts
4EDtEpVTaOp2Jcekznhv/Lg8T3BlrpLR6x+Jig7f3TYJXqJeEixarM6EgkCvezz2MO+Igk7QojwY
vjufbDslxl34w9PcMRg1swLAfzBg0E4bWjsxiFtrdlHR1WzPYtPlDaqG3YT4W/LJ4V11tIaVqXl2
xyTHgTDyzMDSDpsk73tYYyxOMcSwFHSeFS4ekxZz9qZz7YrlbAaYGzipDcoBesnRkxOPEQt1iOsy
p7QpUtp4SHJp7iS1otuah8LeMevuVOukf6s5G3HCwPdXUivx3rRB8i20l0sZRck8x6K2Keyw2+ng
m074dfZs59Wwa+PdBoxxSSVc9OCVOqXphV87uZN8BL02QJ/x2m9h7SZsJ01JBV3yyMYY+EToY73O
mjvfAcKyhKY0y2uYh1xUxVfTK82VCUVeDFO2oqYYuqEIdmj5gGZLBrW4GIrVxOZkIwTsGKtsGbBz
xmZ+CoaIDvHvWW7H5drgnIzruqt4VC6wasPe9f74G5lKuecs71IQZcsdZC+xzgr/ZKuCrhrQM6vC
W4hENFQwIzegznA5m+lkXcweLdvawr7EL46rPtjbc5OtaKHK9yQBpvvGpyCBOt/oDKTn3aip+240
XSf+MNinBGF3q1CzTkk75wdpIg/Y04CVp277PQXc5vesw83AGZ+nDhuhE75ul/xE0lB612GW6ab0
MrOmfQZFjfaveFpzqPaZ90zXo2/CFHQn/+C1MMLNYoAw1NTQeiG42GwFbyZLmasuTxmfdAoAlFFt
a6PSe8tPlqCC/NbOFGa3c01LVI12oCPziMceLILxmvjurgrjmX2KvMLKDSymeRkLfd1n4Yk59mPd
hmeWXAQjpu8Xfqvf0yb6aknS57T61uymiavTRGMmS0MaIqXoqAnyTLXW7TIOMizvsVrqZ8zK/j5J
i40VeLNNENswQtpuI21zl/b1xRSLESOG/1YMkPDtAlUbDywngmjs+yft6DeKO49+Sh1gI3JQnLOc
oyeTaQ5U5TbIKDWDvjDPM5aaxNlbejs0yfM0TGQku/jSax7NYOgfmqCR21gl98KJ4oMYAXK2zdA/
G3YbbCcwzoeBM8xl37dExqjr4DafzZPnJOLZV265T4qGhmUVj+0xaXzk0TFdjhOAT6Z9hfNkS6Ar
c/EwABsi8Wu0u7iY7jwABT+wQhHoNOocQQc2kQrMvT3Yo3PRBQWVM1h0h+kmt9vl99lNBhkN0XlE
uLDC7hjhIZE7MWZ1u0LVdAGcmwAzdsDa8Yll7IcOwukFBCx8NMmGSr+U5LNENPXVyJGTkqV1C+Dz
JYiy8F2FPjcgr8qIwcMn1rIV4SC1gSvDsSjisu8pJgvBBETLTANHW/gC2sbYhkbDGaMCbZgmeqLY
HUBm0ITz2aDIY02Axdh2AEnNq9TwoDV1cubY0QuWpVGlDmV4y+mEVqTht1Tb43Xq095oWpneWVGb
neJsDF+iwkDkjlxh3VnKoxOOHCId63owv1M54nvnLh6WI6/sgCfFXq2geQxsHXLDN/e15bRH9vb8
amoFDLITHNA3HrCinbAE5yuCTN/8vLA3Scv2j/Ln+sZrCTRhNzuSaaYDj0f+0c4UD1LlhCcn9hAF
GCOfg16gESyTmo/XG2rX2M6V3x5D32FmQ9nH3hRu8fzxn9BQg/Pe59hfiVTuBdi9AwHG+lUVEEnW
U2ujEgTOeD2C9wMVaC6zHl369zLjw2Sy7NGv1DW7D6GYCiTGKFMVbPoM3Tgvkhq4cgKR1JC8xSIe
sxOMhXLvF556qpKOPyBJ+Y2sI/pWIbzceEluPVMlzbdeZibveZzaY+uV0002sd/VAM8POusBjNXz
3NFIxN9F92T4UHsc+5ohrqHAzWkDeqnmbN/3uWg3Q7b0WCYaVQTxksWgpw8+NDENVO7ggRIM6Qfn
+je1cSmrqH5F/AM1laUoioG+kG2rMATmskOSwaRA6DLS1a4jL0+RXwOkzrNG76JKNRMy7SFehTo7
fVx3RlLq3QCJiO0/yQbgIvo27hSusIGSAN5fjCnWKFHX8Ge6+jbvl88k75myWfxfvqvpqhIDHxsi
5XppdjnbpVXuMcB3uOhLfRaAE65xVEIMBsa0o0VVnzt3wZgCfOQX5ql/H9nSgI5CJyozb/R8UQeb
qYRcXJj8SFa67VGUy7+tOj4tC24rkVlHzOeBXwSGr5UedQqG+RzTkQPyu6O9K1Fc97HB9tqi0YI7
cjnwW3hv37XlIiqlXE2O5pdC26hekRKpEORxPjx2YA8upTWGpyEOq9cwNifgDzG3Dt2mfJlOz2wS
duAprK3qNROqO8pmMhwCg0NuYjvKQ+uOwwF/YWn7yF9hFGXsgMOx3MsysS85t7RPHXw1+H+UB5z6
io9pUJUNha8j8rXcsLbK4h+FLupXAue89NSr4US1QHjskFzBgQSGetUkqiMTRa5r+DnZLk3MsCl6
Tw3r2KKOpu7qt9IMJN7bEN/w0IYns+Pb6bqQm33iDgz7WaJYlHLftUO3XThoZwcJ/FwX8Cfb0cOe
oX1tXeREIK9Lh85cOiZ55x0nH29TshzuTcdD/GAsGmy85SoY8cZcerWHpICthzogoM/tagQnffKF
Nr9HZlpjFwwMmBZxzT1dtR58RU6nBBFZH6XLJ0WMxHiAbRa+C9hqsAq65RpsTVpChFeHpwR8T8g+
YNYHQ8C0Be3GsQ+a6PBb4HNOpsvCmp4VjRLURAZMoRQb8hYptY62MdsKnowE3C8tNZRX8dj1/8Pe
mW3XqWTb9ovIRl28rpKlWpYs2XqhybZEDQEE5defjjLzXAmtpnW9n89D7myZ21YICIKIOcfo4z5W
e/eP6MzgNS4H76yz4FaQXcaXyYz7ajdazojgG23sgVzl4GdiW1YBoBDRKmHAFLg3mYgB2b6VhP9P
6HBS6ABb/V31/FMs/OVzXLx8MCB7b3/jPyIHG+GXYZNxYOgzkMvy6B/8R+TgaDiQ+X54Fv5I9q1U
/P9rQAbtZbkU+sn95pOhq0gt/muvQP6AV8OiKq55NASQP/yFkGzZVKCbwIGZn0MvioRXe9EPGj08
06R6oSAItqO3tcZL5I3v7sbpnj69PEQeFlgWmjkERmiLIWghzZtDb/Jh5gFRIKSYOCvX5pb+r1zv
H4wyX+g7pQJ67WGwIkZxiqdGeSqHF2mdkAx8vlcfL2TRW3bi0uTozhDtdOuot2O8qaZfX1+Fpr4J
D963PEh8p11Pk0dnZmjaUnTSZAqm5K6qfUsp6t+kwALKYkHQt+xrJ98KcGUjI2P1zFo+0Y3a7obG
GLZow7X9OHT9PhZ1/aBHk6GRc9Ikm1o6tzB9OmvDXpTUK5ivnA5qdWPIoYMWFQR3MSypiAJzm9yP
cynNSZzkvLE7yuslxQIXiqnrNvixtc5vYWKhqI7AKNGfJpbdiS7JTCRMu2rLlQ1imwNFy3ZAzZxz
1Z1s+kPo+MF2jdGlWik263c2rieVwmikWNgfw7wdMLwC/YGw0V60cFi+w1vINpGICKdxqt+2njv0
GuHcAmLrNlD4EYvpzYWZ6vL7UIzmbY9sca9Qs9qW5H6yzZlB061m7giGQwk5CO3S5YS/JRlrWA2c
474ZjuSH8EG4cKZk3JaTq4/UOxvtkuxu3geKA+uwbKPbIOn6357EbNpNBolJdoBK3+kSxounl76w
gx+RQMmxId5t+k5z0jLwfmovdT0o2Zo2mnxVKhOgHDRS+UBAJ0mMgy3N265T+UHzDUbFcVlyTAcH
DSQdabNlb3IRSDA41DkwgGDMD9AF44kh9IeSjXTWbZYoV0lovshGATE0yvZPMg3fzUl/8fAZ/Rx0
xPFmq8Q/JBzUA/xibkkdVYQj9+bLvCP2VlFfTX5SqXCLae4BCg2gerUqPy8f+D2SwUnPcs9qHmIF
Mgz5QM557rYRX+Q+2BpWre3bpp8F9eRMhYXRbbxa1Lue/uW+1PWJohD07rUHUnfrAmJhI5654ZlF
0d7nMMUA+jQnOSdyD6Qv9RMr6Yj9nto7iTics6ZHGGOKO/Q2CwEakNeTntHWxpiplO22o3N87Xrc
TnI3AfXn1HI3OmvnlezJkTwktGl2JCQgExxwtQbrtmY3ZLZBSHMuVu+Sok2HFbZf65oMgGQfhaG6
18w6+BXgasL6pCvBld571JjTiJbWytQKmFAU+q7HiDwvIPj2Gq+YeQatp7qolPlwk0/dwfaEfRMo
hrJvRGTcOMCJL3rTIsWoYn/kRA3uYatT6b5QgDhUtcR/2w6o+1HWBr8kHciVJ/pSrgylVfYl7aBX
M0ndV8pbct3gfz2v8ev9ijxV24ZtZeK5hwa1VRrpUQ/25vsR4KbYaNPwJ6NXk6ybbsi2UUivUsOz
7kN31i8gvJj3nB2mbTC6SNSBRWt71ynqvdWb/Q9XD7qnIrCiWzWvVL9D5m8DaxzY1hNUSKGWKudv
LcXKVBGOdgU0qn+ugTRfFm3oXQ+Ect1zCKCn1DQcMQFAWue9TpiA0XEwDEXt3sCKKZ7HyOpv63Ec
boYkklcDqZEX2sB2GnORdZ6CcN1rlQURfZT2nYBotpGIQzC2U6lbW6rOABXusQiKHPSdmhiHYoUJ
PoWUbdvWhv5/ueuCXn01Y1vmqygrI9BkXfLHmuzGh3/UbIlmbfZMDZqXUDqAOYhmL0uo2ptGxA0I
xcjctqpZnWc9WfMUkqrofmLHF65IAeRnWkFkg0xF8kxLcTrjtw3vda2czkYo3+f0DohNt4K4Wid2
QSKUlSfewWXHsCvxP9ERDL2DRaLyTnKWwEMQKvs6SmPsUTaJXGuqhBxzPVVu8XzXh3+fKqPKHXcB
1pStE7RBvdXJ9lpDseI+DOWEB5xT0k2R1dUvrBKSZaxLbyH9UvBOCCOWrAJPMLImqM6O42P77V7Q
SE87HdXJ+duZqS8J8lhBIuNwSz7FL+kUNBwz9u6vjUeHfGwwZyMa4sA7H7H0wrbw9XE2QjWSU4yy
nPkUjKIRPJbcdm7KdpQ5/IbKcDemFs6dmXlIen9UVqjCANIedfbuRjYX1lLZPJI73WzY+/JHzdpQ
tjEuvMu347zehPo3qsJsfc2ofOjiPN9Lry32nMiDbTxp6my5xh9UUcZUh3mzX7bPrmfIg+vYbroK
W8Ll3CBV/aRPUxbPurvyKDpzWo3w99SaF1/a6dBxSCOSbEW3bPBLavs60bCacahxxJOn5nb5GU5E
zgIOYXztXCOffFkIfmF1sCef8Dr7Thsa9cdbpzY258rMm5zTEm6xd3qbw8skWobFDBKcDRP0ZK3m
QFs6lXIPyQ5JlzLw6F0DxXzpUAZpMyP683YiTOfTal7b1nmAw49DChluegXgmrdfcffsRuuDIZT0
ofdib18UFXWIyla2FgAIeiBUFsK3+tH8sWs8OiBKQi2lt6n2GBpHp9KjHRNRU7oxYBQ+g/8H3iiY
4GBn0rOJGb1GxIWxylSLF+Db7YG+b3PfpKQ3MJHCGztSwmuZtB7wQto4tol4NK5FsXexMv6QbEgl
kBudiO+elJF/n/z0QBlupEyn20lRu5euCJTv+Yx3A7SdaBtXsf/znFI5BK+jyi87mEa/U02hXVEP
Ue5DvDc32PrpLGQ60nRriH8WbePeemUHF1JtrUejHc3HrlbMx8QS4xVfKnsXVZGyGUkB3VBboIYI
d/RyCpX6G6CtYqvXuAfg1wxXb3ddkrqBmsJ1r/UZ1VAUJR++Jjkn7FSDm4mUvminfl0yEXcD/IBz
hx7KtvAILc1HaWwFMBHKRSq408DxxrOWc/R1AKXrQMuftsvbXJ6gR996iumyr3Dhd2Oev3KaItjS
xghx2sM+WXHuS6/VKskPEPzsH14QdHsZIK0DqcDHENgtj39CsJw2cOa1igJY2HsG4Y0jZ3pr0uay
BJKHdByuWBTGg05Y9LVTTxPJfBZGfTre4wPEUQsa7YStdcIyRdEtBeWG9RS+jJNcg1BQdq1B8cts
c2qI/TTcaE5PXbEWA0z0hk83oDY8plVJaWKYcifd4PUIAK1pUOn4NnUHr6ZNuQrMhgaYJE1yXThF
ed+iRNu1LDjsgWgInWumLkFko6SuW7tDFU0BZ+xhdlVoSHbIfcmSJABVuW9UlRO2m3fsmE2c21lH
FVANG15NaZFqOL1pM92uouIvOqoQWpE9qJRat7mgMmV4sfbrTQxhEoaEb7dXf4HCoIAyxKWxUsxZ
M0TXeBujDqXLhd6nTh3nzO7NcevKscYIq1MqMcYOoUzu2R0RWB1KnlUBQPFWtWmHwEnKqB0F/I97
k3RfMieo7Fy0UsGxyR+9SQzQTvB5qsAn2MTcx6oxHRI3IKibHLn5iq6daNDXFD+iK22KdRj8cX4H
Vw1cv0vLchKRspdWKcEMWqP+NBajSzhvUd3hv0Msl8bKOR2zm1aMzgqeA0EJifLiVnhhNLP4YbS0
wjIwiRdcRrrJ1JKV0wqbeue6db8tKcPsg4C+EdxCeY74p0YeVqnOlh1iRKOKEGMZkR5ELWKdNnb+
2ymU39T8rgfsMzt96PN531Yd3AiUhTPF930ZTevaVUKf1WrPjejWCFLJcKCPTx/M/aEUqN5x0pR0
54iL2Lj9bPg3aDiorqTHbgmYUY7gegthmeyqdBs+oqBFKAjjK6KQOBZSmOw4Q9lZGl2LlyaJnsKW
hKgU2xGk15aQSuKmyzuBLp6QoRBB1CrXo/MoscVNQZzIDyUkeYqvev4TJRfNuM5BIaYhk9lkrkgP
bTdOBAh76R6QTesTeWDRGAwr88Z06+kmCe36TmBa3aIAcOj/DXW+sSfb3mI2DIjOIDeY2LNk11Up
R3I1i8/CRBspsEsQ1PWUn5OhaFDXzSyv3vRlaJAc5LZDmp43xS+299rPwS7cS81rpbqudQLXuyrB
S6WXbX8TTGN5kCNVZrIYSPlykUToeQ5+L/UUmjN1zVMkq8r6ZUZm1RM/M43XpiaT28KCat9iifhp
1+yvVoMW6Vej68mfaRY5Z+RWFo/B6MxpBVAUHtT5C2lruaDk7Ub+UBTteRS75mWUN/KxkIblY0/t
z2A2dOckGKe/pZkgNYg0Hm7ZyuCmc0T+J28gAJBYbz7TTCl1XhHhnGk4gS5qSTndxi9AsbMrTM66
DXakUZHmd6Nw8i39fY06dtdFV6UyvqSd4/7QS6egqT8BmA6zaYdYi7wPoqlW7PEmWikR+dKrFu7M
xh5rVrIkS3ygy0Cuia7j8fK1PRs5VSAjNSYMWi6YcjFtmji/VzL6UgWmu5BVfkXhxt0UHn2rVBOP
tZEY8BCp69I1dqp2Y7Ez3peend+XaV5eyCnTD3VNB5f9fI4+wqBnKtwW8nLTK7nPcclWXogwQDHS
Y8TWWtt9IC5hpo/T1OQU0690JQ6+Uw2VF3wUsxu2isnzoBnl96RKqx+iBdO9F4pFkyoOqjjdd+UM
gQHcRCSLIotbk4DLYv1Wo0xrG+RcW/fJWae3L2Hv0sOjvHMxeG5xbrCz/V0IYC9EC6CtV9Krqewy
UOqGku0lkiNs2Ul5kXYQfpFPCnlFFz+8StgMrRIzS5qt61oVgh8bfVqNzZz3/w92blz5fNO8VesQ
iG4EkqjpsmlvUswUGxNzwcNQNwYfLsx0WpEHt40wyl+GIp7MpOmfUEXdTcD0zJ1D3XWjUHLdAw1l
ZReKAcl45up6Ti/X6MNq+OVZk68DkJt21Kq7qSPbCzmT6Stuae4jTIswteF4rYhNwKsG9sYHARX+
ogQNEpSVcGUZSkjTeXDuOerwPUGh+DSn1G5E6D2aA0HfKsEye34K8UJDJe/M2PzjEI5HkJkccbUE
HbxzxC/ctzG59GD87rva4Y5hId9XYQKQV/G4KUbgPDpdZN7HXVnTVI15YWsvWvUFe6oxAptuwXCV
RqTfcAZ5YEFOrwcx2WcVErOV7KW9FVkRPJdeOq0zCuPQpY3kyob4Rp6UwilGJ57WH7A1kjzUF9+K
qYGjqyu3eZ7Lg3TH/DaIFfvGqVQitRJbv9KiznjVQqACZUI4U93GBMnCurgurCG6yKzUuiONyytQ
Mk7gTH4mBfbEKG32OcvtthOkWk9yUG+DoLWBNKAqLmVa7sfOyO4kK+6qHQqx9bxO3ddZex+2AJwG
R7XPjLAc97KvnyKvcPwkjPhisRGEEOwoPlm53QVbOeesNxFtNGGVsv8ti9dWkpqxyaT4ZSD+/dm4
EsYvKcNR+qtUk0Q910QbnLt9kGyolvRMtka/b3VlGNeEvVreVZwB6F+XRUVgs0Gkj7WrimHiaBbV
tNfHOrsvcg+MrTV6+yie1fyUsO6RQb4MAyJDFT8j/WiDUMmp/00EVE7fQs/XbKo4JFUoCggGSg55
7Gkz2MQngxL9JSZOaAr2Q46iZm0GEFXYFWYbyh2/Gz2mk4t3EpkD31cSNP12sJ8djiADqGqrVm/Z
Q81Jh5SJlNbVfpte1p+bpWVs7cqgkJICJwkDze88JXiNbMO6wRes3zaD91oNpvIQ8up9J1+vjjZW
U1b0x+oh2DQucA2lsMq96g3tVo+rYoP9F34XouQTRoW5lvqxCoqBzyHJ0XQ9zdWXPh57yHRSc93a
703qd51CMS4WJXOy2nMez08ozT9Vdol1xjCkIeIHV2QvTS7OYA3sk5zaH0tyF1R00qs4d4jRDEW2
+brCe2wo7Gag4Czdwle38EmpjU1A/KBxYZEb3g+JyScj6bRLVYJZ+XqopcXE5ao0HdsehnWPERf1
atLBSfwyGKqoi/YizeScMp6w5WTyrqpwyPdgFsa/LZIzKBlimkEdzsK/sRiUBA+M31AN/RH6/orM
bL7SNSU7zqTmietb2njm6+OFpoXhYBc07cWtTFn8JyGU2gftbQREfBD4plRuckh1KprQz6obMZJb
Bpg8umyzYTgx/ty4WM5R3YAsixN17tEsGhtjaIpITcPGd3PSOdl0zZbp/vvXD3G+iOUghs7EnH1t
WDL0j32NQeNzIT299qWkdOv0EbuI0DGCq0xXJ38agdd0LWiUsmaT/PXQx+YPUFoLqy3NG23ugr1v
qXiWOWihbtRzkWREg2YB6kjmQrCjqHOORMgObIwAKH897LFX34DWC1WMy8X9+3FYo/FIdI0Z1qmS
7EzLu+/gXCY/tJm1nsP8/Xq4Yy8kRmG8NVDMXLzGH4cL60rV0AMxXCOt+0qv9hz+B3jQjnpilflk
qpknLHk4uskJnIVGXd7QafrPs7Sntv/dvM3NMWj/wJkZVgpoWPwS6F1sd1KfI3jUvuwpxX99uccm
LeRi27FNAw/qp5fGMeSEF4C4WCc0by2AqpciZIn9epRjN5VHOLevVBqfS3etiSelNXOWnrdVoAMl
ibp4HCBFJeLE8zt2QSbCAdB1VOUxKX58fimBX92Y9SyoZORt0M492W759PXlnBpjsahBCddtPtS1
j4ga7nK9N938lONtfvjLF535p/FwmB7Op8nhJW5f66TzCvaul2Gr6mfkaNMo6/r4R6SwwiBRUmdc
Tbch40g9YOA7taJ9fvUMTMm0UHj/PEoXixXNtATywdIDmKaBcJKltNfgcCq4/QnKH+EVm7+9r4wH
fJvkegsv9vLdqzhWuSOmHz8nBvrctMdbkKTOia3E57lo0EMH/Ulpdw7LWrzgXkjcGizrygc01K4b
QeYjnoILJ6GX8fXlHBmJi3AtktQ1fE3OYpp4TRxP4+iWPksbqiWlOYdPfS/q5OHrcY48Js0xdRXD
3Lw7emOKv+t12yJPDa92Sn+K1W2dPStutk7SYhZcnX09kv75G2t8GGrxjaVGZc/ODaxCnUfhvjAJ
0uidf7OIsWR1xfR9hAu2h6Ye1JsKLN5GBdLy0+bIupUTORAJ3d+93lBGy2uDAnhuIviy3EScSQPs
edhH02WQcQ40q8JALEq3iHOV3GY6cOwzwrqHq75sqWCP+HbXlNlI6CO19MSFgt9Zvn58wenrqbwA
Gt6VxdoM5kwxvKLlnjaRfPRIh7nSOvcbqdHxcz61IJky0nkRVP2s8brvHDjZ9Kztg40vKLbozGqV
SBETf88DDkbSJpShzL+J3r0k33kiJzslXh6R+KqKISYGdWKgw4Rztao7AHhKorTrwSxNn952v5ES
jx7jJBtKeM5FaqJlSFIvACdbRhsv7NeTEw4bQNUZUdShrnBunBr1lzMLu76eAUfmmo6fHwUH3yy2
/PMm4d1cC/KuYvcxcl8SAICd5hkHnvpAcG+NSB5ie+9/PeDnDY9hYFE2LRw8EDyWGx48CV3Xi7z0
PVeaOHjLfFvB0L6wDSH3gRvKi4jS672Ja/H865GPvL7s5lTbxvWK13T5+hLQ2SlRaxe4B8fxRwcJ
7Kmi33OPUT15+XqoIxeJwIPViFoH/1luHemLct4c28LPu5quCIaOmnItuD2sJvXBblJC0Boa7GCA
dIr2Xw9+5DrZV0FUhVrFTV5azx0wyJSdisInCjveV4RXhrPXm9Ti+q+3Aea8SGkYeDleWUt8CDWg
JsQ4mvlYjh7Hseg3ujvAbMwM46+nKdsNBFMIozh9fPKLi4Yk+7BrM3QFLSFvNoVXI7nue8veUXj6
87c30FQNLkzXTAgMBDd8fCfCOBOFmVVclpUbPnbeoqSHSE+nyeY8k68H+/wCMhhbG7YGFg3t5eer
QhsS2W3OlSnmfWQoj9jT/iSDcY8g8MQeZH6XP25BGIpjqc2l8Xl5c2O/e9chksZjoSDEwJa4NaiV
eqUFnT3rSAid3TyZfmo3enxE+D/I2OaXbvl5MYVDAhcjVhoRS554Lkft3qghjbewWeD96xdf383P
c99U2XjP6DSgFnR7Pz46C9oK7lsn9ZW2PSOM0TfNFLyremKYzxvGeRiOhsYMmNCXBYXOVYeYcKbU
h7A7G8IL8yAGvohfX8znVYRRNDDMrMwwLZcmfRwyAwxVLfVrg4oWlR40pe2rU9i3SSVpqBPqYYzl
iVVy5uZ9miXzwoG+3YLMsOQdQNTEARBRTPAsfOx95lGGK0SKzNyjSz8VNLGbEfTaCsMcdHVnwvpR
NKqzl0MVHjL6yDtAs/fTaFXfEOJCFxCCzcG8LahmEwKyOPu7pwN5wBFonfjtjz6YmVhNMxDP0PLB
IEmIMjobhED1tGST0UvOlIE659cP5ugsm/l8nubpyB8XC0RuVnxGwjLzC+mQ4Fd2vppq964jT+1a
jj0KUPGoKgFPcIZdzGYnMwpRFSxEgzAQsgTRYbDVYff11RxbgeAVUoYDNEixY76n75aFCWzRELZK
ingIR0vn8JnCAIimvsl+odf/+100Z0ZkonwyZkbS8oSK993uEFylnB2DP/O9q2P7Nq+Dx6+v6tjL
A4zRdpDkcjBYTuOhATc9lbw8WWy5N+mo0WILrD80W8pdHVru7z6DsEO1sDnxqTq25r0BICkcHTn0
UDpVI8PsUj8M9WtZKDgowp1IHkQy3fEinhjt2ITn2EOcL2R1TKWLFRYYAhJSrMu+CEW6z23Lue11
XJlf38xPvBb4Ryo30dH5HBnInBfrqtfqQ2tRcvfdtlcf4kglMhrFMRnbRpfRm3P674nmluu2lN11
NRbplUXU7j4iam07YWKjsQzZVavwmOPPQI/Rtsmp06129M47nLB5M2GZLTc+ddCoVp/nfG0GkzaB
rJ416UEqNNyGjDj3Ea62WDuAiy+ywogf0r5rDoFXPkUoOiZ7dl/2uXmgiuSt7FERKy/iOr6+kUfe
NXrabEEdkpPn/eHHdy1z+B3ige12X0x/xKTJnSoQUwYZ+pXx+euxjtwO7U1jbM2FWnbdH8fSoU+o
MB/Z2gfaH5WCwya31OdmhHzrEO2DScuWJ3YYR1464iQ0bKectrjIxTTp6oykybDk8hLrB6nA0DhQ
7dDHqKeVgTvze1X31QY1Ruf//bXCKPPmihQbxOVKaYLKjGu3KX3Oald4/EhnqrNbqvHEAqThAwHO
4d/v2xhwLgPo5HOzlC3urk23sTGr0lfUsFoTUoQqoTDkbQ/0wM9tDtJfX+GRbw7jsYea88TYLC5u
LcG2ZhSX3NqhC+lcmHW/Uauy2hgoYv/JUB7ud5fMb+r8iw+CIPlF5kSv+ppXFjdWRoJ87Uj7PG41
7cTydWyOGrxQsw9hrvQv5miHJK6YqAz4Td7eQ/V4sazqHphnTVRkdetiav/rwxELGKYLHRAZ7ZPl
C6gN9Nr0Zir8SZ/Q+Dn9t7qtN4I6wImBjizMlNRVC74R2xDdm5/nu6+qmHDrqQFHwCy0HsNh2LtT
dX9iShj8jMWG/sMYiznhKQQ5mCZjIOjXVqQZijMQNdY3vbWByGR9w11UsUb1tYA2loTfy752EAvR
q23dOqX416KGLGI6vSaAa/IhNYANuKFjQ9ZnwNmjW52EUvIncWgFQi32eYM4i9PtuEYGGxwiy6VJ
oQ6YFbWZZgRHX/s2eTliq0KDp1HmDQHEHVTfN+DYdZKp7A7L2RyexvV1NDjRHirweMgwjF51RpRf
dkrd+W7q3cdl2qy5w+kup1ZEPB1CQR9xIhTdfhKkQkcWYuG0vyhNI4ZylLS7r2/vsblpao6jMU+M
mVL68QmCPqnkaDM3kQk/V4N8diNxbRrKzshLTLV9+Q9eO/bcbPYo39MQWoxnRWNBaNpY+LKK5prT
Va+nh14WJzavn0t+M/GUxha1TMp03mIYgCMRPGiPpAY1vRUirtEMur+r9DtN6EsEKevW0p/Cujhx
ZFrmvJhsIRiXKi13lMP1ckPmCTBYoreoiZTj9CMirmHl1qZyi9GF3HA0M5xxKiuHR5B21SYrEAkC
tWAhr/TuYKHyt5JeORhqS/6zNIt1gDCUCSf29DvpYHvJL0vrOKgPSAFB0oQbT2pEHXbOtAm14I4Q
9WbtThZZDTIxySqdsOcl/D6gH8QLng/thuAXYscGLHg4uvj/88laR41Mtg7sgofKsE49imNrug2A
FsotZQZjho6/XyNitbHyIiU0A4DYSHdpNfbqPtVkd2JmHVuL3o2z3Bh1oiMPBeyV71qZui6oN6zz
KNp+/brMi81yMbKh9dFXoN8GlfTjxaiVLsoKbJNP04lI49myqOqPZRqhqW/GE6azo4NRr+TMAnb9
07bXrlmMiox3RYnsnJPotIf2s0MBipZaxidu37GFwKbsz9cCy96nzW82joadoKLy66S+BYhGEFYw
PpZZ/SJjNAuRfeJOasfmxdzz5gCLhMBZ9mmmRmTcX/ZpyZBBE5l0jbDbuj/o1OI3paFEvikqHN/C
M77FahD5Y4ipISxjMiJCN915pTl+d7AEYc8IQpBVXz/po78eCyJlJOq33nJhJE2yUcibzv2+Ei+G
Fz5EeneXGehI/sE4jstJkePvbJn7OKOaThkjgR7P5yQqqObI52JU+k3Z1ic+pMe2rTPalhLL/A9n
8R4avYeDA+2lL/GMRA0S1764rUvrLHG1azD693nmnShUHJvA74ZcbliTyczQ6Km5r/TDPmzLF8/M
ELfbZ3XZnThzGMfm7wziphYNbpta0sf7KHuXPMbByVlm9PFJRuIVJiDRPJnmrinfhuuZD7DOWZG3
cTV7DRRtVmbWiP5AGz2Ce48eg2oOLtdxLOBqw2cUyfqO+CfwvwWZn5DZ3d3g9O6Da7FqArRqEEwp
zbCZ0rm0Weqvaq9jZ4GHMAj1KSnbK6Q4YivZ8sVu1xPfbsRbEh/1O4Homo+9bp2YTcfugjc7dSlx
MG+XDdgsEw2hTYKdn5gOk5y0lVTNR8zj59RMSeca+xMDHnvEszMLoYxDsXV520WihWPFZsiPK5gD
nWhrsXujExghcJ1VM2vSv35h3rQTizUYxYzOBfK6cMxcPOlQGTO6pFnu2/nkraO+te/MSOvWhTFa
51GZZQ/w0OAQmCgn3+wCbgSKIW8n4FRI+vZKD1rvxG04ct/ZbMwWaODwHCcWByXPHl04KEbmg440
t1E92pdFxLZxTMrmMQEe7aOL/HXiRhwpYqJKoOozr9rOp7NvOFiTIC6VpWMKkLIaoblDkGrsmqBu
9jCXjRUzBeWkBQYxrCNSMpsU54V5CkVsHFkrZ184cgyY2TTa9I/vnoo0ws5lnONbTsCovPkaYgP0
BdrqwjrnzjgHmaBGxmIFpSyjiKwpxFSSlx51N73Rq7txDMBNvPHl5aT+YFtc7KOeKYVjilitwbP2
SPJfiGJYsWR3W9NOoi1aYXNTK4X0I7tytkPUOhs3PNfL1LhLjWK45rXFhEZc5/QYua13lqnOTxUo
2ImD+bHrpwOGB92ZO/TLwhHltiRrpMH1Z+lwB6YULao9xI+xpkS7rx/6saEQXqM1wI3OZ2OxAaHp
BI98/iwBIY02onJnN98g0jMvysLHr8d6e27LN22u/hqcXvkMLo//hWJnbZ/HHA46YDwrScMYs9dk
avtAlB2M1Uw710o1uJGD3l/puhLe6lKBW2JkYi8KcC5vv9D/4RtO4BvmJifH4v9FCRzBNzTN8++o
BaIlm/cYh//8zf9iHLx/sTwBXaftYXBAeY9xeMvCNKiiuRbaUctgsfkvx0H/F9sGpgB/jVoau9H/
x3HQ/kV9j80pFRt7Vtf9VUzm57k9N1mpamoWg0HO/riMeMaIEl8owids5TUqQ5ZqtwxWscvx/t3d
ufn3FH4PTz82kk5hkBoqyq5Pp96MgDsTNi0j6Ti2sI48CQIvV30QtScqJMdGYgyqtdTQUOfN//5d
hSSUSgB+HVqp7IlUD1r1uunyhPPedOKzeGQgNE9I1eYFSP20ne54F72ynsCiNulrmqWvZOm8Jvz3
X985hrE45nKwpny2eEZoQtCWWIPwqQ14W8+tqtWcQLFOh/gf3DrmKqsOXXf6T8tiYCjU3MRNJWBu
kOQ+wKvFGa67F3WRnLgom4fwcZ2jGkGljDOdAT5keapzOhDD0uuFH/Vwo+x2/DaGwwNGvAfRQTT6
+g5+3oczmEGrC3mG7XlLPQHYuZJ3sxS+VzVwdrDz+QmkslWpxM+grKE74hReaSM++a8HPjZD6Bki
MHzbNi0fnV2X5DNGhfBFFZd3LWp+eJd4a9HFGSfer/kr9OmGUn9hVWAPylv9cdZPbdKOiF4EHWog
IFBix22iq8HdP7igd6PM+6N375bLVqRT2oxRvAHPdz08dDkJSkX9z27du5EWs74nhqPsCkaKsnbc
2EPyPIGTXv9/vF5v8Skfbx0dLtdlZjieiVZpnqvvLopMUcvNS5HzzdXLjVA7BQa4kMPNZOYjAfVq
udG8WtuBFrB8tR5KEkrJaDcqszjrKlp9675E9e/S7VzXZYFZI4pziMOBcZjRNrvWSV9HdKiHcNK6
S+GA+IU629gr3SurVSn4I2MU5Fs17fV1i63Cd4YqvyWrXX9MHb08WEESPHV5N276fLD8wAGRUY4Q
r/qE+Zw6A7SMZmzJNAfp6266KjQPUtKobtOs2LIVLO6wh5pneNj631XAKq9Jm98do93tmJjlOWjh
LllHjhuVhHZm6q8Ecy7tN34fhU3Kcx5w0SmY2V3pheI61KdyI1F+cdgzgiBZaSTD4A0wJMhN7Lu7
SkUKnRBzDM5OKOtc5eqmnIULpLRcO7LQ14HD4hKFMb5KzFT4dgdtxxGyBOZK2fTMzEnmpL1Tnmsq
aE83x7vqesDnnYzqTxh11vkQaslT6JbZg92nCJIaQ/ys7Fx/DLh2sXIw+P4UudlO/E5dgCrEEZ5c
G8bIuz7YJiZ6hfTTB3LhrXNYZPktODP5FHBrcG1W4tpuk1dV45m2uJceiVN6HZo+uJP2VB76eWmM
mqY8HzP2vrs6Q9HPu+1lEYAKe/iGStQ8sKLLNbT9eN+FmbFiGxDPxIm2gP2FmHZlkuN4FRrCA34Y
Fq82ZJwrCNvcxDajgKgrveuu3qZ91sALAVDhXsD3LrZpzE2gUg3sxITXmVcivHcnzHxo/OP0ycNa
DOyzBy9sRQk5t5iIJ3zltZ3t40JXxaXWdsLb2FHQ/YgCoXhbXesaF+0hVPWVrRb1BWaM6dHFtnM/
FGn+qjug0bnGcYtbMZixk5VvAld8KJHi3xsAjpI1DiLAj7VpYUlB3dFh/Bxy76JGZEAdVecRyGBI
YXOTA1Gu8MMqdPBs76Gpal47EzTgujP5xE14prGmidldh88reqDbHXa0Fork2eO4v4Nh1l2iLtXC
VexBVm66YPjW1173Y6qndI8cWdIOUGo93iX4D6btlLgpKdekvRGjO6TaL8QlzR994t0ylWDUNtn/
sHdeu3UjWxp+IjaYw+3OQdmWLOmGkIOYiyzGKj79fFSfM7Clho2e60EDjXbbMvcmWVVr/esPk9fd
j4QLPSU51nqBLtlDVc2HbQfDOZF1k2n03NhnWwVPwkuT4lkmtjipGGVwqzp7jd/pqx2m0UVsEUDA
B8GQE1nmxtCdnDZp5adXOCcosjvLRUbLExocjj6Y0+U6DVuc5whq+JSPLdratFHpD9FE3kEUPk6m
foqFqGsNj02nxz1zAgTp0cCLMGPsjHAtw8VzibUz0O52VrlHFv+jH9pgk3bqE/7th74evw6pzk6V
8O3tEGP/ylEY3KYDi9ISfCzTKsfLsW+jbVKwzhnwxvjLBcWXEEfEM8qtHV7YS1awavp1NRUEzBYZ
0YVOX/JSsyuSpVo2eiOGPLp2KCp30mDVF0OpNyMZFSunwy5pbtndsLkd99Zy7jYu39uu8pesM8Lr
kOnuS6kwXXDG3gLImazPuRs7JzXwRsHgjZ+HKGbsW+p6MzJe2nrdzDKq8HGFEbFoI4wW/1LUtcY6
xaPp1vJbuXLN8sXz2Cjblv0De4ngds5w37DJatjEARECyDKH8Bb1fHthTahiUB3xGuIFLfEDr4ZN
TmDMurKHeuNPXLqt6/aQIQhco2SYvqXg9wR/CzS8HapjCIfbNiuv4Z3Wu3TCeibtqua6k0tdXdv1
ubQaXqZJpgPuiZbLUIG7k8URQRz+YJFuxa5LuMRTX4TWD3NitxqXd8QzZ+uqiPvsKvdUshvJGWOP
o5JYGUbvYenk7TqsRNboPe21R970Xva1Wo+zX99nijs0B7HA1Tpo1y5mQNC8enbu0mxbCFO++Dw2
SYz7oBAE8wzVbTew9xgJu8cUseiLkUiuMaqHnYOT/ioRY3blxLb5NbKG/jwapBsU9XAdFl156Hxz
3OcpiF8VJcZl32bXDnFMj0aed9dapf1lnM9f8CWYvoSFDjch4eCEOFreYSaeZitSWV2jz4pvyuIp
kOjcMyd9rZNFDNJn96znh3Y0sXqGAog7UYW/t+kwQdMdTtY18Rts7l8J5SanIeDQW+Cho5GlRIcI
dt5WsOOYVWhhl2jhZDrzSJu/N1msRkDSeAY7ei8stX0Muzi3xRqhiBoOQIduuxdptLKttJlWfRfl
mFqXJZtZTpMneUXyqFry9YolYsvE5LkJlpEkGiuCI+RMRmfjgI44iexNDIAmuRi72PddZVenSToE
OAW92azrcJAnp+yGzWABXZabWCroOGc92Ti0cviULftfFUzxnbQntKf4qOLZ4GZjlZ6mPHLwjcBp
aAxP7og15yr2Bydw1tTi4ESrGQ3Aa6fzFKceMkd/NB5sBitLgqMKg8bCbRpXEqobj5juTrGv63BB
IfD/6fsb4QfI/XMXd411FyY5+F7auhsczqyxYu/pnsPCLPo1XpifptxRiOAtP6FC0LGbrZpAjydR
5sUG29qvbjgQsZDnOPs51cr1QG5sn/XFxjHeel5uLHEgBmkKQYXOybX1nnVqO6s6x1RoKMP+YEv4
ZErGL0XqFTjd2QWeRmDBGOFgcYsN6tXAGW2tVIJvnXDtwViTGjFfsVyTb0kZQN4qrM5YlQGuunlp
GEcS1M1wFyQV+5vrs327CdUJ3ZI7rSb0sN6m4QsfCkCaah1q70+pUB8BIAIo6f1Nk+wi24Ep/Gsx
2s04gw2dWR6wgGa/safxEv0J9sRhS52ADVh2pZnUYPc9U1cUEb55LHjvDBaWZDgI/KlR+wCzLp8H
hAA5x5IY/B79ChLctyBxlYe2svB4Iz+nYE+dAiI8y+Eu1hxzv28xPnSGjGXg+HAli3oc4O3dDXBH
r0qmpsR8myJMYFTFAcVxLERanw0XI4rfX+/jVGy5YEBcFQGgDvrTd52TaClwXL9Y2Ob4gy0+FPUm
68hV2uRt9UKsWbQtyMK59r1wunk7dgjSYgSc2pO1Sy2igTBX9F5wXBn3CoOrPzR2H6FePh+sEphn
ASqDD015g5YBEexQHNKqck/D2FWvtYPUfzX1U4dHPoElEHdwIQaWzK3+avSpNa2CT9xYFNoZX4JS
RpxCW4YbbdN5dlkjyBvQg3d2sRy5EAwgLwq/i4iSkFmz6ofYOyQLy9/BAq/eukEVf0L75b44Pnjx
KuJfezJyg1sdWxzAsVYwM7Isf347FYVAGbqe5sL+E+b/UQq53AsqSvidvkfY2LuXIxmQ23N6FYce
2gk+BF29wi6fMCrHfZQ4jkPfx/k9zFN752GpvEYB8m+5s0gxmXVBYeaR8Jq++wQwNyafUVJ2iOi3
956R1OfGnf60DXxALLgKQAVyCwRbEBvetaRDNoyxL+oMSRjFsw+NFq60T6iGHdFn+AVuQjqnecC8
eHz8/Xqwl/f9l3Y4okRxFvwH2ttHORoJgy6Eu4lhcDclMbHMdXRhxHH0XA2Uxtj/e/o6Mrzogeiy
hyLSkggEb9r2esQ5sq9Fmi37LXHYklgCZ5v0DeWkW7QH6u/oIq9F913Gi4+9EcOj+xtx+X+8+o94
NaDdTw/6H/Bq4iZexPdfoeq3H/oPVB14S3byImQyoT9BZuOl+6/jcPQX03JgLKQkCy8dnOu/qcrR
XyiSmMRE7kI1+dlx2AneQGwrgBzsBkxvnX/jOPz+WOAY8qF1s0eb9IofvBaEiYFslRYY9SaWN5O4
6YoL9Ef6vrIUll6J9yfb3veAGhcMyA5kwson/8iAJqYo7Y3Z1weloGeYxogXnT9l+58ewj/A4gsF
4OfF9vfpungtMAOAOvju8OlRlgAhpeqgexAO6jt5W9Qt0cWB22xNYypXVgcl05W5cddNgbr//eXJ
LP7wAaDV2rjmuRzuH9HlYdC4s+ugP9SlXyryutJ5VwYp1p0I+y6UnbYnhatMt8e3h9SthlCnJTQp
Y7LfoQr6RO4UbXhNOgwkr5TDI7Gw0Arnqdhpu+DP4lZGqeSUBgeHajCzpPDt8GTHIka/woQr7hy6
c3LrmN2mYAcgQ74kIcqTj/S0er+kFVI5JpaGoSeZxa0gCM8HUyrrM5OG5qolcecz1rzqpnfwNp78
rnkJqyqjFa5H/Zp2fCOQxPGhHITed7kStOg0VDjJhVS7tS0uUjC+Z1RMzRPFOz84KU7FDnv5LQyS
+C4aCdHbjF1j1kduFWdnYpn8bMyw0NnbZEViHh90eC1jp/ZZ1/Q0garTaw8nIWiEEaJoXM8ohYOs
va3L0UmQQ2AqlPcB+S3g+5ezozKIc9W0IUe6PRWDLW+Jh4hPSEjV3pdWeZTIYreW048PObkvDzKf
/U88HXs7w4faCpsObPCV/KZrkq+TgOl8Ngl9j9FC/TSYM09GMh88+IsddDDho+/0IrrwLSM7SJnq
1wnI+N5s+RFttt0XH0Ohi1jRO+ExZ30eyMT6kveTuFA150FVMXzfRLl085Vb4Ta18ofZxDKjbLZd
Q48+idHekuBV3DU+HdNAKiO2vXX7zY35ZVJw8qwTfHyTA1lXmCO5g/ymOpYzYwG997OhPNYhD1cH
zbRRQ04gSedgSLI1fXKwG0wUYdqRVxeQlbU3rLi4Ay0oyAZL5RUhzx4RfMn4ozA1IZgYQ8L1NE02
Dat+phceH6Dnz5eRHPmrnFTvm4pZq6X4xtFkNFdxsSx2Q3rXRmKOWBDwXXw3j1Z9lFbrEfurajWm
YvxBGK/e68x2rxOXJxEjdl65AhSkIq0G3I00rNepIO0iKClGFMUL3YwisQIrsDi+881YfqPSmC/F
lOp7m8HvniA3TPNaWeyI/uq/A5DRqeLfvyHZnWgUg3vbJTzHHBSenCFe0VIQoaJbvv2ML1dCFhFP
wvXxPHIt3v8WOeVTmQTxqeyKp8noBnJL2+o6CV/NISLtITPApiB0VfYx7bxnEz79o43J0kNi825i
EQa4+tZVuW757MbBSFRZ0BD96/FSLgkMKuVB+YHR72LpUnWSR3gd9ZN3PVAefhZZ1zwNnl8/Y7LG
2xpg59racf3s4Hx0zvEP/qTCJW/QyIl5CMVUvyQkISBLd7SBg1BUbN6+XEipfezqzrhTuhH9RmX5
fAmruPvSQBu703VvEcEIBYaIOQtX1DKv1v5kZmBfdoBvZqwo11RGFnHpmzymqhho79NQPloZxpQ4
3Ab4HNmOvOp9jEhtsInIKvynEUS//5a1g/uU4SBWJIfRmYWLLcBsiC3C8Gm41HKKvdOUOIN7h4co
bpKu0vcWJrbr2h9SsbI8hcxdzv6O99AjoYnRGGGHqmdrGsTVUBNLiJNddHKN4qY3O+O2Nss7wxuu
3KqpdnidebczGS0rLyBqrvUSIuviK/KZSLmEk3oAkU+PlV3cdwhttsOSuTi4+msWEoAKBvC9SO3q
aIjkG4nI6TGd6fiFNTQXdTVO29IbFUluSf/dyjq5TbLurAB5d7hjWLjLFtHG0i0+3oGXILqj6nRn
8j6JcBv1usX20s/DE4Cf3GSlFPOqiWJ5RCeKq4ahiN8yE29VZQUc2qosX5NmJioTzitRgZ2r15Er
7rQIsq1dGdE5x236Ekr5hMMaCxaLUuucafqbIQoT8r15kCDV5tEkMfBQBRhhNr0TbuvJsNeknbEs
xWLJbSKst43KPE9eFh2GxPrkVHG0gwzYXYB2OuXW5t5/65pp8tceNCqU9jPPEKJMPx6wniT42ZrI
h42JfwJWWgOaD3gORBas3sjHzzL25UbH3TennoZ94iWceRzg4Q7nw3GV2hgR5MKXdzR1FhaMRbdD
ZZwqRCMGMSeheg5JEF9NTqHOQi1WWGVRPOGqVQdrX/l6TzYpsVaBT4oMXRBqyNF1qBAdtAuWTUra
ANngCC/WNjeaTQTz3qKxu1XDurp0y645E+OKT7Nt2kc0ft3GSVNWVbclx0WuBATBFeF13qnxW3U/
T06+bhevXUQTh6ncOKNRkzvnzy9NaXqwQ6v5c5M3NfaxXXRQsxcdqyHWN1nhzJsxBqsqqsZd+3aJ
O5lfjKtySopt5zrubdBBia5B2IdV0uLcaTYhuPCIJmBJyJ08B4AlcvLHwAe8CE097dxY4yIYjcZO
4rqNsUN1W1oGZzlhBscscxRjk3HcJEYSPeAKb+3LjDfed+r0GI4q3kZT7F7WMFXJapyMO7KNwytL
zvqkwxZLRteL8OWWflv9cBN5hV1OcBEpfFrW7jSRMFeic0ZUmhaXTTdbxwZ1gFxnqd+eyzl2noY8
0O4q8CbsJOyp7M6pJkR0nVu5+aPB+a7cuOho1cbMzfE4Sxmtm8po94NVek9TOWTk84KaX7h90n2r
nNwn8bZzx0UxEha592QvSRQTnndYPtIngYyBTeyC1Bu/1rlVr/tyWuqCRt5iEVduMJcR9TZkwHQ2
1OIzgZNmHvD6VekRv5f2gnl37eIIAdF1NdVehqFmGHfrPKu9a23H2WFmOP3Vbhh/EWmqi+XZkDOz
lEh57nAOLaHIudeJC8Y3Hptz038PySxt4PYvYy+z6DhwcKvQr/C+SDfSRnzXwJJnDZD2fBHEZhNv
Em9Jt1lmojJtvOsZu+Q7o26ap2gE2d0NRVZgiYlyYV1R5KUb11fNV9UMqDFSxIGY1HI6Y+MhT38X
XzKzGQxYuvveEDjBAMFL+X5WtbAfldb2ljLU/6QKSVm2FIwYMY9usQEUKI8QzcVFiVPxwTU7EPd6
YjNuc9CUqiGlcZN6HYd7VNXGnUii4SGzneQ6qag0hOc3V8n89iki+egYiw13LOWyKZOj/NqTdcE4
KqA8iaS0btgGxXen8WFtGQlWfm+R4n7CRrSqWj7O4pG8Ty1jeEgzMpRWljRCsTarVu+Tytdnc8z5
/sM4bZLFv7Cm2HrCFwGQVS/lL25XT0GvSuyz+QoQEREKV0q/hrrJ9mqOa1K4swhcdwIs1V5sks3b
OCUmZ5G8/X0TYf1TD2Eh4qRfAhn/oFtuASXqJDH6Q2LY8hRDOV7K4UCsZS5bHOSX8t4BfBp5MM+d
ZuYjJsHNHnrvTw2N9R45AZd5+yTkQ5Of9cG9bqgdSBDo2A9uRuW/xjLLuw783gaHwCtduxSEacSd
7RNT3QQJNiF552GM29fPSSx4MYUjT50z6rOYGvk4DK57TYqBup+ouHd/uHHOPzRfi3cYGjXUxB9c
78IgLILRcLqDkS2pyR2hb7phoZlWnl4bA28dRxEvmDXyxmNuj0sO59QS3Fu/5A11c8DE5/L3H+oD
/hPRtkFmgkiCNsH9oIFIsLm0owx/uqpyCC9FY7d4OA7yYp6Mcd+2Q7pha563GmIkIb8DFVQOv2Uf
pMsyRaF8l0/uMr/Ayx4gsf7eZGVwG/oJ5pw9wSGx0UJ7kL33JzUx3N8P9zNAsrz4NODKv4id+P2f
mBwes9qm1Jh6KcxK1zrImnwrq0jvag0voslwEolSJ3gdbT0eCHlIdoZlv2Aq9AUveQdxFOWS4U3J
ZsBJ5nJsbfdpbDCCzmanOJtm5TzbeBMorM8aMZ7xXA5J/LOKDeNhMgnIy9tXbCWHJCIcxGRItG1V
Rb1aMgWngCQtUTn6jN5y2rQSvxH4dsOD7Q7G3Zi0/ifDC/RrFSYmBojCdQ1GpuyxOBhS9051eRwg
Ex0JdKNmp1mmL0kK/tDsLm9IS34CnqxLra7ELG8FPiPsKdjCblzyJB4j4gCZhGYQt4ke3Noqbq4K
JKEX+UCK42gBOZABMD4ks0HqKMhk+dw6Q+Gf+nIOxgsZTwk3KSOH2lBdr7ZeUqTmemicuMRv2MkH
LLY9mKidu+ELCfuhjgkY6aSDtXXgz2VyLChpNvG8/I+Ygj7emB3ignWcYVAwouMO7TOKnA63W0c1
nMbU9K2Z5oKI5JRvnIio3io2YRgUilIevghRQpoin3baxIWPRqQL3e6LiVX2Gk9kb915ZM2vq4hE
P9XSuIWp23zV+QBdI+uzPRQI1lMx8UYSmNhvUuEPD31WPgct/ePCVXwKp9LJNq1e4r2Xexct1run
eebmc+gYd/gQO0eLg+O2cOCrxPgPiHXo9eWxJ9z5RRF2/+Jqi9rQLm17xbItdk4ftjd0ouGFliZm
4xNNv1+K7ouo6GUU7stHU7Eb9Utvx7QRdkDVj9PanUsFFaCchp01J9WR5AC6FhEs8HAW3FZOOzyY
1mBviQCsX7yuJV7RpcNqLLrnTStmToC+trovdg6gJGXZXJEOinVw7LKb9LEIN07Y0xnFrosBbO3N
rJGORGXGZxa/2Zuz/FYLxV2p5nJFlka38jJ3PqD7kifZSFA5hpEE4ETLEZpWbJeeDgCAKls+Yt0R
MlwHZiHcJrpIrKY9ZToQF37CjUMjo/fCtD1Gn2J8QLpDez+Br4cLAoSyprmqCvChIKNNRkQzv4as
0nmbhXPzVPjVzaiC5itxp7TbppdcW8LFfn1KUVS5/KXCWArn5VMrNwLEChE8t+sancqFdqbyaC1L
VS37u1kU04aw5ObZk4qIrLbKsZ9GY7IdxgxkZGleM2XSwKfKlbcQZXgydU4p8nYWNyKBTQDWo88F
Kmgyp9sJXMfBUhlglW9XBvo8JwSSqBF07e01xNV14e0I0nLUYOhLNwHxcDotb98QH+Hw+uCdVq59
Ug9WRECUR4IOMnB5CqoSXc7FEPsIChd4wEgMbgM2IsEawJFbvwB5c0bqS9EACE1p+tqGs76cWW5i
rXRCMTItcVNhAnplNqq4kw2SXbJQi2iJB/JwXiDeQw4kIqSi5xEnTJ+PihScFTozGxBnZgkiAgSC
i31oV0lheutmIHc4ynkFCV6xpq0g32iNcyyRSQWRLxQ8ZgvwhQgIjQKIIIET8nF2oGOtvH6S37C2
tbcEJeh7gVX7Krbb8mgs4AoObGxrdPQEsS5IzZLIuwopNYhHnzP+psoG7JEzW5xjcfk3/ObtkFQF
2K2oU7gApvHDNOelXA4MHl9ZUSzJDkHw368mCd67xgUaErUV38GLERdNbRcbCYX6Iuw7+VhblOmk
7YKpYTchLiYskK5Hl06LMMuezd2wu+94rNXPDELgnZgyupgC9tl6SrmFqSfbbya5V9hQFzA+Otqn
bedTnvdEejKIq25ku2zDGG1157IrQSSjLKDmLVp+nENUnzPkn5/TBfWmLllOARq0ZyvklXDnofs+
SHI/UytOroOhATZql/cHs33c88EhS5+vEy/o11t5G0YgpKQTFHfVNIIiuRyTPvLlz29ng9UDAQ9h
kl4HbPngToCo8D3c6yAxPI6KKQovZEQZInVhf55a4i2jilwev6YSdmmH16mfW58b30E2PvAgIbUT
eV+a4gLWgLjwbIrYankGKeXhU4dIv9lB/KM4nyx2M2LqH/REmdwU4HNmXdqfjUqw2bKPPZKm0jxB
hiYVFkHM+g0SHHtAy5BIklMi0olwVMrPjt2kWdPmFLuEFM6drBXFSU+zU7GwIZs5oKB1yaLQ5lg/
l7YBQD2BGTtZTKvQUzg7mPRubMDlLYc9L8/bNqsC7gbIEWPx2k2+0NXrZqXtauknOgUK1TrqpgW0
uW8CqnZjnoAsxm7kZppsb+nIOioih1PLHxt6PId3zTDjOzWBl9mlqrKjcD15Yh4OiLhslRiMwS8q
nOJ6DnG8L/3MA/Uij8qREedDCmTCmmxBpzER0pdYDUHPk8HwIxCx2vd89JWgwHPWWUQTQlht8xU+
NCWH7ObymAsWWdZk6TWk0edx9Lhrc2A4R5htLJWx4B70cB03YpzkI1VJ7q4GRbYsRKI6om4ZvOyK
GFs2WQhO40Ndx1SQGubqOPDAdYjfU2EDqb/98m1h6irniDGsof3mTZypDYfKUczQb0lS07sqzTPS
tGsWdEZVmQQemwzamOTabQIkgbOXzZeNP9ORTYEm1LB4Hdy59gn2poF9A4qDrnl2SWWDIkgVoJWk
JWvsedgDJPCNp2NQ5nihh+4TMeUpJvMUsz2AynbwSHddwWsKT33c/0eX//+jyj+NKi0rYrr3G2lN
9g0Plxfxy6jy7x/6z6gytP9iWAY9hFEkqjo8ef53VBmZf7nMXiJ8ID1keq7PxO2/qprwLzxOGHb5
NAc0OctU/b/pqNZfhLThvLaoLJjvYwf8L9JR3zsGQcLHyNwFS0DE5eJ1sgwzf+pDpDIAUMvOOgsO
kl6ux6TK1KH1lhoxNQXS8jrVRHjkhWVMsPPweaN5SBsOxajxXkjKE7YFsocLEumKuT9jsYh1oJuf
E1sa5PzFAhqAFB1zuZ/u9M3fk8efZTrLJ/tpHmlD5UEys+hY4Th4NKa/fvKwG6YSyXJ7pqhWd1Yq
jLUHo+xCj4HJwtaQeH9/QSdcmPy/XhK3x4VexPnp8zSXQexPN8vISvLGhjo5+350QTw2QUblCA1m
jwdJIhkqSUMerNYEL8IER6r14I6Be4h8OBI7LyH65RgHzCNX84hH5YpgTSjfdk8CWSgyMP1aEHqO
dZb1ubStft67sajPJCbgnQn9HKjKKuLWX8lWVvPawxeaM2IS3GvDH9VdOQNc2NbsvfSiqbtVLkMu
FcGcTrZtEC/8SA/v+hWpbBCofZ4IPMC+G4YdanZ9qX0mgi1jOwlHBZZQ6zDj0fgKYdzZEz7WhlCu
10GS6WRL8TwlW/jn6sZM3ZKBQZrYny3Kw3mVBR3fjeAT+WSkxB4m/sTHUHYWKhI17ebJHieSOvza
lum1Sis+UaQ95wg/K1X3LSNmzCykAYxg56nVIdhEPHWFzUlg7PxA+82jzWGcnvq24/1LCLmH+U/o
xN3cCg5cp7TVlya0lPHs2D13LuuwswVErlV9bBvGresRs+SZcBQ6amiOI7/bDITCbokJZGCqZkkT
ZxCckS7ND+KHmnA0sD4w8GxxIfZectgmD4OGnjkOLT9OTQn3U+LihrEEf7XZSW5Spl2egu+iyntM
mTI2B3cmWn7LfXSGtZctyd6ZUXJOKQ+04ZOeax7ruBhJnxGWl+lpXh5JsNyciEgbnh+JMOdIGtDA
s7I3gjW5LtNlmpDOZYQmoD1cfnVYELaQtimzcLBrNYuwZDwEFxLDpmBTj3a5ZTaWbEpPWgs2rPRn
UKf+CqIMNNIqJ6OMs2pguJX33qXWif9gjIF1NY1NeUPwXPJiw+M+oHFxw3Vmi+BFJMX4pXHMXNHw
8cqmE4jVOI19uE7zhX5YEWyqT7byPfrxOogeDLxl+ls7mw1/440Br83YBtzeKav89trslYdS2UsM
gbJ+kI5FcJUbprMDwdk17G+IS3h2mQOf6VXnemie+M8qf8W6RN1llUkB6qPuXdcJ70hH/TOsIfla
n5nz83jKwpD+yognni1NdYnig5DaJ+4Mi4v8ehZl0dRTvOtMo+keu9hTdxAPWQjGHHCDMxtPhn1B
HXH2mGY1q1h1UJPHnJ45j211g85KHgaSpdSFQwZrQnziwFXg8+czHnwdKgaoGtwXoqvpawZi9c6k
u9vt52KeDeOBmN9ZXvR2a7Q3WjEn2JUwKaf7uYLxep+5ZlXcxWMOeARkL9FtOM5xHhe+26wr7iX0
V+6lMifK/ihKuBHI5dpDXIbwJlx2FdLLJAY567cXuVAGD470R9axPy6Lom8pHFdqAjJhM6/tz9lg
MAUPrTD1H1UZDvZ1HlPc04xZRf0tcCbrKvVDeG5hWXFNo0hyRcRg0ubPrdUCyKzI2uu/O3HYF19a
dgiLsOB49trruhLCD6FhGXG0DUoCCbd2gSPDCuQsP3Uy4Jn3ZWtd5T3Mgy/hEMvihxcI24Yur2VC
WqA52vZ1xfkzS6o6MJVjLOyQkM669k3zmNoOdGYsfJEiGbhBMVafqe+zJLwSiLYfvXGIlyTDTwG2
YtPaqurhHmKEsQXFTImbb7q1MyTp0SmjGM4D8UOrKsOvwXIsTeJ0UHkHSOr+4sKUSyND8QMrdufC
VRY5QLaOBZtMfWya0HzovMZeO5X5bMBKX/WC4rzQguy/dFLhgdiv5GvZxcEPlRD3IaxWXBNzczFM
rdTbomzVLcERybPnjGJbcUhtmLw4d+gDxbPlptXOFibMeLKjiXjpg/YmSshaDJoCIiVZxeVl1iTl
vZ13wSoyu343Gz1s5VFhb0U4IXFtU3M9lnN14TGI3Q508rds681zHg3pp9Etb6bAVPm+lYRQSU1W
kAlFbj9mdfYp6fzyHu/ALtm1vWAIwwG2KQs5n0ojKnZwerLViBHz0uhDNCdft/7ModM8Cq9q0k0+
d2IXZmb9JYW5xK0lK4gEdW8Qaz8Y1FXjM0xLII0TlRd0r1kbtJsSvPtgL9aSpDPbV+T2Be4mNT1B
2pmmHNh0rT2iHanqfVhKvQjynPq4BAruEs+6zeO62Zu4AmzIPmoeaVghysMR8I8CLsC41VUwXMne
jT9FTervjW4udp6BaQhO5nOIJYHvXxlpL89s2PqAF48+ToYV4atRTFvdteT4AS+u5aBz8IjO/zxm
4/zdNMv8HIXRfG5FG/0peucdA5qSCFNF/nmjIzuAHr/WJ7KunJCca5q5voH5LRYFyuRwCLkGzT2D
vvocs8oPv6+L3tHP3q66GA5AdSOMB8vPX6/qxnMapJMXnSQt2hMMEDaGprepMX5/nXcS1bfrMDDB
oJVqbxFo/3qdMYWg0EVJfHKR9LCnmi179oLyeSpmw/j3F1vUqdxOCxH7e3cDizVsJBSBp7BEYFMv
aMyblNnIhmj7+0t9LGShCgIUUoubWHW81/zKJAoaQnBJ//K1dSWWLt/DjweMuK/P3WIY86+vZ9GH
WLwmhAp54TsinxXWLNuy8k6zSuOHv48gQc5PtvbEIgDrMjJN/nA73826eHZ8ucVbCP4gD+99sa6r
xO2jtndPYGhUV+TrUPywoXICC4UABBYQP7U2qpH/NpHfqH/9kqJZ9LjPJi5Ktme++9K1cKWpSqYE
w5AtSSoABcqa/mQd/XEpcBVsPiK8ihc25rsFWMb2JOKs808JUNRBZ4A/QfhHW51/ugoNZYjdPMzr
D9Ryv3ds6Rl8lzeRuJ+BmAHo/R9eEw9LXRildDsLvfTX5VZIhKwkm3onOwaexIyFl2LUEDu3qM+t
q75R4/yHlu7j/sWezh7G18IMk8v+ekmRjbGeSt89GXXsP1pAeShJR0qRAfO2rQBBtVd+N/OK/H5F
fNxZ8ExB3Y+vPp60H1YEVtyZOTcE3RYDqzuu2Sd7H23/nINZ//5S//AVeTlwYaAGx5/o/WYZwFTi
UpUN3rYgPJVVn+cOMWfpLlqdpYNTy1vz+4v+0/fDLi3Eg8NDjeC826FHpgBOGvnWqfRR3IsKgXdp
humeRuePK/2N8P9rk8xYNsBkyg2iIPy40haFqMl+grC0A6LLrcrDgDMwy7tmnNurGoIkOi9Nmawm
6jpkirq7GiWMmB16CZfmokZbyczmO0ZkDlXnLJAqh4Xf/Mk5+uPGy5jOCRZrB8wWrPcmcyLzpgwa
CG94hdpmncWAurkyOC8x/eZVyyPK+t8/Cevj2l1cv6krUU1AQHiv4E9K8JKYM+5khAa1rgod+gfS
sWCrtBZHZtrEy/ueZ9aVHEr5BLA5Wxsni9Sd7GxZkpw5zHJHlQTyx7wu/deHAzomCN5Yajg8u/cs
b1PCQR5DVn01hxTdppc/Wwm6YoIfRAZSav4JxvnwbvqoVFgNQDm8opDtfl3zMuuWop9E4dGNCcFl
JpqvtBS8pmqR/vz+9v/TxcCNiM8gTOBjPhnC8wivYgLJFX60N7mATclsly7HMxu6pN9f7MOj5puF
i+enidqA7ezdqqsKw2q62NTkyXs0lknW82axEOkSf38h+x2ZANcetsuleMB6hSP9fWVUEmuh/CaY
qCDatLsx6eGGtRF2PZamOEN25yYfQULchLFQOqVoFMsmcFpkL8sxWEt1l2YFOIEx0SytO4tR5Ryg
tjUNHygL1MvZmQR/0J7LguZ4Qmh30wuoa9W/3YjfbPGRkHGu4VPzvhTKyO9ugqrrTvYMM31C33Zm
NprtE1P/66qLS/EOuKiWgPQ+aOkg1dj9qBgYtab/P+yd2Y7c1pqlX6VfgAaHzQlo9AUZc2REzpJS
N0SmlCK5N+eZfPr+mLaqZLtw3AeomwaqcAqwYSmHiOAe1r/WtyyGMJLfH5q0v6VzojyLYvpH/XDd
vX5ZGAXbGlSXlQPmGbCS/vouFUtOGXhji5NTT+IdQvpwakTkf/oQRByXtrxNvWT2czlN5j9sAOZf
PyKC77xyZSy+s4mV0179Pb9IlyIjjg0VQJ4MPMT5gu3Pc4Agz7iOLELcU+S9YQ9RYjOUrdFe/Zjg
OGXkcXowu5lJMZWt84Pe56iIi1r1mpp6Li4WfcM/f8xdmtxpJf5BI71zu1kr+Epjah986AmEapVn
lfe2bElErx+vTGMz2M9dQ7X90MxVGzCvmu7scUIaayOirmeFcETavB7ildtGYPZChatqNrqh8vsR
teHaOJ22n0Tq3FGqoi17yq+Jwg4dzl7dxXBKU7TU6Xx27d4PEtFUN50S+HLdDDb1pgRNyAV6SU84
JYyQMardY3Iwkhq/c19TiYf2rQ+YvK1FrgCojJ6fBSOJkRnfx8ZTiOIarorQn6pVDMVemdwN88Q/
u1oNecOhlx7UXkPr/YHCB25FRb3wX5fa/ePwOagI5cXP1nNNXfGsJUVmEzUpWiy1yogbLu5zM/nq
GHva9FBNS57cwVTIaJ+O66G7b0EV5BuzoppsWxp5pR7KhfD9puk7o94RXp0eFK1CN7HjlOrBrYz2
+0Rid0HhlfbybjlFLy5NbaxS1EiJcoBhgL/Ir26/2hjf6GuAwUSq1JTiZlitoigaOHqpHOrUtHMq
XC0bdBCUq25JEMK9fHasLagVvmIPtAN+xWgVx3qSvfY4lSnfulYLu5avE3KugySzWvO2GAe7ezBS
Gts3io9Lcsd9Fd+DMbsYOIGdiOMwNK2rNgxCtXCpCowHjskSbi/4M05FMXCRMN0xdW/EEBnjMcEq
ELGvGoT/yyZD0/Ion1r2U8YdNiBJisoY9/rUPBmF3WS4N2w+YFAZaX/W0oa94eMcgGbPpw8bBFJD
4hAYPGHpwxhFdeZEpSRd89MPv1uiO0xOQHg+JDg76/lhrITQj5Cm/ZpGSRJt274doTp9PFbOChjR
11nl6JIoei1oCKDp3qYZyJiMhMAmu2Idmh0x8LBxbD5FtbfOdJPM5nU121Uzt2Tbv8FRGofdBMbl
7vfRDF16r5FtrQeJWHC280oXJo4hVyW2QZ4PKloCDhiSUOA/tj/X6REZE7Qr98Z2mUcESk8nucMJ
qbdnqAg8pnmlMWnIZsELK4izWTvpm3F63xY1P4iho53sqsxsadY26ulrP7mWhrXatZV68ErqQC72
lBGBkrIQYU+YaX73NCYZW9BWprifjQoVOJk5G1OPZ4xuzn7MGCApgwS5gs+KYJoDxIbhtvuZg7mi
ptVuOkyiQZYOFT71KFpytHkts+Upa1rU+jlDlMRNUCwekgRsjlOu6xNSGwp55yGQLf0gx993/P+Z
k/7jnJSn5pczy98jnWlRvLdl9/rnQenH3/o5KCW46dFOh2z5wVn7JdPpux8gQVKVH7PQjxnqz0Gp
/xuJRwv3J5oQVzeXTffnoNQiCerTfbOWXts+X/nfGpSSmf7z/k1fKJdgyo64MKzg54/E9y9bqIXR
KAe7rp8LXSuTusex5WgbHGcRCRtjqrZKWIzeZ2uomt1ElQAhnaqz6EjP8JblS1owZ5rbCyYE4Zf4
veXyeVoyIT4ZPqerzdgab3gL4+d8whWVxo79ecDgdiGW0t0t4E6jXVpKajxKwDCXeOQ/hoMz+dVe
kwkVWZ0szq7ELQJ56z5rOutNG8konJlGTaSIHLO7GSQhlmdLRb170y71gi8yc8YeF1Vu9d/lx/DW
bCdmY6Ue4D3eLTPW80W188ZqdAvultW/wL4ZmTX1pB0vykrx+UA+caud4r19JNWUO6FlwmfaVlmU
PhvJDISF+dcSNqlEXiWdiwcNY+2jI3rz2Lpdsjcn+T3jXL5N3XRNa9YpNUzI+ntppk8zFpI7RzLB
PPBHrAvJgSgnnIYRpqNvpAkaeBDbztBeJyWmwNNlPuI5dNkoCNBsaXf0gcvgCtkgVNb2duGa+WDo
mX0ZfOZRRte7xrH3/Zpb/+JHn5bccx8r146emm42vSPEOEvbyLayMyxOgpXZbSL5ZcCjsdVoegwV
OAReg2oI6n4qTo5fZueuchmE9/mYriebiNnwPI/nru9iL9TiKtm6qbM81EUsUn0fxUxnlEFap2tQ
i8xuhA08LsUG8WhIQhHVcufNUXQQZW5+qRYL1+LSasuTn7mZCLp4dNOD0HQv+5Q2VIY8E0sjPr3t
2WMnbTuSBGrbPbORWW+PWLEKSkplZqfGa9xiJOGdy4zAtqnazFsRmhjrrgvMl+2kR0DPYFgd0a4f
vCRytmRS4OeocpRhapNCEWWdY5vyO/BTuL6DtWU0DVrbJKy1RAOJDo9yNM19UhNpFds8xn1zsWdP
Bsu4BG5aXkW91DQuqD1uvujkqmJXcDJ91rTkfoL1ETR8m128TF0AVu7F0Mdlxwgh2kXD/Iia3h5r
3M1b0g7yps41/VjZQu26qDZPPvDfQHGc3bYaCKJcTOlJICXtRq8kh5LNy1GveTRNJzOf/dn8WnQe
KTAjdgOZdBoMHznsysLtuhOBcnnkVPbWcJo4NamIzzWTic2y5BTU4qZmfBa2oup3Yql4fTQiZrlW
hHGt+RpgGZmEcZK825h/sAMTrGL6AOdTxyMnGmI5oFUxfPdzfFPYE70BBHz3uDwfu1RrA6NMjYAx
QxSKRhp3/PTyLO1Zaxg8dtURg0f/jutq3niJxYvDw3aoqwHaHhtkES8EpusazI/9WFvZg/LSm8WI
OJf2OjnX5Sl1un2pt/7JjceH1sfGteTmhoTTNiah08QUvXqDeG7reu/N00USlcN13U+7psq67RAx
TIsj8cmB4xSMRd5ujDx7zwS2SbMYHQCESf+YanD5a8MI/Q4bGYZ6FsHUu4gKOpjM6QbXqQEO6DoQ
9zohxG0+NQXD0WHks1WBCef9cPace9pQS/z+4DXZt8UFN8wh3z85LJenvmFiRlmrvCZ+J7FIAUDm
qTDu46S+H2S71Tx+qaUsrpMn5Gu2rmaqj9wKBEernavKFA+pWTunsuqSkDeMIw3tAlCdki+61nKc
MacfSZcbh9htuaKkdRZgB6cFhsHlCcCGtW1Z1u87a8RZujj+UUn3IXKae8bg+o5lwjuXUhvdsFVO
95l1pd+YgxsNQWV18irNfgjrTnV7nTdqp5d1z0TLTh6safIvzaTjbtC6jZD5C3ZmM2QkB58q3xUE
ogNKvVz6K9uH1ilYXSDugJKVO2JRFj9eKV4TkWKhT9gdahp2lUEhq+yeMohtOzNfosdRjZdKq5tw
Mjr5jK3l2SYYEGTa8Nou/hcnJptHLpbPcV+RT85IB5rjDvvjsXTk3jdlxKtYi6tpxPV+9JpvhT3b
W7tZ2oPemU8VdZR8gBWTjDzJhrNdj/o1MayH3q9usjb55CgTRzZBDb0Uc8BKuwUw+FX4I6NXYYdq
XUsrzbvzWmvfpnJ6mHjrAFIN9E6xjHpfVRQbXzIq6TeN5fKoaYIbqztcgDhth1qduB13O3uozXND
BDSohyplbO6XSajmzNvDzFqOSdkdukqehjRSe5yDaRj7WsWoUtuxmWXhEvmgjSArcS0UvfgmNN4v
DL6ad50XXdwn+WpudZv6QnpOC+dxKLckj5O3anJEOJr9zZTW7Alj9myI4VCQf/SHhY1V+v7WbLrH
AR0UMkz+bZgKuoHnL9JV2Xbg98E4UKoQyH56HmZs/E1u7AQZFjPEVrtcJ6zG5BKiutr03MLOdmrH
u1mz5qDtY+slKvvqAfVIFYHGcLbaeoqVacit4i7WBuhRZYP9HLdwWJHDP8ylLTeGYVS7oq/6GxOf
OC4Pk8tLrxMjs7TnRBvX7ZnwSen4gebZ1xHm8CfMGsWtHlfDtBFzJohJzovsHwqpeUe/VctpGqxn
MenVGwVHWnyIcrwRO9sdsdtamUHjlRAlTn72WXM7dP63XBvujMSF5yXG7qG1i7ux0DQukNp9Pif9
LVjhz21jNbt+csoTkeXPXkuHxJSqk6lhfkG4HDYm+ZKvLK/iMEL2epWL0WzxQTVHurnNrSyHZO9g
TQ08j3brXAl+2XZ48WOKVArd0y4xbqVP4DjHgCYI74dDCeCmZ4wf2ImVvZaeOz+6o4aRpPdeLGVX
IbwB9xMW2nSjRY4egqOUT5jtdfwUiKe+C9nesoCUTmJ9iHjDZEBUFKMv82+ea368mBvMNpffq0a9
zbrmPvh+MXy22mGrM4m/Ymq1gbSxZbuyMgiLpBSjcSluRFDpTXYGzFVifu4FZ4QivhhmduhUpEJC
OxhFe798wBxRE8Hxkv6eXLZ3WFyn/qwt/qHs5ulpgOC5M/zUT0OfDOgNVILvtfK+sTpnkGUdf8Md
rn9OpXF2CsvfVz50QhuT1xZYIxsEl+tNZ+IZT2wT+UUrpYnTgoYquk/rG2m0S5B17XyTi9E/jKUx
kbisv2Ux9cL9lKXkEavBeGSBbDGM9VbmBU43JtleFDG+ilwoNq9WK15qRpdnEgr2LuMs+GnlD86k
MjJvRbDN1mOeWMYbgorzJtKC3PHSxdQ1JlAIkc236F5qZwL/xOtEHBKK68ntFw3jN/w1y7yNuKhY
PLdFA6mDbMsm5+QRJiBI4iTMIwNd8tzgkdipfIgffY2DqHHhoBXmxEIafzkCRPvOGMvZt0b9hogC
UpaZGUTLeDWolGawTLYfsFHueedOthRdQJa62mRlKUl/9F+HTsBtXKo+KGCZbOwMLGMT1eyBqoQ/
UmDfjqouwOuWHSzMBkHSSJh1+riNGusqE2lhFXKafVY53jlNcqyEHTMn5fpYzZJdNtTNAxULYq8b
b32WcGjCE0GbffSM8pQHWW1uIk1YsFcrytPsBgafjBjgzsXWrak0Kfjs5SR2A4ZrRlhqRQWdetjg
MapZUjB7Y6IcCFaRGV9U8nX0qTjnkL/TPV5msk7PoL7KLdB33EFpfh4dWJPS8DDSTRwP8bcRzozd
in0xK49lKR58DCZ7cqnfsqJ/xlkD9MJZ7rucu4rZ2Tiq8UISDu42lZiTwKrs5qI104BFXzM/MXhr
gy7L8+epaxFR8OQTK9EEA6qG/FqJPyRhqBqYskRdy5dnULW4ovBqhWkZpd9VY2yMyV0gcvJJnzIn
mHWa2JzJi55dI7sBkimujYDb29fFDw7A2OWTdmvIpQwTTZm8pQN2xzahAaXPnxsh000GVncHm9nf
CmqjOHh7djBrMrsA4lirsFS+g3VUXx0vetPbhkIvNUFzG9V0X8/YIf3WMcI5czn5GCD39Epei2nu
r6ZehnlZj+HSNqtuos9XeI8njX5dKJKlRUh/YAjvu+MNk9/vJXcOkusvpre8xpWzd422v+GqO/Ni
KNw1yzHy1LDFmbbPkh+aV1Mk67T6jdHK6lCr5q5OLeAACUtkUnshBgZ9V1VccTHUWXs4MHuztA0U
K3kmYsomKnUAvd4znnVaSNLldXL7b1Efv5Wl4vNTWvd9d3HL6Lkclg7TfhF/1TRCcz1pDGIBSxhb
7s3ie1+8CsSp75d7xQYZgMIAiELYItAK3bgRorqXIyc0rZV62PULUXVFZBEyaTlyRNPuyGkPXqDy
aWFbkBG/LrtBjf2gSnazR2Vqwyf469wk7xYB/cCKxjlILLNtglFAXyAdk79kpaQLL02NnL5Xk6Kp
qbQyDnklSFuYN8X9iLXyMGhTvRKE1V6mWtyElUlgMCzB176A5sOqhwDKRaeqn8feyxA7k+HIyVpB
5U6KvfALsavmJT4Dc3Z2TdE/zQ1J/Lr0b32vl3dFqhk/7LTtz0uSOifwEs3BzGZ16gEa7OxRNE+i
AFfpNeYr93h5UYXgkh/rtzAcB1IeZXxjodqFPS72C7Ix3IGFwkarJIsqB25MA/SaXcdkY9MQrIys
At9XYYlNjHcQfjMzu7Tt4g36hsaISwcyQ1e3U0lrayZZdOtgFab/ZH6D8uEHueli3M14xTjYXoqe
mq9GzkcKELEujsMVCx5HizbBjKr8r3Cp0k3tuXg/8wRjbmUXHIWaZTMqvnzrw4fl2YmdiSMfN/8d
fSs0101myBxF7hLoJEfOjkc3L3BrZ/mwW/tTtqzoM2+9XWwzgqgSBCEXKu+hl5rYcx1GdbEm+TIo
319jh7q6sF2zE43cGK5z65+pd/KCivLJjRm5dtCrPNSQvYPSMGugzK1O1jFLD60SRtg0laRzr9XP
naq7U1taP+oFFAtWrGC9X5hLejVY3bcTack72fA2loown6/AKGXZGGo4ywKnTLuNwtN9HoW8S00M
jqrML7Hjfio9v91zxq4pROPj307TrjD0fTyieWSdzX2GasWVXsCXwryJ+bF7X8oKN2F3mdHwg2aO
ULktfME1dy3TKsKc5FIwdgm/HtkoElEh/mJWZVuPDgnFb1uCazYHl/k08qSG/Uo00PuONdI2Gtgr
w9vgyjci4UdP1HekRKdj2s7mhmvkmSX6E91EBXCQact1i08ySn/YDS3kUiPVr4vRm3tvGpFSFjZe
dF+c28YDbOOjJ/vtMjgqBFxQ+Fx2luJzLTSkk3EcvZ2Jzsza+WDO8cxvNHRb5YzcvrwRwCJXwk7T
6aghDIcqsDGidDwlQAICWxRvRVf69zLWeCM9e1+PdbLBdbg846q4o+IdjE9lmMQd9V3XUjgrmkbS
q1SSDXfISoIbc+VTHiXvnlFf28U8K895tQwTZfy1M/J933k/moHMle6lUIqNRYZt7m9qWYSGrOQG
JuePqqOSNNPU16TWkm29yv8rIFqZZYmw4qGXLNKPN0WBHpAYC0cXQNOylHdNwgIdtn3jTFh9hXtL
Vsw8aZzrK6y1NNWPAxfzoZ4b/hA7OaZ30BF6VW+LdiqaTdK5zPadcwXEhoRV6MiJ+c2ksn6HkoML
J+vtQC2GW7NDz3UPc31p9gLejB8Qk2iOaVYzBGFV6wLmh42dczyuE3y9nMq7Jw0+bbvLPRyfu0ZT
YxNajNnKs8M9YWb5MHvw58I3aoLHvEZ2VKE7kDDVb3piMG+tmlzVgULzW1SL30fO/92a/f69vL7m
7+3/Xr/wNw4XrHNJ93/+/K/t7/8ev5erAv6nfwE2n3bzff/ezA/vbZ/xV/lCf/zJ/9f/+L/eP77K
P6rxzHj/tRrftin/o9r0z3r8x9/7qccTQdKxZaCD22vpzq/BJSJIhHL58OKv+ElX5B//EN4t/TeS
SbgLfRNTo+Pa3r8jvCPy/1l3x+5p+2T/oDxYFsDPv/ookIRrW1HwfswlKDQ3JthMapVnY8kxvdkd
Uc+utkH7kZlhIzJId4pgWGF5JffJ5wXsDwdSYsMo58ohuOsbM8NFFWFBQsmDzDZrGB4q1SwmRJm0
X85R6s49z0Zlbi2COBffJbjPT8kiNyf0x14/mGoQXZhW1ylEhSaxfBI32DQeiGe4QIqIMHrjyFBw
DWJ/oNtcHC6n0p6YwjkFWVx+THAI0VhUr5ZfLDtcoqQVAUMcZ0zDLPiJ4Ex9yOYKzfTRgHWunTxO
WQZnRJyW34fYip3d6LucbvUhitNt3sdTw1aTaPZLovvAytfQa5ecy85iAB+MnGnHu9p0qbhzY2+M
r4uvJd6uVLMRP4yx7uDzUHktaE3OgUubLdrVRkt0yz4aYv2TMclu98vUqKrYI1/iaoHjQNvhnLBy
RUZLrMQYvcXyaB9wjDglEO5EuktmqYjf8mWObwd3LrcloWZUYneuqwDNyPuy9FOnsSqO05axM8At
Z9l0/Ns6gSdtKevh6nJsbEOlx9Yhw+fAOZwKlDGiF6KhO97zs33e5CulyGOc6++qZvAkDY8O+w2n
glrU1V1NxoIPTOVC0unTMtRmP7ofnHl6ZjNTX/SEAmc3K5LQIv4Sdqmy37Vikg84aegM8ad6U/ia
v0sItR87uB4vAIfYeJhUblK3KY6pX3QnEWUHLCfZQwI9/H6YsMPjd43dENA6/L/R4QBQHCd/fiIL
Tme65vvtm70GuHOgDJuJm/JRxQ4lK2OXn/HNtXAKBULokmaciEmO15qR7OOp9L85QLIyLoWNvBuI
1LzGA9svh4BZv/qzxwbRSUM7gT3gb816od83K8pnBO/2yTKzJ6lV5osD7iQOoYV8S8EZf3I8HioB
pXjHli6OMddbhOoJioM1vkdR670uKIhbvyr1GbRg3L0i823lwljZSEYRqGo8DyKxbzMA+ztrWACm
OxCaDw0D6SMhHOcCO8x4mczeuxpuAcrMHLujLxUxdjH7nPLL9qklZXdrjXZ5UFZunWEOTlfSK8y2
4sqmszkxrkAx5Je6SOQL72i2n6beOvflkh36oqiuinrRbxV1AVEYNbF7ShtruavtbuBig8mSlIox
BFHluZwqOgbOmoZ0rsG2vHhzY937i+5APeOROGRTEyHhe2l6Krh83vYIEzdDY6WfsVKQY7bmUb9U
akgvXaLqpx7g+iO9hNWJpFSx1eBzvqBqSpoAnO7c2SW1hQjW8qQv7mLujDzJ7/AtR0cKSsd9t+gx
3hzf2zX1YP+wB4odMBbNnydJEB5B8lioKofZEV2IH0Ec6RM9GD/GWEV8NP3qPNv6jLRpcTgV/fe+
GLEKqCI76DjegsLmxmQYLXCctHB3ZqLTTzo59Rson/6s12O6ywQAfacQ470suXomNJ0fyqa37rHm
zl96ula+kSIc7nlBotsJN8hnlHhjrUPJNzwn3abMJwmbTch9JaSD6tGX6pmS7Qx/jsHToq3t0q6q
vsOl6vYLKKgW4V63tpMzCagRTXcHEhQc+ICXhAnFkIBNsM0fC8gxDZRD1PNR5jKD6PAEBmK4UEh0
V6EXXs3SjL9AAM72i+3XOwg22BAIr+sXJ1X6xe+Uf9WYoN3P09CzUbQzKc5yLSHJptus7ivQXDyo
WMRjegIQevMwGjsOrlhxTlXJtYJEALUxvVVc+hq5xrVYalA9yV9iPDBrYTw6M0OuUKfZLWxrZ/5G
/m3ivqh5TcqhU8pDO7f1GxNDhmtSndhLMBzXpflVcm0+Zq2Nw5Ma+yejke1D7HbuFf8VghbsG8xJ
s6qf26L3kXzd5TJwOHytyp5RrWGMD1laourx9Lg3xTjO30G6yDnEKEQ3S2GPJy3Oh33UGsN16Brr
BOdlzdzU9aeRzpG7yeYOMEN421vplNyzs1Uvjt+Xb15XuD9mDD8MPLqWsKMff0eBkCtcAD2NBpaR
FojzPLX2xjX0DsGPnzP0tZbTuqHkGOhtNrxWFFlkpBvJloK60vBpJKL+FPVFty1d8lHU5qZRaDtS
/SgEHiSKd+vPXlw4zlaUcf5mxbG3L+opuvRG5J0Hr6AMYVqaY+J7SNMKWMRssr+hqHXZtRO6fyu9
vL0oY+62vdciEJcafR4dXhMpFJp15nKbHIr+M/W1uIcq9F1GeEBeg9Ya+/sqbr2bRfPnd93qs35t
sWG79nmNz9nYaU9JYjsvMOdZehRDFs69mgT6OnYVxRVLRIu77pWQKArrSkN1wbIEW0B52WwEMrK9
vdshkvGZGFP6LnyNLK6RlCHtGd6rwiK+01PrlRRKedHiwn70EKSx2kzWzdj5gmVwNu8wsOkhKLDL
+gaSvrGM/dL1dIAU6Qq8NS8Up8hjbIJgb5KivCtj03p2vW7YTq6GlFuX9l5zJEIiDt0tfkCTyFba
brTSqojj6u09HE3xrUuarAMNWS2bfhz8R8PGGFDUrbnT8RQ9UfmVCO6LlbhTUQ1fwRwm/z6LwWZi
3SzDUbduvKgZedtzoeNmQCYVznTyO9Pb4vmq36mXMTsIScjBUVe7BwZQVdhm7RwW0dzeVUtW3am5
qg9w8czDBJEzhKWgheO4+Ms+Mhr3M2cB82myfEndhg02y8u1/iWH+LyLVPXFrjN3q0n/3jJhEfH7
6R3nDqrEqOUY0TNkJ2kjqRrt6BRmS8gZ2TRi066Xb2nV5LQYQhI8mf20sUu2txkZiY+m4EojlX0X
cTbdGSmbdQ+4RDJdbly5seqF8weOhP5qASrj4tt8ovQ0vyUXK6owYmS0Z78rdgOFCdzSuRppqeEe
TNget67hTuwKbvrCAc1B8ZWI2vUcHfpKRkySFRBW1wCke7Sz2Aj5ZBPOKyu8Ao2YpE02quT4OrSk
BrluPThNkwTjYo1HR5/JFMLG4DnBLMyHw3eRNpcEBVKZewWi9YIBhsP0xEm1gAalj4+DnsXPuiqz
Z2FyBhSYBkTIuKm+rVTnnxflcFqJ7egIzBQvSQwMAL9DyQ6GZBwdaQhArSHSKE+yw2bBSM1Ie46Y
fnng7he37xZla61PFhJHO3YBAHw30QBSDqdWc7IzJrhE1q0LIul89WuEWF+lAPzjejolxbhsYw7+
XxZUbimcp9gBWtab6RV/v8FvKU65co2vYMpNdA6quusIS0Pg5iRMlsE8zppbBMOYWJu6B05SWctr
kwCkdbV7r0LQ80GfbDLC6UjZTGjKrhj3Ot3CoYJjPXFFOKeZkW8zGT/ztlg7MOUi5Kbab6yMw42W
pQB3UuvS2uLFaBlMTkMHY1SpbKOUhxaYZ7ww+cgsIEcewCNVBbj2ihOTa4sZnLdL4mI+MXi4TWZh
frIaYqOhN5V5qDtFszPIO4WLNpFoV721WcqZO7jICR5R8LGk0nqZNXNCeMSYkFNX5ke2ezs5iQor
p8DzyMfvVaPxnQx99AQPwDlUFI2dELD1S5Jn6WaIRxEuXsM21ybpMa1c4o9tt4S42+1wFv0YVGUX
Xwuy7DtfyfnW1vnlpJdt06XLuSdUTYcYiNPil1vrf0GA+KuhGmyGifGC2R38ChqW14vjL4asJEI+
SHsvPcq85VqnTZCjm8VjlbbhwT0Kvai/0ekNKgevg/qHoMRfogTcSh3T0U1zzUdZNJH+5Zvj5mIS
slTp0ZhghS+ygYeTZsmtp3z18K9/z78ECdZvBd+O/19vv38PCKa4oRxACXyrygQRyjMyk8ue4/L9
X3+fvzX6rN8IQ7zPpR8wieOsL/gvL6gq5xk3ihsf+wrdmCCPODr9B7c77e7qRhGXGPyEyfgs8tdq
LdxhVQG3pEXJerlmtlZs//WP9Pe3eHXbQTqhxJw7rYuu8etP1Oudl3TcMnAQF8tFX5Gjllx5EiLz
8cvrcdJ8o3ON99mAE//xvf+7laFL+q0p2/JH92ct6EPf+U+h6P8j/cgSfLJ/eZv+5uZ87l6TX4Wj
P/7CH8KRofu/6VRPUVK0hiDpi/gP4o1hiN90HhrfRloiiilIx/00cpq/6eQw1vzrfwpJ7m86/2fp
hPNtQhPITT9Vsz9WBwS331W0/2q1+MtjpBOxtQj4kZAhg8qJ5i9PbFmXaULhwXxBbNEWltCxmqE2
OaP/iboi66imCVf0EMfVmbWa+NkM92pavdUfeaSGlsqzWZV4w9eUYJ4axGbm2b7LsdXrdH1lU8qc
LLAY0sCgy3NHROOD5s5Tgb/NHwgZPyfR5FN821O/xqV4HDDv6Fmk3a4YMirVGklkLkQ8KL0fFg1k
aX8YSTFNwzF2eyONoMcwbzkxhqmHR4bkunjUitI1txVeAoFfa2yWM6+lsFiGoimEms/tKa5WnQbo
Jj5MsczdQ5MjJ0DPSa/Y9EkBuuZiMeh2oqciN5MnALPWgV+qZNfrtTfyQumTJwWgiQrE1T0Hg2s3
NfWRM1jMfCXqXwnOvdemwQ6eqobbIweA0KfRgkGYPy0u5ZMSIJhNHxsYF9aTcaRK5Ew3Rl4Y2NC9
6UpL5aAdp7EcOSMrLZ4fgZzQ08ATrkj4R+AUTHdvcjPp9wMVGB2cHVgHxiowKRw+04ODY6e5VBPi
Cm8ClzAzH37v3/qfBeGfBeV/snfTTUfS59dFwURpYrX+qSazJvjEiYnvr5v2f6wIvv0b5GOexo/n
/udaoP/mYDBioYDRzAa7fp2f2rLDkkBI0OUP6B75OvHvLAnUwv1ZWyaLxWGWXRWLB0l/Vq0/7y+N
4dD9W8egdnjM6oCGRGfoAgHFhYmOI4YXPc5dyDh2+ZBWc3FdbdhB7UGYCQu/l1vDTfVH2all3jbm
pG4TblyUhGugP3y32U9+ap3o+zTwrqZVvbE9Ap9slL5gqgjRaDcndnIesrG80WP850FpZje09qk7
t7S8fa77yT5yI3cvFNfaMM41AMecbfZLmjRH/ObOpW/X2R2961po9QSqIHDCp6Xr1/mc9ub/Ze9M
luNG0qz7Km29RxocMxa9iYkRweAUpDhtYBSpxDw54I7h6f8DZin/lKo6q9J6m6uyspQUDBBwuH/3
3nNrtfZZbNZsjeK1nSjaLo1Fj6Yv4Fy3DlWBqTGMB2V+zfO5fsNwFlzNuR1xYhyDnkMBeaUBk/mO
5cS7GaIxIOnkhYW5Xui+h6UrcZ9Ly3gf2O7/6jdpeGPzQB9oqpbf4tGKWpiwjbhNk0Yt7EJ5djpn
OGa5z4o5sVekbyezvmVmjffJhY6Dj9XGoQN06Do2q/iya2bjnbkbJV10YBLOmdvqMKXts2YcC755
AfEkgf6SNH1/H4Y9RFD6e+TXhXD0jNaUM1B0cTIw5cwUJsmQcG1QEX8mxLayWDIOiRvmPn4QId9a
0luKUejwxBsSrVJVxdci7ft9OKf9TjCXeZ9NVZxSU94Yc+wec9k3RxnN8yVNMnpduX6382mJsTYS
NwuL+6QsyS81zp/xU7Hac5UU/1ppdAzX7eJyEn5EE3fp8UXHEOlWROokUtfYZ66ZXFAYWTzALkie
8j5lx45WYGMModhmWzJyEljMSK7ixrRzkDbcgJihHXWlnHDu4KGaNvXgAvZYMi+4hRj793roqoSF
3eaIB+9p+DXFesohZFzivVVBRKrJkuo2hdS0cjCZnGJZzxsIu3SUyqC8aqjnPlmGLZgslQOOR2ab
qJ+ci+NH2r4tjzlJ7Hxtx8FpmAW7uEkK/DVUh5f7uZlJU2ElQN0PKnENpya8i6MpWQ+BsaXAAMvY
pDeedK/TItTvEIPzgykxJg4ZdvCN7hRNMVUyXs4zPmJSSH31Jayz6JlemNg44vlus21Y+eIDh2mn
Vok5qLOGZBlt9ZSLlx4BB6tA1ao7oar2VRK8W4fNIN5ybIQYIaZ+WrqrimAPe3qgPSrgjJpaUwdn
32Y6GfWQP1cqEvajrc3ksoV+9hUbiQn4nJBSvPYlA+gmroLXzDf9q9wdJ5NZfx4+zPhfcYUSY1iY
tYUuNgyYavpSqvKNmFn4BSnqq2EOzcZrpE3ttTd9cxtJeKJjP1BtoyCqnrMY4XpdSOqY+GVV8qX3
MQ6tSEQ0hyCqe9p8NCfwHkXttFR7bFCU71BEQgarKc8z2m5LSap0tgEZSFpgUWZmrTrMiE26cfBW
b+ehB9teC//omh2EMTvJAq4D49xaKZY1THb+2ggb80LD9T1b2nAv6tTMx40R9pFDA6M0X6w8oRzb
YUXVltlQnVKVacbEqykO8URvDTZLspZhbbMZCVKHC+uX2RN9Ey2FNAIPNStapA5RTAsELNSheUU2
AmnjEGreU1cbU4RsTt2N00njvXZ9bOSdyDQbtYnbIA4x+mW2FVI97Th6Z1C19OoN0/CtLZLhZXIq
cWUz0im3/dAFE6jeSUbrMLJbTthhlG9AspYbgev7qPw+NNfCbO7jvGs2HO4GLMTscUrgRhuv8o9O
M1G4VVVoUHQ7cFhmm5blLJu1cNqL0SwfGN+pi04yC0g56eCIk/CLYGRNFXZ47W0Bk8wfM/yqcqsF
ZS21rRB/6kRDpzOD7GY0KbxWl07RelVPBGBo0qfZiHHNTIwJcvM5mHJmd9j/0Cp7egCmLruJRkQL
K8y8G5HBD5tFIc8e1VJnT/jxLcviyIAgnw8c7h9xP1Tnliz7WYkuslZmmkWPA6QWqiOIk6wqVJrj
Uh/yGNDJzSI18FgFNHPemtSm30JoZFwbl3Bo09whOoxNH+cW5lqSGyzbvPLWYzml18oKFTZXv2U6
1pXldRaa/LhebuxEV2Dt6UgF86gjK6+E7LwTeDrvhuCHdeW6VYQ3aO6jeyeQ3iFL8+EBh0BAglTj
ubBnY7qhel2VF73R1gR/p+g6pLjjniyDf4j54u9YvikknqR7AfESYHbUzq+M60aKlVtj3seimDAh
TBj1SARt255iohxXod6oVMyXVj/7h4QDBI3i2W1bKJBirWXfRDWRIBbZHGbrHC1+eOtKjnVcQ3l2
llJmVd/GUOMuluv5IOtRnCAQo5U5hn+RAU++yXOtsUlZA6GtcE4+oh64Xjri+VnJdgS06UKXPk6o
LHdWLoeLcArDgxaqe5RRDU9cuHrP8+RNxI1qie3Rx6HeDWy4yadO5oZYWIJHyg7bu8E2S2TXzKa9
CgGfzpIUTHJbODf4l6Kr2Q/HQ8eLkZioNVwD2H036zR8F51t1Su3c9tn2s6SV3OIcvqtjOYCmoEB
hVez1HD7JbykncJ211RN+btUZ/ktHvvhFaDwsMl74b1YdRrcWFPFk5csiyaYIyu9mIeB5nspLau+
r6bwGaYgXDedBEkDv6tVYm1WgZUgCA3hS2pE+T3R/q699SQ2h73tQ0RczZ6X08qSidY8WR4uQWzJ
ojJbwI+wmpckGFe+tubpXrbxZgxtSON24vm7JvT8dQKELlpn8XA3C4t0TS+LroS6bCTPbmO76Zvl
8YivwQea7lYOZKYwfFNhN3tXQowM9C7qOE9NdeSWtSR5A10xsXxro/mFve/4xJGmes/0aD2GpM0e
RBs3RwCND23lT1u6K8qD33bN2lc0U/v1cpiZX1gAf6UZ5C3rvRdfDeorIC92EA6VWqvOVS9+aGR7
zw+K21YU28EpjRO/HILOkt6Cirj5r/bsaka4TZsju+HzhrumUuqRmRDe2e6QT2tFx1a7aiR294fA
U3JbztZ8lzBWh05HfWpprP6eqfxnnhw/AO/7JyThuurfqp/ysZ9/5/exCrMTMCK4ExcuGXyM3w9R
HJXoQ8UHCStYQJexOC99P0px7jJN/hNwFQzrTEl/P0o5zi90IAMl5ojlggWiv/unacqfTVcc+ycI
iQnD2BNMQm0bFFzAUPbHo1SDZ5EuvgleON5fNilGiTUUoIi7dlsvn/Y+2NMKE2IMJntBd17RM2ms
C2xWH11EMgtHSmlBPjeTdqT3rcV/iJTpvc/SYtpSpYGDSb+ZTjWO4+IpnZ32VHez+ZHZ8Uh7kMpH
tVomSUulISvqRWp49Reye7516NpQ6yMhATlcSabe2wR6AdsmPLLkMj0atBi9roWK+hUu0JOppiZd
wYqlRiyrZmuDb+5Vs5NnlU5wQ+oRiX3KAvGN4QzGuAni6i4MGIJucfNgt3S8JL0q4F8cEA79vSGV
POi6zLC1pdV4p1vjwsqUtamt8GmgaeUiMYoeM31cLz8VqZmn0WU5IPxAogeIaBIK7BVLdEUIbK80
Em9UXWQI51BcXF6xFeNXhCPZIQRE+PRW/Oa5yuasOHpZqXukfKe7pUQu8y4HBkTvXBGKH7owi+TD
7DXzAeRnZziXvozHfJtJ6lOdgXKrCxk0CR10ozVcQVCnwaxYfLwczqsdwatSi/XgJElv7zNmM5Bk
iLc1WvmXGHoAHM5rwe7VwtST5CrjFR/GEsbiQZSE0DQ6apgRP+SNC67nE3Lh+82msVBKtG2Jc9fB
DyYyYIwf7Oqb7NeQ9MivEw1Rg31tVZ1binsKv8WOBX+hkcDB8J+bATIkPoJQnyh3y48eMSYulMyj
BK+8yg4pfmp7K4v8jo213Jopu8coyYebbiJGtZSDc1tiKN9MTR7DFhbiGGR5TSOdOe+oBMsvchpT
RdqM595TDlUxRmFt0hCNdV20fXwMArbla8fmaq+tLIj2OG9wohb25B7K0ZQ71tfurbaa4t3qW2Ej
mnQe/u92MewEUUDsgbIJsptdKI6dTfTIseMCjYjIzd6p1GuSObpfz7Xj3hpcQZdDWBO/xtIxL+PM
KXcEwI0LbTsEiPm4K+xSzYWYxXhXUT255AfYVToi8rFeBoNa5ZaZXy7ZPey3WL7Y5XrVQVNPcp32
UcaGqC+cE8CV+cguDP9sZjKkU7yZpE0u2SSMpor42kuYTGyU451A8EE8HvPolT1BuINqrDlV2s42
b/PqqITffAEEc02xonu33Nk3GMfMDRMBwsatuJozDpS8tPt1YDcuFgXc8lyBxvy1FpN5U7t5/Bw3
KQjN1oG6qvNi3xUYXafUiy+yTOcXIPgiCs+a7sMagNw0ngzvY8fApwbz+0ST1eNsmTeVnRHlJqR1
ymftot60nLqzbnhyW9ovVlk+DkT2bOuF9k+8Mwo+M3pHYdpnz3LUVsBe/dXwAyI1PVdjl89Zf1B9
8Q7mKiTrjlVqY6ipDVe59pz7xh7GhDSYrt+dYIofCPzEJoZE6X4lwULhBxFt/o3GOOBzAhILaXzV
KoovBpNwWz4Ssw6yLKO5FWSMXcXBfnQ9OlGodwpWysPq3rux4EZXfXopwkQ9oNvjJub6PHRje8dt
TfDLmuiNZVTk5lG4N+gMCBAcW/8YSAPiKnVowcfoVcltWATpXkd19cGAK9wUJlufVQNCw9tOtUMn
oynok8rOfSmDA8SDcZNzd98LyvJKlPXJwpJhR+uhxz9tMqeYRpdUte+36XUGAm2FacV+rYt4WJWJ
AqIwCCfbwMB0X9xgCDe2aOZzzfRszXFyeCJIg6ZnZ/WVVTRMOrQ/vtM3SLbTsvtfY8IZiLEtLZJF
0gEEsuxnixDzzSwYR2kKqG6nyq13ooj7W0vK5jIyBvMe/RwRAFk+b3d13cXbrm7NNzAxcuOMqj5n
jlH3xDgTsAeZMlYOIvOvOPTNfaUr/8XmRGBsZm6t7cySs05olfdWlI8Mm6pm5Q8Gxh5+oL0rq53j
NU+kjXIurC/wx5rLYHCTYx3Khs0bJv2+NTkITmEyfUsn2d+7JFuzdWtFdAmbU8EpR5BZikaw1YKG
tcMsp0mtAeh8oz3a3iJBhpxirfqKKHC2NuxWnuBwD3eFb2wx44RXrbbcdIWikETUgxj5VWKKdiOY
l7wWnaY/pSuaK78JiNQPosNvRBXy2QlHRoUBDqh6jFIcLpFDsQaVODdSN/lTiRfmKQ4qeUuEI3ps
8ii9VCNY4AQH6BchnWmbmHV2MWHp3kZT32LeqkAqO3xbjC5YC/pDVcyavLSvvjg0vU+r1OmqjYHR
Zu25Dl03ZmLetrhK7a3PfONYDQZj0DIfpkuX2WG+TiUdI0Ht2FzHfnh2RrIYriYsTjgaNwR55/ko
UuG9W/z7xrqOqvQWNueAw90Mn6bZJaHszLzoA2rbl6qoLt1hFvNOPu7pBxqEJTViriReEEcMKjbB
MJ5UW8sdlkzgxH9vjv+jzTFPJNi//31zfINP6Adt4be/8F1bMH9xxbL9RRbg4Icv/fedceD8EiAq
CtRDG8Ij0t//3xmLX0LfhfsIQ4Jp7ud++rvIEPxiM7SAlQQXctEk/5KBXaBu/Mh9w72+VFT4wkbD
/KeNcTQY9NVVrntg30jHqJXNOd5gKM0uw6k1y2b3RLEsJnFQajs8zxHMYYJhIe7SL25Fa5DjZdTu
2BSvxSMF6n+4kv9KFv3nn84y+fr8gJwuvEVr+aPCHqpAAswKnUOmHcrYcLff8tRVC4eCmXGbFrSa
NVSLd02Nrf7PPxsM4k+fjpvFJUCDKGT6ged86jN/cBywZSadqtKWUV/0XLZU8HDSTcOrPJS1xyTU
9U9YFSqIMpPnX45OCFCGsq7Xca7mD18RLqUDbbKPcUFeO6d8geS+VPlWtrV35ycBs0fMtu4hGsr+
JBq72TlmQzCaUC9lCSXnFEd35U1iTSbHb8F21gxahpBskv2NUpS9rQKVGO3K7r0RLKhnvbDiEZnv
MtI3XVBf+p3D7KIu1BnKd0V9o1NhK+ztgG6OlvQYc8UkW9MIZD4ZUhqE7/0HhW+xoP6qhdDle01F
bnSMt0ZiDHola1vvJ6OM1rkx26sMR98EVgCtmCUIFkeT4E8vrXF6rvA3uiuDTeKJ4pOIufnUPwUk
1JACzIKqVXodF38yWIR9YOfTjhC1hyRlpWvDsZhum57VnkNlZHdmR4Jxk8WtSaDR9MDi+aYEJzKG
20HZMt1pm+bzFf407wwqMB6XOlmvoA0t6R+EqhMSLv6gDosNn3ySVfXnEWdOshb2wFYs9YS5K5mR
Basq6nMMTjTUCgMg5bwER6VJHjNOrYHkQqhWmZyJETck8fYuDCBsntjxVoPrPvvZFDC08qrbvJIj
M8eWnaGiMISpCGMunGej2FHcIYHQD+4tIphxMVtB/NEmlt4BNtsxcNUbntSQeLZfnmfaNW0mHSo7
zlmQbShE9N8S5tR7uC7zNiyaHoozCsiOFGdM/iqz8CS32hn7tQbTd4HcJ9hOBNgZAxE9omVBJxmS
xV7nu8k3B6H7RhBxd1f4rctv4NOXoOoM1691UzA8IbtuOAl6dilH9IFTbHj27pPYyOxr8nrKbTCL
YlG4h/mQjs2q9ataryM7auN1NkbUUQVNn39UWRKlFBHK7ILs7/DBTJFeK50jqSQraHnavOLEJ9M3
nRYFJIeKCribrsMyM6t5gQHbmX72Rix5p4ltxBsQH4ykUahGyVPRGv17FX12M4Z9C46ip7N62xO7
NLZ1hKFCT6KawDb5PY3u2pjT+8nGS7SfIG4AIo0qQI51JcsYMCG16QvZA78WM7HFUDu5VOLFQ079
H0Isr4K+OsmE6opNa9r1W1f7C/FiKrjVR7M+TMDfzxxhl8WQIAaptLS6yWaFUVqB7+S8FvJpcvlu
UxK596hz1Pq1bhd1zIqd7qlPParAJMVFGPFjqs4+G9YA6dHoRgfsy6Atojyhq0HoJAMPMvV+ajRW
0ALVV5N0pgniQLokLKKB+E+DJeRNdkXobhqDYsPPpZweMa6Twxl/S9ky62hu9Pp6TK35sejofanX
+WCD1boYI/KV6GuOI6Y3VylpNseA/DT/k8dQsrmPiOY4FEmIedDPVQwgoSOs4FZviL0McwkCd5e1
nL3rthP8xBp4tbEbOARkC/W/gRxoFTdTlVDPRIKUVDpCyXin0ti6cSjIkCtMK8WNdAsOGFXs1e4G
5pSGCuv3KAEaYsCJkhGfUQ4/Afcu/emHirSWBtwkSYTOthupDf1O/itm6gF8SyoRXYsYPgAyn0fr
oUqQnFZJ6w8vNScEqkKmkLCAl9WrCJMQJlQ8Icht9ddO9F/scfAOOgwz90L04XCnvMIuNgYjbn0R
JAHhJEF5oGbeEQJEcrNoJ3D3XSW2jhCOjak6JWT9H6xcjbS5JMp9ZwpKmEOTOdzVA9MNqzYogRHu
eHKKjEqERCcEDcFVr4iGUBnZBo27DUYpLm3mMofQsmaf8XdkPOS8Z8Cd2uFSBg+WgLBZ6VvsVTvQ
V6q2EEemfinaqwYbWVNoL5Mb1vF4DczHQXNgwe9Ku3v6e+P4H20cIR//6VT1+ttX+dblP45Vf/tL
/9g8YkCxBaxyd3FZmkxI+feGb13/P/9NXScTV5dhqxdAEVz4gb9PVW2mqmxmAg/zCozzP9azmX9l
igrR6scNESY1lyGls+w/bY44i3nuj9uxwlYG2lWiT3Y5Y97CjIEswvHDdtqMW5uqJGciAAQpP8E3
vwhgdNIPD+6iinWLPlaUAVJZxY9/JRf9zFqUtPFTVOsXfc36lNosW4I1mlP17CxKnPwU5Vj4FG/I
IL22Fs0u/5Tv4PTiLwPFvobpZF/3i84H/rTdmTooERLN6rZf9MDwUxqkHCx/hGE3HJfKEbUaFxXR
bAfqsszEgHIb1OG5SILyLK2erBkKZEdXF8gJVEmPYt4zYqc8L/03O9z8yH8RFc7GYPfHvGGcOFLC
tdaeGLdO4iwbHfJvDwok1Jvvl+0+7eqICMyMZ69l/HMLiD95astcTWtOos3GjrW1CxOfsaHbJmd3
9LKtNh3NIc+sxpOMB8ZDbfcF2zOMUSaXgKccRpFr027mh6pX+doU41ecgiwWts45PRo6PbVpheun
atzulZo2Zkctv8MvRZ6V18Ggk53RJ/MR1x1J84Rh8abQgb/gV+HOZJGR3vLCyfZGEd+ANMh2fjbS
Qp+4BMQpStibmOJOvOrUiYbZFG5W6fGmpwnqniO12uW4C9Y9+u9NAItlP+EQvvJbczhxkp72uHzt
N2Kp9RGyUH/v8TIYOT8b+bay2DiQCwFwyJKurmaUs10rfGNDbUx1Z/Smfd9PTv8CdrP4dcIN/mBp
lW48Juc3Zeca13bq06SDhMu1Yp+NQzfkrB6Uz2wY9U4ETbWpOOQT6MxhhpuuAS1Rjlgzuu6GNAn4
5LEf1yF11C0vjSkmWkQW8h3SHoaUVgrELnbANICNwGm2DmOpu6rTJvaqsO0poSjnVWnW8BxA1sOg
cd60pYPLz/4UiKHNtSNFvFaVSaCfCs110sXjjgbjcNxqpqanZgbqW8RNsGf2UnzLqji7NRuSAWke
zzc5IRf2Xm5kvAMkCcpVFHciXLWDB/0MM5u6rFLPx1iXJEdMj8WKIq9ssxBon2GBmE+8GseTF+bm
NnE6dZX6DYaaumn1HX258wud1hYbmqIZLxtslA80nLo3y7uNeXt8obWPBcfs+jPpN16Nrt2Ta9Ez
oX0hKt5F4OEo56UlbeN1vZ8j91YGVq7AY7qTZdHBAiN1cCemOiuwe4QYGB0hj5BqKR9ZRhoGYmQp
K/b7W/wi7jY1GvPKTwTRBmKVnIRwi2xJQbQ3ZVzGNzJxrI3XevZrgTEHxjZYnacuSjB0joGa7tFe
7XjdVIWxnTOR7BlMlkc1I5muSsMforU2WlfvKnKpFIfZcADZwOTltUGQ5tEXFakt36sjutTbNmIl
SYkazWX9UQiTlm/lleOVPfucxUjkpjkdcNp4jHXXhdtMuOwCCiMe6UgQGVp+VrXWbkSahQ8XNOOd
VZjiSXZRpdZxY8mm3RVscszxSuAJHPGP2nGJx33HSCsuQzaik4fHbTRVZ95HECsm70vsl01/7hf7
HChFalGq49xY8DfXfQC9sNk42sqHe5mNcfBO1X2EEJD4hTm4X0ogw62/ZUNh5DtDqT77mNDHRE5E
WUjJi4upyN8GVZ6jb//z328fJXXlgGRk+t7/MA+yTZu38/8+QLr+pt8+ftwF/PZXvourizEdp7pN
+cX3OdH3XcDSSPFdTcWkbtKvxcDIcRe3OpuF7zMjl//kegE3JPrr55bgL6ipQBZ+2gcwd1o+hvAD
9RhEb34yqye9M+pKNvaVH3X+4zQ4LmN2YeAGmQtzMyVl2wIkqY8kU1rB6aAFDjczAwGMX1woq2tP
bmQq65nDcX5d48HDrAZ/D7pr07JsKKazWNgc/dznpdz08cR60lDKssaozuuw6TOAJ15S6Qs1TOKs
7K5+qXSkb2YZ4iwPjGoRjmbpQ/8l3LdL4bLtfUmlM42YWq18bFEXXsiPuGoSXmjrOIYxvjEmWqad
afK9XTICINiTRZnVhmJE82umiPxx3snzj5bs3U0au7okg12ON1HEgH5F2x/fvWxKYvo0Xeb+oZ6k
gyYnFEolzyr/1e7cxjrSHDSR9nfb6UCHJDzDspxG6An8gHQ7RLMBw7EtS/vOAiF1FzpZfJ6zXN+0
BVmmDPzPBtc7U+Goq3HMDtLfl2GBjT9z6jnGnNNDjghUzqjakSBYr+zc+tI3Te/PDUiCT3t6JNxU
XZSRBazqgkxSHu98Sc2QuaH5UVbmOl987/ZvHni0A+PgdKJWqCxxC44x85ygqvJtGhRGwWLbFA5V
f5rqcxx4niAn5qaRHq9zhhEhJYhFKkNiWIDbdix7QbxSNu5gzh2QbyMEtsnYIeeIbli7XW8jF6Mt
+f2pY/+SbHgPeH69N7tBRJeWhNi0aZ1OLzcO5+OZRCHZ+DEbSOgxiyj0se+VasxrQSN2bwNg7jo9
sODmA2Ml8Rwz1rPmFxbXqZIf/dD2JTwYqi2L6O7vBe8/OvgAD+fk8GcL3vBfV9/G9P3Huflvf+37
omcuxxhmr3a4FOJ8Dse/L3qfGR7sJGxJf6ut/n0NtJdQDpz2MLCWJeoz3vN9DRS/YKoUHJcoIDQt
QX/XX1gD3Z/zOmHIx7u0j7kcsGjJ/rkZCLvBPMRVdpLwgaY3B7mb/hzH752tCQqgQvIa5JBN+xRn
VGkcaisB+bcOaQfdUz1iXmDBmj4k6Vt2gGbjrkc2DvPlWHn+t1YW/oYNnCfndl/1McRpHF3FMJGo
YTsZKLrOFNDT7qOA0kFbwwRS291yD2dJeGOmRu/f6VppGO+N1wOAvrcrOOFrb9A9M1SbcA1TW6pq
KXBIarMqjyk21vUY+LgyNYIyZaTx7OZjcsJZ1jbBfUIcZqFqk3pgxi+AXtFaSja7BIaBuCG2RHDs
wnxKW7+nEJ6ZXmCVzNxKgPQpnS44d832PTE6ufPbZrp1raLCvjsNGX/Vm4z5takIFF/9/QD+hw+g
J/7dA/hSy/zHbYpY/tI/Hj9f/MI2wQr+UOT+ffLgh7/4pF/I4ZFrXWxb7DO+b0HYZywPBVOJRU/y
lkTkPx4/x/y/FB78rFoFn1lQ4rXMI+hJ8n56+hhdtdo04/qg6epIeVvF7o2N9/h6Loa/WDXoLJ/F
fpeAJ8c0Zoc/pXA0byGa70R18O2BWADj5OsMw+rjxBU4Aav5d91PP6V+ls+jfsnCSIdZDqvnT99N
LtT+JjD5PEQJPB1mw8iY5gRaDUeCgFUfwUNA8RAPQEmthz/cB/9CcCPj+IMcyIeT3KfFNOC3h/b1
05dtDbMb6w5a0CwB65ZFycpTCB2cJjFDto7m8DGyzH/3lZf94h/Lp5ZP5WoR1WQ/+c9B2r7DUTQE
PhifUoy3eZH0H5Sd090ULm038V/u14KMSdUUbxc+kT5ADIY/DrIy04BF2MlwnxgRKtlCFZqSHidf
YNPMHmnv5c8vq/in6+q7jMwQWsOQi4sD8ccPnDrBBjga9V7VY5tzaoxoFppnnBWrYHCokpswcl8H
ReUcfMIg51a71WPVNP5Af0E+ox75nX+m8cFSK6ldBZm9SbqTGMPxGVz7v7kLXP9f/LwMkIg2O/w2
edh/+nkrsvhxVvZq7/r4Bx+MEsD/ZRcXjNbiekEUtbEYjqJOpoKhce+KB57B6bzUdO8tE6TTMeXF
cIAZ4L7Fdie9VeIV3Es4+GlNmwOB3pCUyVGbFt3joKbEdQmPuYSfvVQKckYAlmbIFDjgZNFozIBC
XDPpp5VQwY+4bIxpPAtkz9soDSksmqWu3a+Btika4LU5aqTM1soupe2Ot7RlwlVJA4CZ+8zUxhPY
/zA6t9KS3HJR1toQF7rJiBf1KxHiG3cpctNKYEsa4YGE2rkbq2k4VWZCER/ZpmGlCW9QwrgsBBKv
B7MGTUWYAZHnNsxbGdAg3jYvKrOAt0nTPvzWsTVq3bwE1IHfmoQWy3XYwrBeA9tZhgXSfQukOZ5/
q4QqdURxPGOUswFS68HtVbBJ55TqK+Ty6oAVfXzx6p53OOZZ7IWfRfDKkXxT4EpYl4qOUi/GFdEj
oFyqyRS2nrdCcR0/+6Ai6YgHRQn3eQ7a8HFoZ/fNM+jkSmNGF609UKQFo41upnA0kmbV6Wg8/3av
JlmMtpTY6cDsKB/ZhmQ1MpLj8mXRLJvuohuo6l7TnJgnBIKjtDzkrdGW/cqzYMJue1AdT4km2xw0
rKcbLGo0t5bk+70VcojzVnc4CxDjePjxSp7CSYaPTVFSpOxUKXfGmEOedKCMAYSc+PXbS/KZbAnN
W9qzuKQ83c3LyGGmXMc1zaU7zcmPGR5g/4PC49vgTVu+6+CETKFi+uQ+rz/SKQEBFTjbJEdjDwNK
v9ZtFZrXn3+mj0holRS3sW7Myd7gu94hyOrNgBy2U23HDYzPNNh49Gw3+67LougSoBXyve4GBSB1
DEJo97i7EHbZSymgz1jQrvvW6yCWBmVujfd4gE2cPRG+Jr0r8DMuXPvFcQl+3DwMoveRy0hbUvjV
dXRwXEymyoZNG1NEdW6ayi1WSe0izlaJ6qOTNYcTsCSA33oyWk2GpZvT2wHuxsDJTU/JRUdF2UVn
QStZzZBUgOZr3Eh0LuMu0i7XuXto7CjZjktqMKrCCR0RUslihR7sFvpvgCDsBsQ54e7vo3AaL3vc
wg8edK3PzlB+7cZ07bi5R99dIp4702o3TTJ5K/BRAlB20p+HpOUU3YNWee2dHMdzYneDTc1BOl5q
39B7J4C0hNCJlXhl1vN1IBXaecey6ZWpf6zSxLtuzCqMVmp2phPjwpJf+Gh0NabQGA9jM/cfYZos
JdKGitMNN3cIEK8fK0q8dIdN2/dRyauur8hXOV9gvxp4uNq3SviUYBQINPuWlIrmD9rcdNJcCmqn
nMagRPB/VqzL45nXHPeyFVVUpXlGxFt6pqEYJAlV4EiGj0s5QLYADrFHuFqP58+i64WceN04onmZ
AIoWqOPD21gzgMxcjwWztnJ4eGb2hP2ABwtZ2j5E+CIuUt+mH7IJzQT0VVRteI3WD55bbmGrUDLP
14h3FNYHLqSaGVPZ3DXitZSGMR/mxFHBwS4l6J21aDqMm1IQD/Es2/4Kndb1trLKj0XYRKfBaOJb
6ETJIQ7CBz9J2seil29TOS6rfyoeocWqTQY57pqgKOu824j0SMbJelVGpIY10TY4dOHg35MFyDnd
6OHgIifpjT20NK8kwmf0UctgF2LQuBmVNardDFCmxCazqUd8LCtdYl8kA9WSTyscV69KO6quK99w
vhbC5s83vLHkFzcJrehrGAwpHaJtE9W7mUadAgJ3ruDidLlxYiChuHQlKNcZY+rz5AckKZ0KtlFi
m7Qp9SmiDw0HhGqi7gXQNHuRpneDkz2AdsqF5teKf0ZuUwJWLBZOEUt0qm5iDpYF18Y48VoooW9v
jMLrPmgCChl5YdUjmDNz07SKO6WLzWBhVC+30v9j7zyW5EbSrPsqY7NHmQNwOIDFLCYCIVNGKmZy
A2NRQGvpePr/IFnsn6y2runa96atrMlkRIZw/8S95w4RxtcorsxbmthV2qQszvQUO9XLaPFsVB/7
193EWwMm2uccLEjhRfKx5ncnoOyiTZyt2eWzjUpC5XVSBJGVcd63Y3vU8cg5ODoROUssGr1rv8bc
kHoVj5xymWBzhsdzX9s8vHImcnxdzT1etTywHS7y06JTDvz3I5CdNdl4ICPXj/4kCD/up9Ijk7Ke
5PU0DAJLrbOgFOqN7ktpZ9wcps2Wb9WVOJ8YXs33XeJwThfvuYK6QRa7YqBdKgZmiOrw/WmZ78GH
TZxSSYTGmqzpYly7anKCX0c9zPf9SO1bIMfdmUsOgcjCbF126KAJUroxCYWxt6L1EUxYTR3fWc4a
MZsUNb/rNK4Rj2WbaPdBNnUOUosuWRIXm8dRk+WbyROj626jWRLInnXosGG86kfCap03FZscrLrF
ZzzV7Yx2AtE+QTCDGT1N9MhkPIhcXcvF9jrORXZ5eWWIc41M61vfNv4hHiZ/3vCcqXISw/VfrBnz
3cbLmSNsG783n+yWaPNN1M7EGrZIciDKz8n6ioIIIZzCYbG2HWqPcLCi5ah6DNd3NEXB/mkZ1gTU
vONtNNj9EzFpLaIVAXYNUgFyj6Hri2lo1s28TpSWj8pOjOERBz0K9W0yxVHsPeSZ5yuuKhaaSKG8
qNHJXmeA4c1nxCJhFR3mqQfihULhAcoj6xkhye8gWS0J+gkG7aS0dSgMnxrEtUjazmQb39pFP26J
0NQIyTTDYaw/5zxd6hve/uah8jhZsjE2XmfDT85Gj4V27GKuHu0VxwgdJLZyIgXyYXL4PRoVlAKW
m3D9K6m7cNswLI08jnQbMvMe9gYho4tZbFpWLadqZFsa9bn5UEqOGMwXcAjSEbwdWa39pldF9o0Q
T7T8YxVif68QrvTNWAV8AydCI8pvJfQAArnu/FlOJz7XFAZDI+78vhZ3ToEJc2SNpzpdHOfBaXbU
xuHjrAYcm1yiQdrEhJVJeSdFL28gi5YX3m3u5XLOz9x8xUGy8wToZuMpKNQu8vObIZOscHmp7gSA
3WciKIe3trLs22qEM7y1I0EBOTeHnMFvoMZ7uzAfqPzKnYV4/BsbLudsM0DHK1lgs8XLWLqk7XlH
I12+YnjiDZEDX+G949hTHBSDQC1CRTCSZ8oN3G00vEdOkFhwQnBfcRr2zKaHxgJCZ8PFvemynA9p
EXPaJKrlE7mMK2Q9ZBva3etsShMW4YTU/3UbtXYdv/SJHnMsSBgMFkxGEH9u+wGipT43Xn2sWaxR
9KNZBZsW8kn868f5p+4HPhAR48wyaPsljduv3RqiyH5IK4R2OU5JLPWuaz41uLnzjZzNlQy+ti7v
x+FfP+4/tf48LpIO/G50ppJO8dfHpSXP8RHM9XFOc/WpNwjeK7o5n/eTG3N+VUWpH5SKV64zS73/
KxKcuc2fX138e3TFfMF5Eqtu5Gd1B8Zspiemqo4kECEGAKpmPbG2J5nF7Tjt2aPzv6JuaUvWyhsx
MYf7+wvwnx3h/7UjXCc9P31W/olqdZfln+Kq+HVL+P2HfmiF5G/YHtEWWgy4GYz5fHj+MTBfZ+lK
8d2x3iff/NEfE7v3gTkfNvcP8s2PYbkN5MYBPMMu0Vp/7u8Nyx0GiT9/tKBuMZO3kJrzDExwcX8a
K7Vj5pWzMpuz7A2W4UQ19fHY77kVvIuDZrg6OT67sE3PeJtBdkvu73PcO+RusoakEJoRCy60XoWf
hAcDCnn7hHkpv/JoD9L7HtLgRw50981ZVHmOzYiIyym1An8tHBpMc8XZQt62V5mPnWVMy+u0bgx2
hnFdoQ8damKEtUkkxTJuoyW2yJEbp9Z/GylJvCOmz4h6ptHqdZzmwbvXRL0GLsCua9R6DPxtpuTg
EiKow5/G1ZY9vDu0q7Zir1avSJzrHmBKH+2NvBCkDNNaxTMsnMSzp1tQs8zE9l6TL/VtxVgAKeiM
YnGLVI9o4CPQQ5QpOyJzhFGcSzYSePBw3/iWg9GNIvbWs7BjT5sw5/UEYKmLYSJAzvEFqEnUGubW
JOtafJ6mvINHmcWJg/46w6HIEL9MK27vYiCGCA7NUDIKwc5uFFhgfGDhm9hbIAcHCE7kQpboGBGk
1KJViBF2EHdRLemXJdS6c9D5wH11YExUuHFcC93SwcrmsL11i944CbKq7sl1DzdAQ4G9j5JLuIvL
U2wY4yFiL/qYccslGzIsKPXp3i5mTtig8mv9CXdltsM5mW91puMgwWu+R+CVXWMMsw9VJwsimPrh
kJUj5OOmrBhajvlw8sYZ2zrhUUVRVoGt4ujOsXzi5eJ8DhRiCOw+aJtTFVVHsgTDS1tMxYewNCCw
ZiGJKgtX4l2eqmfCTKKLHTXdPbEl7gWj1/jGEnaGem3Cdazj+bIC3PZ6rBJUtHN4n1uVxhtWGwTY
D+Qnhq4VBgSIuLe+n4UvMVCb4xwr486YCcrccLv4+9Ft7etQhfnBSI1kCUyMofqlXpOX3DBXz40y
y0dspxnIpjCO5i3seXve4hF1522ll+VUtpaCckOIFGFqZX+aEPMfpjyLXhiR2Ff+gqsOVpEzPUnf
ZKHt1cy/ggGN0Ddzkojm2fmiBYqqsiRXvVqAR1gOQQTwJdrJeUobN+jSQdpYHmf32qQ4AVCbUIFv
wnYY74Yosq5gDlRHrjeGGylBfxs25+0FdX/50pLncRhDt/59YgBkNlBtmH94Z97pYqdrBAC6q2E8
6Xy+hKqLzyQBtU+RaS+vg70UBE5Ns/U5rVpxZSwlst+msd3zlM/+Xqb119FvwiOD32aHv5OscEJP
Hv3MG17BpecfNGLsD/bUJ6vn28s+NCzp8CvzDVNG3x4Yylg73536fVLjQ66wxxZekh/wkULv8Evn
PM3k+YC2zLBK87MG8JIkI6CNrRuWAZHcl2E6n2ejRpcOccHmU8yoKgarlW8SysaAUEa9q6YBjkiI
Do/Xpcd1mK+RkGKLPm86V8IvA0w31oukHrzrjfY5WdrHtDbcL7ODh30j/FVk5kwoQlFLLOkTqgF5
VTAFu6a8JLY17cLATaKTLzv3Rk+g8Kpq6B4XjJuB04rqsxqQLdXTUt3bob/8DjiwbUCLoxzzi6nG
oxvJ5ygm2VI1ZEatsQyE1Sx+dCMtc3jriZQp8UbCcy3I68pMk6z2uT0PSR196uw4+ZqTJrntxuba
GkjpddQ0B/E44HrEBXC0DdcieAUC+LU1ryz/TOH16HuLMMtMxmztm9nYtyixGWgIr7pkaQdiqe5N
f/c+uxy7pAw3ZDfT7MbQTuajtc5Iq0kSK59Fk/049qH3ezYVVGtDMtAHeji5d2EY6wdphB6e3NL5
NDhtdeWrkNZL9ybn3CDQfkTEZRO/48XE7k7goF3Q5U8a1s6tG/k4XaIB+I9pO0QjdUl8qgrU8Jsa
5Om1AZnjFuBHxkfUIZ1BzJ9JJSwfTLqhU2SE3ZZ/NNpGadidyAvxD30j52ujx+7is334LKvW+VYZ
8ktSN9a16Y4d7s4GURnN/q5pMX2T2Jvd4NL1bnw7y64xLyIbT5fPMbM0JJ0U8HKenyvRPiIvE1vP
bGMI1TSByaDifYIN7SBgol8as612hrJwjspu6o6RQWhjNkbkHSVh0JatyRbXkYcU9eSe7/vndCm9
h8aiF4oRlT9FDEY2ZtzW5ynNil1L+Z3fOBVqRqcrx5uqFNERahv5t6oAoc9GrbrwyS1o2fzpPiHc
5EszdyQdWbWZU/ZI7yVSoTzzDHVg4RjeVk5Nj51nTnFfhAYBipauTiZqza3AdRYQX5VcGy2OXVWW
1aEf5iGQw9y/4Z5llOBVAJPd7GPfmb+nDbGZC9fjNWG9ERLDborvpdcUuNcrCM5FbG3R/HTfTOSy
u8HUw2MqlLMb5US1HeGSYujo0VUa4WMymt0tRrH+MPl2w7PAGj5GqW0SL+EzrpVWQbxtGxunabgC
lxVvnZJEZiHzj/DGhn00edkXwrvNHfBy3lfP+xh7+dcWpvmJ8a67FW6WBY3Df8FA9jeardVxTHpx
EmkugzEhrYlJkHm91Eb62U89iEZ5bBx6B9a87ML8kvY54HwyYvYIpBpCwyMSNZvcP9pg9/fuTOVl
TFDVMyser5Kiol/LZ7h/vWkYgdBLv0UQNe5stys/986UkPucPyUDCO9Bx+o4jTaTEOdmkYy2S3pW
egHf2lem87kR9WWAXLcp0RrjLFkOHNEG6Anj1UQSvoljlewTOIQbQJhql4nq1q3biyuYR3UNiJ0C
OgbG2dVf9OAZfXYmTCfaIzHzNg3rqY1KSgswGQPvJV+Bm/mNXRjGg9+RSpGrwT+SYREFpHlcjKy8
120S7/uCQNiF4MetyvXFHwczQIyeHxjEVkG/oP+VUeWRBDWYh3K0mbIYrn1n9DMxT77hPrGjSI5E
WFVoNsyvYLmNHZrVYpMUMMyspHa4yDJSBUt7uEzgRT8nhW4YjPHxA7Z/VCjkLsrA/u73kBMYDePe
8+vhNBesHdHzGpsoWbxzQS5TnjgfQQI+/6eX+rfUDwQi/KX64Q64Y1X+on34/iM/pEcQa9gLQ7SE
L0+uk0W38qOTsuRvqxzAQ/izIoJ/1j6o3yy2V/wci3vxPX7qh/YBNy92KPRIuEhdqYT/d6RH2Hx/
7abYM6wjEEyxwsIfKVYN6M+NetYNkGoHP7lPMwxdPnllKx60jTJ154e1lBepmrY7VLmAwB6GPrZk
Cu5EkSoF9mW+bd41ei7Ai3V4n/X2AyfRKuRzWPxkYqsyElbrscyO+KTEdN/njfhSiHrCCsnhkHjb
1ow9TvDBrCKwkbGVeeOh8mW0K+ImPRdpaX6zmWhXG77e3u/GOquYUS6f3Uw2m6qK8Er0bv4ATiE8
RAsMRxtqJ7CxBP9gaathoMFpOWEIV2gdLE3SeHaF8buH6JPBMegeon1doB6kkhC5mV7PmUxOLl+y
j9Nqa8NG66tNW6r4oQUkB6egmvX9OJCSDcBlKtqdXfMb455dehx06N0DNiiIUOkRQZOt9P5J/Z4g
l3ruRhWnt441GwGZZe5dwok+QfOY42SbK80hzDaErZg/+zDiRJ+QuOz0bJB4J/RrqDkODGo2YmHm
MHp0JTXXpqs0PZfm6Z8SFcZXyzTPrwzruKKVnMUpKu1x56P6KjF0pBBM3J7WZePCJfqgW6rLCAAD
FYULltnoSsHGzgENQfDv4sFWntyByOqVb0jwEaYvd467JUidrmvf0wDfMO026p7fxCIBGjPmHPh5
PAeJGIisFJREwJHib26bs9mIkuzYJXLYT5GtAqdJBug+sXtpFlzBbBizKLB0T52mivYMfYOgxaIx
L4bjT2Q8FEzvpauBxbWO+jKBXgpgIA+3TAkWyKC6KmKkZhp76r4pjfoa6kiqb0Q5CLc+W6yxvZrj
t+w8wjjSgmQKLKMYBGTWMDJYSBqUG2HjzijpU5lDboaiYwsRZmRgbfBfesCWa/xMMiig3NmXoYvW
SGVzdB9ZBZDE4BqzX7+wJHEbfAtwXnRMUchmj1nMlnR7twsUGRAYVKqwZbFSw4MqGmiP2zR3M5db
XEM2GzFJdNvQmykBDS+5HktSzVRYTp+sYg05zNj90t6UhT7NEVDdbUf+G9lauRLxUad0ikfUhkRm
98TBwCxaIqM/irZw92WUJPfJjPiG4mskjLvCJME3O/TckKW3JnQT0TD7tTqsx/F6wTPVBJYh7W0V
824G9bhCkERptMsmpWfBxlSKpNu2XGLuzbwUjB86RxzazB2CmMg2rEjA/8Zt6lKc54abkElU5SPy
3DCnyzGFaoMi96ZXCzfToQdzG52l6Fhi9ulywa79maTuku8UfCuE2HAw4HFXdodHuYmLfh8Nunqd
ofPKjacHcN5UZ9VBhnVbHvg/2WOhnYRpy0mkHyWpZtXJchTzZazB0HRzEVvTycWmcbKruv0GcePZ
Gdh/2InTLY9jZo31ccpis0LXoefAqw18kl0nbhZYQRdZTnwfQ+mnxS6NOM2cgdl4ppv0sMy2dyYM
XgPYnIx5vp5NiOqu3ZVLwCNhifDCbpebUUgpzntV7SO6r8BapH0xsI6Me3uI80D5qXVVKUKTbS81
/J2RgCWHXTqbT1h6kkDYucX7nMko/b1t3PRTKnrj2W7z8Y3admwx60vJdw2BfcCw3t4VJt3pqY0i
ucV+l3Y7SEZRe8VfkAQdG7h6N3Akah1tlLcwlQaU5SC91NJ1arFJibofg5kOYGt1SkDVVW2EkgD7
8NFoWrvahZi14GBWTjFIivd6gLmDx+rJ1JH9gm76g+Qj3BOgOzP89UthHZU3uRflYMmP+lATph43
JxcCltiVS2/tcsOB5lzN0/xQhp28zQsLtRITisK8mdqquln6RaUHr6ns16afXyMIhT5bmISFGBT5
3ENEIHo2eaCEhhv09GjutNk9sPcgFBt4zRxdzJl1HuobmetFHwubJCoMaXR3UXhuQDh7t9LLzP1/
6ql/p56yFRCLv5pNf8CR+l8vSRslZfLLgPqPn/whKXV/cxk+rUyT9+SFFafxR1nlWb8pBm+exBCy
clCsn9ys4jfFIka4nutTeP0sKWV2bSL+xPSCiI9ZOMXY31B0o139taySCJXBqUjEcCbEFnbNv5ZV
kZZTXqZRfOoKd7gCAs1osERlfWWzVA5AnDOZBY9aPNgurOQiQoaSzOSkC3M6ZjErYYYMg7tve799
5EYzNqhk/BfIxvkBRXi0sZPBr66q2Wn2uMb6jPyl2Dl14eK2+yEdwgU/hJyY3nkOPAE8dyoYfc4j
py7mY0OLTHYAX6VWRy3yHy96BvKF2mV0Vj6wSl/9aXqBVRuqjcQb9rz047LlV9LATg1Iqxj+L9FU
mee+Qiuzmctu2vXQ4cYVy9c8OLpJrvkRsw5a4cJEq4xLEtZpF8SYK46t3fDVnXS5mTtbfFjadrwi
SUk/UeYgFGu7eDWKkqjnL+tvnpdZt7MKlQQY3/I91SxcrXjSxWMUO87esmeu0I4/dkVjXsFZe66y
ytlEXj/eeFKzi83JagPFFERAAxCZJLJ/zHC/3OMTIe5P2gLHokLDBtRk4DfOPWNhLUt1RVkkd1Y9
klHKiiDgOWcYb3qYdxXsWctwXdaU9ochy+qjyQzfRVJyMIf4LkIX11PNcBUHLtZG/PtERpaY6uU1
k7gx3HQlR6GnyH0PC7jrU9k/y06n6Qbgm7kzRqul+dVkSrZd6fB+OMM199uxT8UbJHOMTfwuuyzs
X8JSizOciWfm2eQxkX75cTULnM24hnunvThwMr0mRzkB0U3RQycZzAejW+U3Xlo0t8SAEvzl50Xs
Aj6r1F00dOo+syHwG7E7voVtaF3QVqQ7h+zxa6KAvvYWtzvTy0UR6ZdE9ws6sPOM+q1Nlb0FDjRf
5ypjJGCqMBhKI7yYdv9K7VNu4Y5kpxh/JhnvvcjHy+wjAv3EpdSB220GMO2jeVFF7VxBabEfM/iO
ASbK4Zqas1Hbfix4yaa6aG8GS3ycuLpuCfc0dtYkviJ+/ehOU9VtC6dsTmPKvZYnpLQT0EEMdtFq
7w1w2fC0GKjJUtbMcPjCfA3YHYbiKOTgpPtQVVhxc5IFP8b0EyJglJPUVCENuLAshRiJJMzaOW5f
7JLVp4s/YsnJa43Fdd3QBW5n0gIuY23dT475tnT+myDMGeGmv2tdQSqKr5LaB/gWN+2B6DLrIJAl
fHBC7ykK66+CWSdwCTevd630SOPNx9G7i3MGsoCKk20aK+sYceY88C9QydtdfEtg1xV+v+k0m2XR
8WGmStgOESKfm87vlujghXOLR5h9a4EFdnhoe+3ylEDLG0NIN1NWm7bJ6hsoMWNAnzLvB+EftLTR
UgANbC4WeBlAwaGJdRQnbHqV2YJFStJhht2AK3GI/bLDnWtX8SmGVLlr6n7aKJdxkFkr74NsC+1s
+uUKb4ZxjFjOHYgIRJmInG/vhBpiptDTvlxpnrA/stfZsQGcps105WG/lmVPGxkSlbLxOok9q02d
C4V1hislI7cVF9sWTa4EhFY0pC7YVFo4tw5wUFAPmEV0M43OxCuQLstTg/zu5PReezNTMb1MURAP
+RWbtIh6FAMaiW2Vt5sNu9in9RWpua8WoRBB1XbWaV7CZefwt65IiK9uzNwGa+NIg+zLpmosBDID
sXwntlseJ1XbXGy/tZ88B0SQUtTBsUN47FbDcjqEKGDIjcmz7I2084GZqztdOdJcxcrjR7QzDPzH
geUeI7x2T+lqbuZlvM2XSH8bYlQ8bI/cfUxyYU4/R+zEHHaf4WODa3djzMuxWsEklgAvX+iccids
r5N8+MjFQppyn4/HcgFYwAAcTAj05GliTVEk/Wer5LbZudLtrmURskqKzMcIAwcT9wIPDv3Uti29
9AB0r9jEML5ZtAgM2763K11kS2aJxNLC+ncSmo1h6GfxSU1y3inXE1eqZ2PIStkDLScseCSmj1XJ
TXazlT+EatFbt4vcAw0eqJGwTb7hiRoq0P9wcbEny+1kking21ZzanwTb3xKNnAgZvu+NUk6rmZL
bx2+ojdxHSUkUs7M8nMkvjiR/MCxEvOM6imEHNNczUXR4CZFdexU7UzqSD3tUrhB1wR4EOEDM/rU
Lv7vnt8Xp8hh2OxHw27Ipt+JURp2wtRQgAauG+bjJ6/touMw5XZQhN7tSMpx35GIaRdWyWxgdC6T
TApC4bvbSKcPg+iMyxSn9zOv6zmcHbQnIr/FgL3sZ1bLXI24QsVGjZ3aOwvdNjpWWlNnHPptK2f9
LDMNvWvgdX1ogNwouE69Hm6YaEfVzuLmbJkszsiuemFrJityqrTYqdJbcOqHfr08FonwjdepA7FF
qrPrLQGND4NxvJeYXVkM5jTtkI5MfWzM6DHLKtIel3eCE5IdeTtmJnCvCjfGxgLYWYHhaouv+h0C
JYalubMqizCLGp3pB7se5g9FJeYz6h8T9Q9IKSIMJuhShTurramz8SxUNnH050SEz2MMkGpFU5kF
J6bHPveTXsFVdPwpSn9/sOlVAFt5y5CcC1F0ATqGHRSTaY+HATGvNRjMZ4FjddpriKpsTDSpKzur
IGtzkzU2L1Cms3kfiyh6kTqsAxfNJzTkrKPoKGx5TNqVzyUWZ9hM1WBOG263ZVoZtPZVSwBkvOvx
2YMitfTgQ4dPR7F3ujVR09MxmZidyw56wYJyxrNRMlP2unE4iVgPV4AejJPRrGgxgX2Z+bct/TvT
MVRP8OLSJPvMafxd5flLGyDSUQHxtuKtc9KYsUcq0osXt8TC+CkrL1+RZFwxmTuQ9TDvW0+oIzGO
INHIixrBo+nWXcHAUNNyhotBuJLUineoWs6b/7rYidyrzjnYZAGw9H8nsXmQffh5omq7FdQWEZ8D
7i0BH2rPRnErtaLBpgJq8m2hYGvIFfzGZiyFPoCgbst+i51HrVdKXJf1AvVz379yeC87mxfpioDs
3yVrCr7YjijYRQ5QjfJMkAHst1m8m5BNacSshAz3vSLSEdZ0cUcaq2cyVIwR/jvxDcvnmi0ZyLtp
AH6n3jl4pe05l+6djtc5ZU6Qimp3EKbss/fO0cMYo78Ad4s/ogdPngEfuFehjGHvJXp0cQpTmgVh
ZEb+TSEcMmu1+9qvLCMmbbTGK9+I5B2SxGdHnFpLL+2WvGP1ZtdynLa4DVqMmi7nQG75N3mq9VeL
bnLbN4n5ifM0OSeTweamkWhAIKuQL8N4JtwbTRJ7QS8WC4Vh0e51yTCVqai97j1ZBGg32zGa9A/+
XAw7B/vH1eKO063uoumhczM0EOU0Ey7EZrfK6viTbibmdlZVSUJbq14xvqrbXWNBVC4q5KY2GbRs
72K1t0bhfrFKa76uuwQ1fLPUj4TFsBbmPE+/wVLunujX89fIJCE1YHfhnytNg5y4uTjDemz2Lp/X
K9FE6mIv/bTFaca0BaPmzlgcA5G7rHeavBpqf5Y2DiStLdwtgn6yvCj3E/zDQ5obpMULavHaz6cn
nCv23hDtDqx/ikWeYNc0LcbblKCrKw4J4iqKmC+LO5JfhO4GazppJRAM611WpDBmpVlAHxvJlalI
zaRikOlVnVCjoJtpKKAAGMeZchYw34gqk2ZQ30aiAL6ogsXots79+QYo32zvp1ZW/+n/v/47/T9F
ygqA+Nd27vuvZbnSxz/9qf3/4wd/tP/yN0wmHhBGOnkPCD87mh/t/8pIZZXus0BZWacr5vOHo9Ri
q4InULDq+C5r+4ej1MaHyiBh7dlNDFkruvRvtP/fxaO/iEtdEBu2a+J2YwCg+Od+2arknBZLUQuN
5a3MdMC3mBGXk68w9xCE8c63UtNeiy0oBlOvGn9jdW17YkMMP3Jp6N+2cS4Mf9t0fe4EMUp7g1M0
GoLW/1yjSriblNJXCM1EIBN8WJsFXwZKHqPrcH9pUt1VbiEtsbFt7NxF1/0GzQSqlDaNl8OqMHhp
O82UHUXxLYMMwbZxWZ5DAq/WyFE33rW+qNMdJXZDIhAC8qNofNxI5izcT0tqqxLrQrVOkcmfJPm8
9jO0vzPtXlweE3dJvhqmGX2eyOO6mfmZV0dX6YCKzpfXhO2GpNK74AZpX3zYPYMTWbvK4LbGK5hf
jRCx7pIq7m/GqTMOZpiS+StY1W6qfpx3bHqyfepG6YhOAHL9zE6cmll1BAsXKOJxmYjNmDv2s9fy
MpsGaW+bYdWPk69GXLSr5NGymogyiVeei8s8E7Bd3PeGrfbcNcVFLHlF+qXX3sWhhzcPnUx5Ro/I
oMFbAJZOsbu30L9SixEVxrkWiR2oD4Q4bcYol3w08QEHUH89VPK1c6L+0ey60juAoPVzhupphOB5
8LJD2Q72C+2Otcf+5x2KOkrn7Uio+o2ssiTQtkBQV5EI6zhj9wA7yEt36l2SvYqzmYyXO1mYD+54
v3I7gm4iionFx72kLq3W3YB9i+RkeFvVVc8t0V53Y5c6Wx9tuNF5/dZ5l4uvwnF7lZBjuQxxdKTl
BdyVvMmk9QFbG8XHKj7Xqwy9XAXpekCargynOE6o1UVl9tsMoNcD1YO4I1vaDcJV3g5k8ZClcCUL
OaH4GJjAhO+SeH9Vx6fkM6/Dq+wbw6bPZugbe+bViOrjVV/Ph5xJzaq571b1/ZL70L89h3gd25KB
Kp1LxadtayLbr1b9frEq+XHYvS4FMQHLqvCPV62/s6r+p1X/Hw04AcwBL1G+ugNYsUanenUMOHlN
47u6CFyva0Bb4SxoGQtv83e3wdjwuXm3IMyrG6EGtrkZcGQF6btZAaovDMXVwaBXLwOxWBJfg5KF
xuXghWSl7im3phUFay4SN0T63RtB6MTqlNAGJsZHC3/N9EhZxL6WuCWWDi8mSQfpTjhpcqUYol3I
Bw7jD7NcqFEH5mAkZvurUzJXiebxx+TW97QFYLmuxCbHgThu29CO2x2OTsN5JQioTE/Tio7Y5Cgt
pw1V5CLLQ1vRbT6OSSKnx/47iDV6p7LS4I/pW5b17VJS9r83BfHaIOha+UswvvcNfMyi6K0wkyhn
MGGyBsuMqsAx8N5tzHoxaT3M9z7Em7QLES4tWcBhsuiz6Kh7T74NVTn1n93MNzOFrW3xmUvmQ1+d
4aPiuAWky1Z53kyIlri1WWLxCRGYEZ/KbFDsmBqW3lurb5FEWga8vP9M6v+dmxomJFKAf31R/2/+
Z9zk95/4oXuwfKjjK4DSc+3VBvCPAT1KiN9A0CPjthyOyHXS/uOCBhRBxjl/3QVcYDvmaqWnn+vj
//lvhz9yhM+fcq1KLvC/dUGvoPSfNOTr0zGJbZWmImxbAhr503iesa4ucKrIr7FYSFvJiyXEqzdN
ltH0Qd8DP35J84gozE7bOfCRDgXV5znM6/LarBzmPPvaoJSnjfSMCiCiz+0UY7zK4vm5Fay8NU16
rRYFdHaOcMAyVmtWBnpOuIYdJOmAZZ8Loga7GInamFCor164PB2iHiWj9hOUeMtASvrB7iJEdMwD
Usdvt/k0G164L8e0q4kn72IUxtuf3sj772XKf5VDcV8lZd/9z3+bq+bj/1cvCFGQ2GOKgXsDmNMG
lv5r9VJ1yqz6bnG+1t00MtUtIjfOwTFR8mQ3fuT4PORsQnX+hv0n0U8S8QtPzYqHlt+nNKdo/q4/
+peR1u8ylF+eEp07gn/06KtkBvTOr08JHPVcVF0bfTGZ3WU3tUyi7LxIbNLJITZUArGpcJOY2Rky
aXCcWTrX7NRT2pDsE5ZP3TQEhqD2OOcCCke8W8IIHNeSz7wVux5Z1fIStyo0GFItWaNuF+So/LUC
6avTbETUDejo/vp1XovAn34nhD3rZ9BH+0PFityHSvVn6Q1JPHNiZHn5VUyGVo9OmRjVA6VRtdz/
9QP9asaRPBCzj9UD5JgeL96fKSA6LxofUmj4BVKWtYJ88jAj2sQSAGVn203lHUhix443Wjm50W9r
M3LHh4xwivTbXz+TX9di78/E8Sx2cI5ns2n7synJZG0g/DlVX8bOa9WtU+u0Z+RSGPTL56hTi6P+
7ovsgMrgKFmLcdxe66H284tsmEjxqty1P+dD01Y6aHRtjNlmpIzD7vrXv936Ifz1DeXgkrQWfOCJ
bF6JNT8/lpWUeVYnjvVlNonXkF8t1g5xfPp/7J3ZVtzImrZvpW9AvSSFxtOcSGaM0xhzooWx0TxL
oZCu/n8CXN0mqYbV/3Hvg9pFkaSkUAzf8A5Rg/L8GV0OPcQFURSm6h9f+N1MArmlRX3hsQUumy6b
7d8XpuWP/kiW90+KMkpARRRjV3lLMI+l7yfPeGTyoF9hiCQX6oGuzYzCjOLttbK6tvJJ2uUvysWJ
b+6jOfefC9CkrcYvxVHcXKtwiczyok5BTZlbXEry5S7rUYMUKEmwIYLrQes9/ELRBNmtdSIru7gA
NtwFMxVUx4Gq9vH4vHsxWC9AYvID3o6JEOzR7oFfe4Dytlk9VfhGcxfwI/LsWaIV597XeBLXYhOV
sh6izwbr/YsJeSs2OacF+YlM8O1gRUgvK1Bnxk+KIJYN2d5HK69fIxKTdLitAuDoC9pBTu4/zkkB
E27Tdl0Xgk0ylC0PablMuN4mgVqGn3FlZeFOoD6MJwz6FrgufTJKR13rl1SVYpteJoieBWiOvr1d
N4aHDH2n/gkCiox8lQXzsNz0nuqYVMtsxrMEZNv03pUhopTV1EOD5TCoPPw3k20IFGV+YgKW2bPX
QwvUxx+kYxROLIc60usGDECH3cVVY+zd92hdICZGDThnptKn7Xk7VUdGPGwqYZHoAsyP9BaNWFnC
Be1ZFcGXKGkG9WOZdQixamnJMBaUoAWbvLmkXpvtbKd1Wd/QZVPI6PQQy9/eROxv4W8R9csNyz90
74EYMzW7pc64R6vJwgocDCbm93lfkwRtcZsqlrtlEL48yK715G2f8V8m8GAZO4jGIte8MztRE5cu
YSxgNZmJxmChRwHfgQU6Lg1JjP15Rc6CfG1m80kPcAofST2/L70TV6pk+DJMfslhNrcqYwvuqVbF
M8CikEsbKTBxsGYE1VzNiAnAr0SYp+2PNkhduY8c2WLDh+bAfDJhalSdJ60xj2eg2YGkrVUQ6Z0v
BfY9nwdwoTkszWjQZ2YbRDarrQnagcC+dqomz/d/HsDNEHMGk+ybAAI2phkZDKhrVky/XsV6EytK
gJTltu0BNNML9RtUErFPoUf6z3e0UOMASKaRmyZrphyIm5WAlscYjGDtuLRqEjZHXBR4JiTw9Kg6
OYInlPeBIfKBaaJMeFZRzjUKyGehviLMD6K2uUG9CteH2W95PDZ6PV1qrLKzZ5HXFZMmw7mrvK0G
F3nHXSaEni6Ni3EpsP4qpL+EsAH2eDPwPIodzwJEfeTvhnjIA3FmOGiUPLUlkKIGDJJE8njtsjFa
0dcA5DljsvgjfBDswSoJKBV8q47dMksJfjfDvNIPkYWNpy5bdKAqnJINnZJBaJPsAlvEMiQPU2Mm
yZ0AinD4KcalTMizsJeY4WxqUJAshZEkmp+MePA5uzqIgtzSzNPzH6cRXYNs44QJAlVrj6x2fqLj
kTNTxIIY4l4iY8jtYaoX6LgtopaRXvVOwPxPR4cfUKaefW4rg2bFM7ayZARHaioM5xL4es4VhIDO
PhsU0PJdDAWKKapDa3logop/tlZQsID9DILhFaHjQpThTCnrfO7mRW8eSU4gBsOs00vaCfWXgn61
eBNuT9yo3VstIQ9+mkMYpOzkN/28h5PdZ+Ul/tsWXwgOGdr0GvHXUc9qkdJRQJ+IVpe7V0Hhqo6U
/BAmbgozk5qWr3empEhwHPJMmsw00BqxG/I5doCwJFq5IUZOZ7lx51kx/YM+sD1nC3MJOU8Chan2
kLBwJZX1xNS45bUXZSK9rq0Ezzty7FG/4SqVs2ntqC32SJumvakFEVXXgvBBz7vvjek8R9mWe4yM
nnfTOkFau48VHSEeBprXHNdfQxyBnArGZh3SroT/BdZmy0bMdrMdRJzNLV2VsQ5DUn8voLET2ah4
7CORUTmLV0HONouB6AToB36ABYMBfw7EaBfAOV2ikiS+wMpxtHx038JeT54001uKP0xz2+zyOdLz
0hxVzxyKRIpfz3kNlprf0S8YO3BzrmCr7NuKUdpgamlB7lSmYY3tVT9hr5Pt0KMeeUuVhQxYsq3n
ksIRolSm3gVHBp+Za6ZNNMidSa+ZT5LCtPxuwJaJfSk3Zam+hEOmI8LEGTFKWTWO8hi/ITHYHSSj
yFqw7KFnQkkQh1B5ePvt7J7jM8hMD4oeQZTzRBkjl3asQnH/bJccRxKNCk75MnIbVl7gFPqQRdwV
9+uVAoBYGxzK3cz+AGDGcLAin7sm1vxXhHqadkCtaxtAwu0otNo6xDINbIWfqDqRjfzJQ9j19eBM
dSvq8CSHcEIHDxPYSRinGnfQIYERIIrf4p0agSun4fU1agGLnFPqLNjt5TyhaIks/oSJCm6Sic/C
zsaFcHofAPhiBP9M6zKd9O9mBzisvV5SpQNnr9YI5DWwYQ4ttDlMxlj4XdhNNCiL2GR9GrTxcFYP
YAVZWNZafnNlp2y7mz7MUVlZ+Ys1ew9IHhfdV7NUxSG07RBKYoeOSHvmocUJ8bmWY/MEFLU1zjuk
o5zLiDsFJVxhLPmAo7q37HLce4pfTlYs3S2QorJ7nBaImdfwdQtzNWE2guwazswNvfGsCt1m3YKs
7kGGT6B1r7o2iVS98ujrWhei4FjdRsEA+rjlHdFeRUSnXUBHVJJWOJImGIsT0i/dNKOqgN6MjUJw
Z8zDjxCaofPVK9D3x0aodXLsbUI4YFQZERBKrIh5GsXD6UAky2r0ES1YgH6l6BvBdrDxgTlXLA7Y
XgOEOdO0mp0M/VhsMIxWyyHO7KTm4PMG/6zHqDDAvWKwrfUMJrCGoATMJdwYte2jdkrbCrC9W8R7
3xbDpq3NaTmP6KqZJ9ZkJfYuagDvoCHiFwt9rEi4xk0DVdj5RtMSYPaJ2YAVb7chTXR1UIMSw6WB
Zotx6xhOv9wNFbN65Xae132jLxiD6CkGECjNSYAl5aJWpvQbbxOqpdC+oQPmmkvtBCW8irwWmI77
3aIJFhaN4epXgtmP9rr0hrn9jUONGMf16De1v7IRnh7MkyGqWjeA7Wu6eG1FEAq9K1gwRp6fSA/F
tALXjqASA8ZjNVBDu95Y7qABY54YhBFf0Telr3fzJ/o2Z6CG1u0UlxhU0mxP9YHalAIY2LdpdpvG
2TTR1EWSeMrE6xbDJVCAt30EZKzZdWrWsSbI9IwIqhNgnzlWQjYSFncLs5yzlgOc5QA9Xu9wpWvq
CDNF5MyKdgCbJwCYPFgzBed4MxmEpC4YeY4eNykzTpmhokGxnMyU9IdoN7q1jlO8PteZg59ZWnhv
dmRZhCdjW6bePTSDiluxGloP4QkQfGoNzdi6bJPA2IjsNaChsU8cG0zdPdJHOooO56lhL8uCVB8a
WHdGE2c4DhR4F1iVtwg0xFE47PaVTcZvnIK7N3lQ4pKAepPrAm9jQ6TrzBk9IZBJaDLN4cAANZWv
T86AhjB32sWJz7UxAvJrcO6O2/K7GtYJX2ZCTmAt9eBhuP8+zPQ+mTs+lB4cfq2QO4LW2lvdY9iF
Ol4NI9T57uxh7Lyf0wRdfufZmV9dxDVoCGs3NI2OparG1yFLApCGMQI06g3WM40CHDs3E5qg2pHS
qqgbIKce4WMKGKxzGX72cBzitrhwUe7x+lKfUn9OMMrajCONCV2xAPqm794SkcFANvhIhfXJDC+R
2t5oMLBsM5m+g7E3EqbPPyOxtCwh9KbEQkTqVwnfWJeo+DibHKMvtBEIiPRUTE3igFu3VJF7X+C2
kZ+9vkYOTMvC3YV69CFoI8UTCwhLvKOxl77VXVVxLuGJApA0IzQgcrDl+T5pvLicTtGE9uRhAejM
U8Fh0cWnDuY7bGC053RQYQ7w4bVXMeQMDRalvX5fUq+z4OlPZucPoIJsopTYjnQ0L+sGbszebOJe
BjfLkNh1euFFYA7R7VrA7PZbITqTR5XgX+QBvTG9REDM6YJXlbV8IMIckUDNAnp/n7aWnmAiwrfQ
PmltvyDORmRMn66JRJzBWI816guYFgqwDwe0JXS8OeCgPCPilGVE1iYjkD2DS6YPiq/vrD9NVNIt
N1MR+ByXVsJ92esk8XVoiLNhrIN50ei7fV0e+eDyXtBrqnmp0P7FUF4IJWT8IBHWxy/cteDPsKph
LjNN05mYINs5naPnblEh0nBZTlYMHjcuQI+MZ3xBKQhq6VHwbhGOK7lWtXQ8gtnIVBcrLB1a06Yi
5Yt9lGMfZTemgHH7fGwGNhd8CsSFM1lDDgcEI7nsuTRtnQRmjUvGhneOfiG9A87qhsST9zzM7jKf
i8kmf/J8dA3libJFmz/KxEIdbB29Rj4IuUlijb4OUBw7SfG8ITD4kxEHS4Wt307hz032hamJ4Cc4
1BSOZ8Mw1JOQY7vcmIY0zbVImoR0RCZdDIU08BoxHrxF2y6tjQlH4BsDjKCO2b1AR2GdsnSSD9JQ
B/IxAg/yEPVRzFvTrA7CdQUqOgTFg5osMUro1ssdo653XBx1yHlPW7+pJiQuZcl08lwuT2kvWvRW
2bAne/vGd9WAg6KvmPp7WvEJqUoeEEe9Lr1KFjq0KowyxDFQy7nRjhsk/HUmRjXp+pERiVlPSd8M
purahKZetQwINn4wikJjYCDBreglTrYcN5cYtjia9DFl8QluJWr84il/6U8DeubFPuhtcgoONsMh
PhBqQE9i5xV5zdeEztCxV2VtpSNRwDHs4uvpNWuEv4LqymkLVJlNioB/RIySypVdbMNY6izwNbEo
okXfdL2oaY7XrLIZoashWMh4HRlkTHSSJJPZPyVVxStNgY5z62OlOAm3Cnm8Ydji/+zkWBZTHOGD
tPIXRGOQIW1XA6/RSID+Y2pZrVCX6hc6A4mo8kdRK52hz687R6h6HeiiAa1n5cdVo+OSLkWtgJog
yvoh7h0wLt7WjCCq0Y4HsPNTRYPOM+mtFom7MRwA89ATx47n/eSSx1U1fUnSU0eX8+z3Es+w36rA
HLzhp+tNunvzOjVA7evK7sdP9/5SQEKIccGs2xTPNXnl78qqjW4sKt2i/pk6kd6fQFYLSVDIZs3e
9fG1XqqBf9ePQa1QphbgFh3hve9K9SaMC/RVxE8lypFEZkxKm5noDk7CMkwQtOYsXLyaTWOs8Aig
iCKLNijWzQAj64oqhO5shKS8eu953Zn/9D6qDhF+QiTf7TkTfK+d+Onj2383VIKyMIGtBVTRsmxT
//4vh1sFmxCqq+8+IiyguA8OKJ0WcriSQn18qXdzDnaNgLqCuhh11eC43k0YldoVAdRjmARinKlB
Bxl8lcXXS8SLkEf4bModt1AsXox2qXG5pmvje/P24bq2F0FM/f6xcRK9Rw2KxXaDJog+IGwoDPMm
Con3CSZmfv5dIMneXbPble7px89+PMx0TbGJoEhLmxRrnuMZCU9EIXYciwdqEqSOc5JQpQoqX6fz
H1/peJRtFywejVgo6D4dpOPidU5giAFGZj3ADvDzy6EpdGqeZmRqeygtOmr8+IJvpfJomri0wQKE
4lEc07vK0QwawNawmczdQ4f+NzOoQzCUbY5Ncea9Rl1bAHRKUmiv4Rq8YcLJ+PENvEiR/70CCbXQ
RDUFvC0k+l1hv33NZIlJYTV+9dAmGGFUW3pZS76l6pGE0DpfwhbZJTo09hxH799/iuKGO+iSFyIl
0KFOp9fBKTPkNKhXuchkehRXQ0G2gHZOxZHQ51Md9JtADEaA6qqVD+zW/uTqwxIwI96mmyQCgpOs
BLsTscjgjxSPrKlTU0r4RokO4848tYfTlNYy2O06N3Rs1YPvYbMwOtsni+nTVh/nXpMS2/i90Ed8
g+oet+W/Fuh7Qnt2zTxHU5UaTjC8RHw26sLNOspKbYVjAjBl/BFx76hM2lIhVXyeVDll2Y+H/92E
8x0bxh4KcSEIvXdTeySzSAxzmX/USYuW8D5uBp0ChcugI4A/JeuPL6nX7ZsXzlaL/Qo9mgAsgK8R
B39vWjTKIAP0wfQjjD1dY8SS28sv3cC3c+MKiRjuADhcOJJEKSvSQSGya/puPr6N4ycXAp8Gdk4s
ufhHcKzCUHltNfEukx85kHksVMpuKL9htWZ3F3Y/XH18seMdBPk81xdUijwR0K90jya5h6ZpmjR9
/yDbJlvu3MzX0yLLGh1ZfXwp+2hJ8+2BD5wSDw86b0KYR9FBPCmzKCppf0MJG4XiiPIl0nVI3aRk
ummGfpVAnByspKA4NQ/MS+Uig0+y5nYoS1HWpQRDyqP7980kCuJQUFQ6UE9jMpQEBtT8lNRZosta
ytBlgGDA/jfBzQMtF3LXku7IQRqW4OGM3OUsAt6kO0WWLPV+TUKQgzIzDPbRYlfVZuy8Wsf8j+CF
o/FmDACjCpN16vjifcfUBf4H3m5U35DU1Sczurd6yaGfQ+b88Xi/2Mj/NZ/1O2XzgtkKzlW7uR7N
56luqKlaTnQInPrlWqNL6TSXrQ71R7Z6tqDX3nsBSIdRqFSlq6R/furkqCsEYAsZXNcBD6cbGkXD
TmeX6AJNp0aejcZy0bNUPTpYDUo7J7MYSZi2eRWRHiNEo9OSP40/ukW6iWQUmc3aWQITJulO1nA6
BGpnGVeBjUY47L+WJqRFBXSA75foNwmILeaPfcnGj84ODg46M3ptobEimbsZPQ/OvQgkO184W5iF
1p+ct8Hb14fzk0MnH6lLM3Q5C13zaAq3PIEMwLg/FVL491lXuYgn0R7de3nQONT4E6QIHBWez0i8
RZvGiap9aefFHVBAhMWqYKxomsKUD4056Feo9LbfIvLX/qZQvUzWSSDtfRpmX0pabU+ycXqU1zpA
iGt6Od61dHEVSRBauORESjChKxOZb4w+E98X+sjyDFO6zF2BVzedDVXD/M5YjIHkoEAHft2H3Y3D
qYT6VGGIS3/uEK1sEBeiJ17cJX3hnCGGQJcgawbKeTVaZ9l6sIoHUBPu+axiLVm7tKa1EU3nH2zO
58cGaXEXZpaXUMKI+/7EzqrqMPlivEuFQBQjMA0Hxzjqdj/yMcTSwWi6r57T94RF0biHi5/taBPM
zRp8kqfwug1TbMedUp4VVb0dplBSsEmy7PuIXw9V82jMNwOE/8OCSuSG8BNFt8ownLXpmV+cYTZ/
ohvSP1j+4nxLRhc/CeWV57nfp1snndPzjxfZ282aCUFbmc0MxyB6+gQKRxMCebLcb924+sX7wqED
ef586xX1kPHaTO/bxxd7e0C9Xgx5HgBZCAihxXq0WaOYTmjXhdUv5MJKMELKPFgV9dVVWeaX0kEo
Yq3iuvxCi9DPP4nH3s38l8cEq0PLhk38GDYxun1Yo7hd/mornErRgWmgS5XCAvj28UO+fNN/b1sv
T6ldioj74OyL8DiJVDZmFRKszC+EMlgzwua4QJ8EXOlGJYV/W9lldJtiTN6szMIN8TeWDXqKMoXX
rooB2BdgPe+687rwrDJa/xvnbU+cNBbDXVkSvNhDVTYre7CcL6Baq+cStPVFRXn2i7Q1ahYn3mFl
gb5v1qjRX4syZB4bfulRvcnpxVlTSGGtC+dfWR0PtBLGbmfFrvloqkGsF97fJ7HQEQiPIdFhAGEQ
4yI4o49DAkDrvXKCefnljHrwk1QkJ6LOir1aFC4SYfFD4PC7Ge2YpkeLYPfeqWa32nz8Zlw9md+8
GZgMOqsDDAhwzPOPDhQrj0raB4n/Kx5pHFBO6/KVCmCkImFULMNGOggKoMqK6S7E4pJuT13ua+pW
l7Lx5LAq/Ni4BgXs7MUC4R99gfABjmnlrrvcuEzhBF3MAht5UYoDNdDiujZ4aSuPxti8XgZF2yWr
kWX3m9C/JWyU9Q4i5fPsZSmekk16klMp3kPYba5Ld8DPso768edcJOM307XzL0YVcEB4ypp2wh7g
CeDZHB+mIoSolrQmD4CeSrgCbU4LwM/ajEYIZ+JXxzWCizSZne8WVe1oRdMBLPLHg6vH7nhsHaoL
yHiRzSJj+zb4HCkJ89796FebOu6V0YrsDoLSPG/ytkK9ctLSCh9f0XoLfGVWwdrVqFvwSNo85NiT
C8JK0ZUcnb+zJnPOKJvB4I3G2TinUJntaEQM7PRu3P1qhFncpbEaLtI0NL8YMhS7j+/lRWH97eMT
arJ94g3vg8Q9BgN2U+n2QVxVv2NFg4G8vY4e6m5J5AaxShcdSjunwlFqZwlMoZJ5A/Pd3SNZk26o
k4ThmoYngjhd7fk4cyPSS+mXEnpl9Mll7qX9vhVCXXljEkPe9WNnVaMrPa16ZGgTKpwmQoGdFdQI
5S9uc2IwLLssH4zL0LMkH5h84wLd2PlmVrhqoXmVNggvcnpDtUzzCzSUaYHDEUdRomgLHKAlqgtb
SdPzzpWkpsQi/dfBVsgSl4X2DvWByzATaRetPap+NyJMkVv0QdQhP6HoKw1egRhqD/bhcoL9DI8/
bTxwtcgaWaeAUyaUZXGj+D50dXo/gpp/dlIb2dheZtFnha/3+w8zJQQ0B3QNd753dT1h0wnN1ZT/
RkfF9FfhFGY/QXnMdA15ZeRU/q+lH6NTrzJ+zpg/V6BHZVP+f0zYQEOQOfq0Zd7xhAUp1Zf94he/
o9Kbx83LC/EW5JGgsnvDzlxkeGi7atwhgRZtGyx7fyRBh3ITOmXW4eMZe1Sge1k9gaNry2wdYC2P
EbuoREyyxsL3d+yb3tfWQ0rILlA48CnsnnMujldj0Q5nDToUp4US1uVQ+RxkL04lqZ8EAJKrSV5g
lCGeQc63uDS1af71k7t8FzL4HnhXlyUOZpqk8qhWJctoLsPWGX9T9W7jb0QWLoIYNtqZY2/KKxv7
MHpK/eIFm6Bz6+dkQS50tUR2M50Iv+7v3LCIL0x/yr/ZHUqu65FTYNdlXcFwx5m/dlrava8v+v/U
+g+fOHr7YLD+esHv1Ppvk/rX7/847YvH6tcbncnXP/yHEWn9JyVXAPusFGoZoclZ84cRqe03MZCj
vIDqESWO/6JbOJh8g0nV9VM231elpD90C4evc5hBLwRK93/DhXxN8f97m9dVelAtpo7qwJSZ4hgV
3WKj0pVhWO+JaOhWzwlwpxy8MFC3ENSg7d5PpZSXJAkpHnjNfRG7WuLdv7LrkYijBDq2aZBlR3e1
rG6K0bzDeyZGK7mgYFUj0LVZEPE/7SzOEGc2APqxYaMS4l819G5XtrJuMjXRsBblpTeh9mpMJ9HQ
RCSUbrgeOYVWhQS6gej/82iO6VXJOK51MwuaV92C9KE6olxODkytoa2bN6x7srluglgAntHNab85
M7i8IX3uiwweJDD3rV8HV75QJ6DgGjrS1XOYV5eTBSxbuagxpOPOsfNL6CA3yPycm7EW1ciMFVqQ
j7A1603dLk8u6rWFtJ5q37tv536HzG6B3l4ivketlicIvNVk4rBHgLSQEAVX1iDuc1k8+uZC9xhe
uNnll3oEBtiGNIuL56yhQd7HQ7YTxazhBRQkRvgdnF7yEIvpVpsrANX04lPaX08wLcMTK9FFk/lc
wzhOlwLbQmOi+WDSZXTc9Azeh00TCo82ZLGnxrlPRH6Ghstj12aP9eJeYYSFECQR+dbhgXT4Vg/z
DQmpv5vFsGvDpl0ZzgufA8AGNfMV3bYM5joDZSfgfXC7GlbQLZNtmoeD7tjW50MD740aEGOZlI/o
LUNC1WbDA13dtb4WHBEcguiHTr15M9jTCZop51YQ45EszXPgYLBy8uRZ0L7bulZ6mefqHHYuUKsa
wc8s5QlrZ75bIqp9IGmKTRoKY5P3XEimKFEkobNcgFKACQ+G2GnBNbrqgGLARs3VBPIQ3EhUp48V
5fotOgtPQb2cSzvWCj5dip85UYsyfwatuA6nFFGDyUK6YtgjN9HtWwUyoCWwTRvQJ53YxyXvyDBp
9uQDYfU4LudePdNlmTRyRFgCb0RmAkBxTAvsUqya3ryrYuspFNOwKjU6YoiLM4vmdNuNB0cVdKxp
05teDb60VAcRWckqTwdqQTYM5cWjs2jhWrl+GXfwJ3gNOPd1W2U7j2i1oTqELjJ/x3OuEmRMVpPw
7lO/m9ErZjoalrpCl6l5yCJ4zH5G/Ib0tfwiPKZdoeIITXKE4QGoyD0qmPKsrV2JXJoXnCppGNc5
dqDbdmnQfEATcYdbpjwDc9avbaMQTygSPMyy8y6sIG/gdao6bZ0NuhENbfuyBZUD7Pwx8usObeTG
BqKUOW11R4nqrlR4Q2wWpw+1oxFiskl05VT5A3hCucYvj74rtEI0MTbNMKOX4CgkN4BVIZGeIqJ0
Frxk+j7CWUZyU9VOvUU58q6GaUIP2EXwe3QfcfjsnqoKg9UK+dNtgZZZ4M9oey2htyuRfQbIXkc3
1uDSa6+Y/ktmP9VWjTVmS56aSLCmygZM4qMxyV1oH0KmYRvB91Z0xPB/8tH7sZl00C/ufcO7Gu0W
KLLsno2pO3e8z2rzb3MVvYvT3kUhj3wFgTXi9be5Spp5DsaQOWYMyPquBMBJLVJ6lbotcpjWZ73E
tyWW16vR2qPI4piOhS7f26uFzjTCKcDenEopiCMrP7MLncYhrf5JgPk2WHq5EhVTgN02sgChf1zd
m3xfiSxq6r095I9hxG6ot+PMmgCFY4SKWPw0m59kPm+biX+uSdJD/Z2kmv9/+3SxqOhb9pQJZzRM
tm4P6IhC99qgrzYZLqBgnrcolvOuZ3f7K3a4eT12/+b2CcF3vz2NiaRhgoE3pIr1LgHEdmlasjmo
9n3ZiU2G7cANQHJQ9L15jipmvoef9TT1Su7yScqzTPas27ACIAJYI0HPNq6W8zHGjmsR7j4MS8z/
xm5rB9P55I0o33iQ5DHCQA0ru0R4ZVcCnFJlfGcCpdt4yrkCMw8MvQYi67p18yOm5Qoile3h4yf9
lylEIdC0XVJLwvXj+oldpGFZ2061T+x+59TmjRkuN+WCP8Un1/m3EXXAAxFakRy4x35E4WQFil8y
V8PCOYWyfjMjVL81EYFYVWi4bvqA5mlslV8KOd/4g1l+SWLOUGeJn1uNVNShCj07wL22Oo+NPiLZ
Gg9GCMmjkyeUhwcsMFPMZ+PEO2mVjc6pa88nZWw32kY1Rbms62+rXN2pjmN/tFPnbEiDcjt5wGwx
uX2OqJOtqrzQMJ+gPlEGiCzgOwEGd/TWOLwbsU9mcuukgscAGRY9YEX9lHaMPS43/twi8WTz3ZjY
PnTICa59ixjr44H8lx0G4lwQQtSjFgKj7e2qWJC7hwEhqv0yWS/hhGJncxvbo1Mi9h9fiwj73SoA
40l3CvhICJPt7bUAn6Jc48zV3s3lLZXCs7L+bMN8yUyPVhqJmO3gh2WRKr70Ff7CQ2AOmw+FaVb7
OpTNrk8VIpDR8qR3+nSh5AXu/Sy3nX1o2FcgaJKtXxVnGPh8R0zoZ4AN1MouZQepOBN78msO2ZDd
CY7NJcIaz4s3iS1uyPm+EB7dO1dMq9Fc+osi9bYyaL7RBtMQ1SA+deZ0XuP1CMXJwhcQGY9mZ3fU
QEQIrG9UaIOYdvrs4kazIh29lCo/y13km+GcEKCie6Vci1o9mgdraQ63dWUnW0csn5TVnX9ZsX8q
DuzDzru+JPKog4I2UO2tgkRBJiW4ywFpLNvIeeaEEUgJtzbFHFyVLtIJUd+ZK8QhrpGLvgsQ6kbM
iELAFNEzGqAwb8bEvJ+yRmwCE0GzXHpXWvpuPUbuFb6u2cbt2Imamhazn8134Peelt5cpX76VQmi
w7DlgTtDneSJeQdya0CAMGlORDGdhM10G7veuMrwSFo5DRtf79G0CA3UKssI3JjtLndh08lPeon/
skg4M/T/0Kkhe7PfTtwpbikmTLLaT0G1IcRRK3/idiATrKIm/uSNWEflwpeTiio0tGCQJlBLj9ck
oPyZJshY7Tu7r7aW19ebIMrOIk6q0OL9LDVTcplJkCSyUvSQiQDj4hLtz2U11qjH1hU92LSU4NbR
VVlhcTugGxr87HPrAkOL6wIQMbBgbcNd0ZoUTf9UZsutKhC3oQCx0tMsFvljNOkodbLX2WJetiPl
OFXba8LVrQQ2sht4pS/pJUry0OtdPoiI2Bly1/xFM8ldE43UooHEnircaV+SoKiiqTgNeX1WjdMh
HUgkAxR21ktLqucu06EbYnM1O+EqBAtp59ZNa6RYYRKtWSicQx0Ep8q/GCX/JQL0voboK3eW0/Vb
vYx65V7V/nQAFUQC4eYG6wkZwqIlWjKj7FJh6rPxGz7d0QZtM0gQ1RC1F6GrnpBKg9jFAGdFepkK
cpZQEYo7hXOfJfJ2ou25FrW7lxWq/TI7W4DwYtrAAh6G4oyk+KSMOFnSWAvNsjq8abgsLPch6afq
LLfcK9njlmx3gDtJjJR2lZ6gR5/Ty74qBufehtb/yXns/cvyJtZxsYqDwu+8g9IVuBm3toNmTO/P
T+im3vYm554kzYpclrWOv15Sbcht4MZfyC56zVe0V+eph8uZ8WcIh2xyGH5wTcNNIDvhY/gbt2sQ
W9U2VGDBCgv5PpnmaNrGTrpt0dx9AqoUXjZdmGwWvLK3sP3DCwgqRPm+uLIN9hi0E++kINwyO9Fo
AtZIW23IEeUnso5JDDkPE1HzQmLCbD8bD4NkB+3s4bZDHnIdjsWlHMdbxx3Tk7rw1DbtcrFp4Xjg
NH2A7gxrykJm063nJ69fIC00wy0MtWyfp3CbOERIMseD8NSNjuYH/5/z9f8qbJ9U2Gih6eL2/yxl
8lVLjPzH+rGri7R6Kzr++qf/1NiC/0QyBIVwz4Nx5dlM8H9ExwTqJMTUf5lf/uOJ6f6njbyDFj2g
5WgDbfovSRNB+Y3qusuSoF5Lk+9/JWkCpuQopoE7DjpBa6dwH9Y7qM2Y2nnVZWm9VzAPJmCgOV7s
NG7xia448b2KjXxdxVnwJUwF6rHIFaRXk8cmKIsk0ATU0WKipuL7S5G99uzqq+y96IGyPBzqRWDV
5E+Lu286QQeYFhMIHp2e+XmFPwPUEq/cDIbK8JwEgiQuiPOTK0TCyBexWBdn4AiKdtuGabysunkm
yssxE1BoC9GQ7UtEloGfz84uN3rnGikPdZMnkaMVXaWxNVtDnOHDADAc/1EYayC+bVA+CrSErGfv
0oZbC6XPxs5hLIVA0SsQp+yaZrVVRSt/mEj7h3SWouE3V7HQPncqyEnRWFHMCxrEF/niYt6GsytO
VUTqsob9VCNxjCzZPjUJXLdiMctnUCjuHgN2hf8FksJ4hqfRr8XTnObcmvrvzWL4fC939t1p3P57
NZn5bZgDFYhUmlxPY1Qdmj6or4e+k/O5alXsYjpGdWsVJSBuVkVZWNHatKCIwZttgi8q575aDg/2
KSuKEMuEUa1IVJX/ZUmX5sGKg+AmKohkUAjuAGtEoU/LClR2vfMDBKHdxT9VTdlc51Yb3sC41X6j
Di3tnvEDj9OGCHanuGclyXSRjFhxqRefdyRA6q+W1QZfQHSkZCnILIdz4O5LizOJM8Y6REAETmm8
QZguUudUjX59nXetNL4uaGAh+ZtZZ5jDTeu2yEeHs5luxH4xSrgr0EXRM0jbnxPn149urO3vjYnm
9BoCB0mhG7v9LyDP/4+981iyG0mz9BMhDXDoLcRVoTWDGxjJIKEdcAAO9fTz3Zyqmqkem+npfeei
LNPKIhiMC7j/4pzvBOkwFeArkYaGTyuxKdHGrfzCHZU/rfa+5hz8EB1id7a/M8AbR2pmgiuw+BrL
j2Cv4f+OVnjb97afHzQUg4uzVrI8ZUiN9rPWiOSPZaaNW5EZADwX4eMwBxssi2gERDedCxc6FwtB
uNnAil0C8+w1fOwDRGWRxWToTULcuysIooMwbTcOgXTYjZh8xh4KffuY408Drm9UFQavyOAXgR8H
z2nwSTQ4UNUpJGMVU5Cd8flcMatIRbVaUiSqwSEfrF3oU8Yka7pMXq/Nc6MIUv8Q/RhOF5d/YO7w
+Hzzs9x4IaWREVmd3fltSzLbPI0fhWrvs9DObxsqivBX5RrVLCJht51jXPLW9GXii8Z8Q/1Estq+
cQmSq5Fmw1YfTI//nNgFn9WeL+8lIYOJERbd3VgVKh25wyptkaLaXPs0v0JDD4CnWN5h1OXeidfb
eJW5nZHhNhAQq10cfbEZkAsAwx5Odb2SY4t4Pf9yJT/DaSMFQSPbEDrZpnW9MQKzOndgkJItlM/d
HtxOZFKe8V2MZB1262UBpZT6a9kwWkaxoToG7oZjfLk7J02TDbHK9uMaWBVuMEHyez/594Sevkz7
mCd+vhyDqXLfrWGAuK6JitrR3j4sgflsIcVhJUArbIzUDbmjcvgUJDoGmLcOmRxhvrryxpT9+Lva
/HuwrdmnGurlBAuieZEexW014wHfagekQTPOj5bO7IPqSFlZEBYcHW+/LxXIhsaBI1igxTpsFmms
q8FXWcwD8NoMXZ/Uwf7ZZbBYock87P1wNy11FveiYFppd8NRZSRzVZ5h3pGfuDx4I1mzBOr8DDlt
j8QaBWmZbdmhA36M3ZxVYGcJddo7ihnI8sYFMIB1szUQ2LWff+9KMSY5Dve49nHBixD0Nm7d4YNd
4nIykUy+XbUyPBiLccyH9Q/Gv+a4Fay+p2GxXmdLZN/t2kVXsGaFc/YqpwVoTpdx1h7dwsluHfdG
KpbpMKNQl/Vk/B57QuovAQES8WqgydF9ER7LnaupunoMJ9dhVz97uw/sFi0S+ue9RP+syonYPpW9
h8rllXXbDN+ULu53Vqs/JSEQ9CZrWX/r/aY9WJpmOitFcEC/Gx67fe4/+yUzPwhcNNIJBH7cLXK/
J7G4uwGdS1y63QZPWKrkHSI144FW+t3PFUmlVqjIYGSBios1s9ZIr1NtXdy1ym/Dug1CZmSuipup
1H5cC6rGSBFJg9eHDE53crp4FhZkcGDJuMkLyPEGAVJHnySmo9/79YVAyibBfk5yGfnU71NvjgQJ
j1IlpSZV1bSHZ0gE3RPDfvPermqZBBO/ad3wGDjLwVwF6IHr0kYIJsfz6BgkGPnVb5st2m+YGszh
CrvdY3gZi8s96G0XyZjEjuEMuMk1jucNWMD8jEEs+FoDnbNXV8GtysR3IyShoZT5N6A3a2Rs0oxH
x33DjWLc8U7VsbDB8c8W59y+qewtH5wjA9bvmad/BUK5x71zJnbNhGMjAf62zVuYTE0nEt8ffqgW
ythsm2cwajUIRtH/zjN/BuZlAFkJ7Oo0C1Zysdg3hwVFZj020LbTelzqJ2lhgMknecuIT6ftJMjF
FOSv4dkqhoX4BkjxkNcnNALt+KWr4pU1BKUU9QXTGMzw9tycfKvaE7aLsNegJExMQdS1mFFBPNHV
RSu3XFrIrPwh6vrVEB77s0WZ3wvhl2ieAv/3YA3Perb+ZHQfwVCqmPTHT9kwtVfuVB7X2vQv4Zbt
t72pnci31Sf5df0B5uFlkQRmsL/o01kqgqPy2UYpubVnpG5ndyO4svKst3LZ6ltscRncCc86WMPI
qKGairg3q+MwN/2lm9YXZy/Gg7UXks2mG2sIGF8T9Wc82bp7YWw/x7hX+F1nLRkLwC7m1GUNFG1y
bA+r7sgcMYJfWS6+WdA+P03AVQ/grgB9A9ZW1sRz5f5qRWsRmIdzsi/K/qaX7OS0Er/9dsGqYX0x
9VQFKSVNTx7AuJyCHubr6PQOqGWwsciziyMVi/8MqYAAhmapDibV44OQfvY4ZN1l4EPvmuFYFuY9
BhAndv2eR5QNHslqq0gGrCn3+ETf1rr32KoW+tgvpQtSVsjuWRfXhA9aQX+GN00od+Rwpd8S4uEl
cMbecdYer8WmsuQDJOqcdJuQLq/7Q/7aiQUaaeWG+ZAt48PeANksJoLORvQbffudvaiM9nF9XUb9
2FsT0cryjmqtjPnGTNqmbI2BAdTUgDqPt4rX3A0aZE0uyWKsqqDc3coqCG69VsmYLJQIwrg7ok5v
90fYNPX/HOP8d+P3nzV+NtP//1fj9wps+jeq49//u64Ck8L1q/7R8wXWX/hRkD9ddT//q+ELzb+A
BYGww65EEif/+y9Vhe39hZ4CE4eDBQ7a2FWC/w9Vhe38FaKiJdUT7xqAOEbC/wXKNOaB/9DxBWAV
SblCn4ldEI7gfxD6IOa2jWJx5Rk7wWgRdkIFWM0p5IBFRFNLnRVZWAWW20lsW9yOhG9b42ofobT5
J9U6JZOXjHR32laLCBnHe+WAQstMz5TkuTe68TJgasq99VsLiZegYkTRP4ihsM6iN5tYhy5lfZGT
EpH5X1r203m2x/zockEkHu9/bBFrG+/7pI8bnmTaO+KDox076gG+QouaNIDMXBHj5/Qq+CGHsT1r
3LwHs/QOevT9xJxYhc5VmT9YQxac5FY2r8RNE5XNtQYhGPZr962wtDqK2dgv44ywE6iT5/0k1rAn
mapFJkJiXJ7fdeQfvNXVFNyuDBGf9TKIRDYIgLUV3pnAw5KgzfPvTTESF84tdgLvNJPzy1mbVeZw
HHw2dkvpgOu3t6cOFsZ5kEIePKPmsuPUf0CpfcklIVtoxB6hdHL4ZIK1zrYEaUP6UaRr5b4Mpi3T
RTlmDH/XuQ2rdTzrcTfgA+20SnVhXJh/Q7EXiqRGgvuSsSJpRkHbK1J4oySWLuyHrJKjFMCkf5tn
rXt0eqs9CGW7fNdxf+pnMd75pcGVosWrt7YrTmvtXd0TtJl+PT7tNefxsnkEaumONOd+3Z6dsvJ/
ao6vXm7fzbYcj1bPravnXBzxzWXvM+yiQwXi5YuIzHpjOyCquxyINIOyfkWKvhKKFFzh/CUjhRO3
83BQHj3DhlotDVxiTnIyzGj/B2JVBrn8yWnqDrspwR6prJUp743z5DDwa263qkfNb1VveIy3HwZr
PhZqu2vegVydbwKDK7EjSRYXSlj0aZ9fzRUiI2KHlu+SmZ58sK25u2sW6w0kEON7FqzqFOiuflo7
ZVzAk8wP4M/CG0eVVDN945AKWNJx+idtkDpzGEayj6JQQySLd4hYF8o4OEeCkMF9HexD4fRBLLgk
r52HaE8QYKix99AlGcPRpowboVtqhJ2MAqR4fkIVUkar2NtHw2B7Cuk5KrRUd4MnfnSN8rNbhcep
uCHO/MMrBx85tUtOUGAZ5xFYVyaOzUTB50czgWHhL1JuFDqqbNsfduYNj6MmpOkX21oqDAeWnQwm
/eb2q/04BLqgLmpq/5VAN8ang7bSvJHhZel80UZhNjZbgqenf+6J96gWtLRzfuodciXeRLNAzklc
IOhTkUjP7/yLHN1gNAjQrYT5wEHJ772d+530rOoat9Hlmfm5F4qAF7MH96I21K8f4GyFGtLR3awn
uZL48VVlKDpcsuQjTriosByDzSlFCk+uW0cIxDRLFZLZCLibGwZE5hRWP30j20AayNnszm7XLEbU
BRqLyKwHAjqulYBzh4E+fG+33v1RWyz/4cZsVn62isnEkqOW9VFOvvPFsGGqjwwNEIyy5aQTno0y
ZIrOmAXCglvzR5ISPhBju5rWq00eWMs0oWFfYS6Izzn7+BOnmkTTiMg61MhtXlY28+dQdg8+QO7O
izetCnu6qZvFNZOum1Gk+KufpwSUew9wEdaD6zBHMklDq6LB5XfM3CDbXpslEDeDZ4yEV3QD+LG9
DRd0LLZ3J0NHneuSxBdndTMC3kgUZFVr+0eNuPko/Tk4dsVQP17JmnuONBCps9vdroVb3GR97x+6
5WoubZzA56WaS6LbNeDDaKo8cQn84egaElMF3THnV+6V6ZB3tnEw/dJ8IZkMCL1AXxvbEMcAD0iJ
xkt3z8HsM7r2mLa5VSYowG1cUejQEUgPRKavTs7WkzYh2ncNBwphLzy0Tf3kjhruGa4SS+VnZKLO
jNvA0yrzJd8B9KxmFby5Tj4+OeRycjnI5tzk/vjQTYFBFgv5d7M0s1+78FzUDFYy+sjXODqzU8u3
+lb7+EjGNgw+Z0vBlZqQup4qV603IHD2OzaRQZSrFZnhslVU8zbNnOrmeydfD9R2Dpo0E6j/ZBdW
H1Wz7aQVNfwju30CEtDHjY3sYS510xkJtD4CtduP7tzCDUZHssT7SAju0nTFA1YzNh3DKoKb0uaI
x8/gJoxTZcRib31ZQ8eNBDmCEUCX4pEg1oUsgKJOwdmAlOcvcOhH5H2RtTgFR+PufLNtNXAXYon5
MQdiusMCZf1mftIdcCRjybMy6+SNyv6AItGnIuzypLfG/FCVNBqDnJr7GoTSu+Y9vKOtHx7xnoe3
yGVkTPtQ3dKJlUdlF/M9kYqESqKkOjX7/F0FTnm7OUXxkTGeuc8yK+SbjB6VQLuDzQk6M+5a27wf
16Kdrvyc4BGj6XrEKjn8QC1BsoVHliIt7BMyl7WNnDbwzi1tF/HPV6FeVXc/lzHH9rm2ZlpvnXkm
qemDtRZpUZIuvKFnjQxjs9GQ1phFTcv4tsrMTJeiU3erDKGtGJhUrre/Skhz6xOHpphNozW9GUJD
6SDDmWmh469piBsTHf3qEbmBdiZmhLCVkcwF+/L2KuGJzNqzcr6bCVzADnipB4AyHcqKH2Klll8d
uqzIB2zL7TbUpEPKmdmZ/2IPVZBz5eVtmRevo7f15dPfRet/1/f/WX3PdoaS9z9b7CQ/6m76P9Y6
fOE/SvzQ+wtlMqjzILSx/4IW+ddexzKdv1CJUHJc6cGcHtTy/wyTcf8KHWoegPTU8X/3Bv/UTsO3
hxGBVQpS8t+bov9KlS/sf3dguWZID4E4zULHhNQSzda/r/xD4qimLAO25zjW/BQwC0t3Z3DPbQOa
wO/1SELZLJ7txpuPQUe8lsVQ5RxYBH/mdbe8buxlbsAEtrGlpoB1oznj3qwqGcvOqmLfk0VaT/lz
jgjIQVxKpjWxbo4j3xddPy6CeU295EFs1Cw8La9aEV5cl+ItwY9EMRIErZxGvExSoSLrBe8O++p7
Z5nHV2mHzND9yUl4XZov0yC6PrDf0Jn9sXs8qn6mn7ZwY4jcee4RJokD2qfS7XNZ7frS9YG62fwC
YcGqWrhy9k7oRiPJIF08/9zmK8nb1T5dHExlh2nUTAfqbveo/03znotTkBpBsFsyr+w+In/lHIuI
R91O0P3M1MSpG/eucm/NITjhgn3uTe5Jm/XzHYDLG5mtLTIDghm5BkUK7mCLFMDcw2T2bcwD06WB
JERO5dgpSib4eW2TBEZQ5c0+OfXBdw3/0iKJiDE2tdhbfRgCIidJZwVt7MbuyOaibvYXRVZpsmzF
O2sp8YYe3TtjiJo/pdWJqBhVmJgQaLL7ftiEmXKPlAOnlFFY5s0sM3t/kYNd1zotQUoYv2ogGahd
OrhnO/EqY8XYXXbjHptu57BscCYFZNCttmf8S8F9mEPUTYnHI2Jj2GaFckCMw4lF/nr0W8mwtbQc
/2Ft5fRsIF5jSlTiusI3v4/2jKa4dG+pEU0GM4xaU6Pe2VJNc8gApaJuvje20u4NRBIrfd0RQBlp
v3fYGEujaChr0GdBRbbn0Q/jfl7lLi+0WZM3fILFdZ+HnZFOzTCuKw0qkYFBdLU8ZVPdHqXqAh+n
pr/P83IIMzJB9qPDfPw6E2al470tJn6XF2PevCBPjbBq2jAWOSFF4sB1FLA0ADfWueZ6t5QSGuEB
kLHUMQkD1kdHO/O0rArNygbY9Or4tirixIx8JYXYDbPY0CN6a6pk472o3bImvt1nvgs8br0jOoAC
RoaKPUSuYHMokT3LBoxpzEmiKCLIZ3vPXFm392RFQIxs+82khl+8mXrGX7KYmhHprzVJSUaTVZzI
pDXSEr1CHi/kr74M7Appf41h/ajLhpLVVZ4NtsQRSZO3+YMqNvXgqTJgtN2jaCgsuZCU0JNeb44u
Tb0y01U2+wkLZv/ojYN8D1lFMj1T1nVhsVXEMuEuGs6AtbNzEXjZOeh9A2nMOPk1EXWrm1iGNYFC
taTPR77X7VWGNm2QFQqRFuY4MQv15aMK+vzoK4fyfnYfwmrOX2Ejrzc9SyNsfka+f/73hfj/k9kC
o+cqqvu/X4ivv9cf478Pu/7+in/ehPZfXDcU5cRRYHa7KhL+qXBgoPWXh1MM7xtixmvk2r9uQgZe
Dp4jwf2Iy8hBRP2vgZdw/4JBgYzM4XlH2okr6b8w8LK4X/994oUIzXVwN2GV5Qey+bP+/S5kQGzM
qqMUXJQYPmbD8SP61l8B0bH3u2WotDAs5vSoOZ/9Jbgbx37+5s2VeiGB/EWZw3jR+ATBnl/L/k4b
5w2mS3acAYg80ocbP7TvA0T1OlOdoORiuWBkkY+PcLM2m+6jrOmVDQb6/nmHlyfu8YCY3dvYKKHZ
ctV7Zx/7GujlXdAP5hX7Oi/7Smx0OE+tA6eirpzDvucmW41+GQb1Bg5owljsS5b+lyJcPYF9Iwun
1C9MZzwQ+yz6y+RQebIAkDXhdswPto2TB52cdfG7Tbw7Wz4ySdgxEJDB4ADQPAbC39wzGWCuyQgI
tWv1Ss9s6BntGjSQpCDF5kcls+ArJ8fTT3aBEkClQ4H9HvvPeO3zkBJUPVv0xhmP4MTFDRy4fYy1
F9JD4mKlqZmYWx9mEPdzCkR/Q0HXVacWM/bnKksSmxsIsKfKWANoYIH7uc2uE4FALk7lWL7kJO3y
YenqTjGxP1Viea+60j5W00I6XBvmJ+qOv4kXefFBUic98jaXZz9Y7zpnuCkWrT/GvJWxbjDTktqY
U3OHyEFy79e0Zks06IVkZTaeQoU4O+xzvtbv6wy/cQut6gJe7mdedvDps1q/7IEeGS8Z7ZGh1js6
5C5i4bAcR5+st0DII8PY53kv3wnW+4OSaLrZQaxF8BnvmXP4caunz64dL+RIyFM9lcTJlnaygovG
cdx7Nz3VxWHAjlQAuY1qUb/3plEmmjUHgZXzb6+U3l3r7dnjEnZeNJpXVLG+CkvtLKlZJxyd2fk7
AfpBEL+XzPMM+tjCEEapVdxmuhnugmkRqY+n4ux3ZXmQYKEhmOaMYK9k31KL+djObvkzKNR6WdHg
pL1yDSq/jWz6Kv+d2Vn34BrTC8uq9UWSGg11mIkVAILyJGvPi3RpepHdbbT90tWHiXL0zLlQHIZB
hIccWnbsFkYIA3j53bl1C1kZL1vG2RGhrSxljAbmZ8cUOJ5dCe0+H3KURO3IXORK15TTNbvZ8MgZ
mIEu0L5FJHe8Wq40I0D970aTnfddLowOEF26k/HhbpkZ2fVaXQqFnc/A9fXH1u7wXe8+NQma1Jrh
Fa2d8hzYbCbG7bnWNx749Eeth0CBE9kNDGkeHoeZ3CgXm3hg5slQzSxzNtxCJ1Gb+hnJ0OK/NE7N
bWmKVmLGwcXVY5c5sOEN0owZOHv7Rlc0ebS8k2mRu15WnUBfmg9tjNWNP40Hq94j5Ky/sArbsZnN
8yO+GiueZx6LPJwbKwrWdftSPYdqmvvOdtFTKfGnLNsSHicerTUmL8hcY8VPW0fdiBHcUgouWL5k
CL1WrYs/3N8h79oSKi5zU/XLPfrekQBhnhaqSqfYDwCQTDheYYtHMQDOqwyS6AVVh6qROG6Vd/SL
jlNiRU0LFslIXZbhOAP2PDJ7ZadZuDdHFoRlJIL92wpE4p0Y8vW+qYwfvFIfYi8J+oammbaYoidD
OfcVnv5kaER1I43yKyMEKClFX763Q9XA++7d8k5QhRJkqYnJ2q0W0W2bvalG1EEEgxIVj9N0Fyuc
sEbZ8+2MaOwZ66nxUjuj/0O0bknTE6rrqGyoMDYWvMbLKkSadXI9oHIw77xsgzGTTcgcpmm6b0YQ
3nwfeegMc2PKz1uLf8V7avfZPmTKXTERNsXRb+bHpkBRWm7jaSEbSkQZQlLukj2IsNDIp8XePqVG
lQsJOvw1iPEJ0GkBcKAmP9kOpm/eViGBNqm34VicncYKkhoNFAh8q59wZDgMlozJuCFesTgE7CUS
ae5h2l/Derc8QHbiWJwHwXZfLkH9sBvmfLdBDkJRrX0EyauI1pEqdfYF8ciOyI94FAF/LyKImVXp
qLeG42bkmAqAh4eaUwsjwoazkt2/OUEqmID+Rd4yuFFuLc+ADkVUB2jgOocRP3+38KTW9WhsKjwP
5pwhJVnZ6nhh+2uDF56aBv4CbeGIZ05FkmKLYTXCAUV6MHkDiR0gmaZZhB0yqTNRoDmL5v7Pqvy3
tvS7dMf3cjCvuWYsBfYYKGvHun0tDhqD4sWo1RfCjzv2q/rGWpsm2perzEL48gEXhnlLlHWXSnOD
Y1FO5nlHd3kyIJVEqpfoCpBCxkHOvskI+DvrumJk29acd8r7vu/IBSRjL+Z503fR1fWN22fERW40
uZm9bPguKuuWZ2A8kuxUxEtd/9FeEx7Wfv+e93zXekdIwi7Lze6yzsoQD1Uc/WRO/Gx7a4khawyP
WS0yyMnWeL84wczlTkSrZ+af8JT+ILH47UxlcyDIYo3m1floB+A+bT2q9ybgW+2DM0S9Xqc/g3aQ
tcP5SxwO0cgfIUx3blM9haLrz2Yg9tu5xuG7+PV33WZmwmHacWqX80ewdVwYk/1SliS4zjkFf7Vi
I9Ze2fwUErl8izPxDIvJO1Szv8UyNOQBCXl7ixlhSUG4O/Fsbz8JntsQ/Xt+tFxhvQvc2tREJfI+
mmJ/rO0R/v11E+JFha9XyS+s58efp7r65LWvJ1RMMnhVvsvX2ib9zBUl0axLjFQ7f9IAPh7dKas+
/YpkNM9b4q7J7x3RjSdbB7mNa7Pqsc5l/KIRMzpvyPKWeHVZpm9TkDp75glGjIShRHpe4DSCFCFv
Z0bxmXcCtdkq0ZTxOUeit7qH2dqnk7mv/slf3eD7Akj1U5vrr4q8iofdtI0qnediPkHJsh/c1ptR
fVar5GTtGZi4sLpClkJs1lyXJ8JsnxX82mecg6MZc2oalBiiF7HrjM2fcQDLd31Rcz5TDIkdCeiD
d+x7y+WVgYzenVB17PD2wWIkW26/4HTWMb33bYAc7tsIYu4n8OdLsxTZjoWvAC2c218NC1t0Z6X4
ZeWV0ca749EWGqVez/3C/iAqa1Dbyepu6y+zCZqk7/T4si+DOmccnncz4N5jKL3H3ZM3GZoIP5m5
DtYTsvWKx9mb/a8s99u4EKP/EE5u+eH2g3Nn6dJNBkJTUpdWHz9Nv6NeUogou8nungfbIZebfKjx
fq1FgLgw61yCR3qdJ/sQTC3jmXF7kMDTjrk1VIfMX6bDdWeT9vxcLAw841ixT2iPeF/KD06z+oMr
Tn8jCtF8YaGbnczKL8+mu1DxZsq7KDmzJC1x0pEuj+X/PRclps7Z2Fh07cVwwXLFC1GYS52CkQov
LKXmuGhXC7YRGUiJN5PnS588PE37On2Ywa6/XGwkAKM78mahEz5ACh3eOtsFh+SPXTUlNvmzdesS
r0p1hfcHgmNX0T6My2vOYA95quvoMNnD3sYx1PTbnJYV78MN48WWpWnWMLHIgt37ltdIkpI5WLlZ
A+2EvIjDytxl8BgYObXjsSqpi8/ZXwiF7nz90uxyY+lRSOOO6Vj5yT5YHliXg7Fv97VB4irNpAqq
PIgcpzaCaGyX9sMkiO2JLQXzqJbjFUbDy9JSG6Mz0z9lK0maKnzM3tOe3wySkhSO43V01M7tK24s
7GOmL45L0Na3EJrUYWtZDna5Akds7A2a46F3DwtjhyfU38OQuDtTsApnRjpXlr5t5a4jB3TcSftr
/ih6O9ueA78auoc1LxguhPlqKq+OAUwKioUWTeA2BjjfBcrXL8rNEmVaBIptcV66KffqkWNsYyg0
jGQLF20YweOZ95tmdYyYOZiVNnsvh8QeC85RDLdQd0bPPk1QhT5EcDVl7yDD/RMRzr31M/SCLDHZ
IeW35TyXCtGxOVSpCPIl8YSecbkyqOH0gcZzO09Gf9Lk/D6vaqIXsJRxhLdcJPO0GRfEhP154JlM
9GSXtz0ooTgT2v/TDp3zy5RXhehAmFF1RK7wOtZhVn5aFmr91gkXZHXe1SO670jzxiD4zWgqP3m6
pQS3kDjHij3xO4G+Zlp6nM4pedr1YWQ998OksL5Z2IFGDf0xWCHz2PFtL7tQ01Pfl/23YnXa52Wx
3Mvel0ssWqdP3MIirNgqWjvNa+xaxCtTHah6RL5GBMtAFsm9AwImsfkZ30aqyBSpbhjv5NOlOXcd
xbna0lUMU6ob/4y4cU46GvdnhoXhYahN8cN1VufU1kMfZTUnU8OoN/JJwTmWuT1DdHKDW7tsPT5e
0sp+NqExHxvhPNhrEX6ZcniY+UmYBpoCHazYTspqFKWUzm8x+Acrcyvnqp721KEPVzdVaHAx4u+s
HK2qLNKFwJoUs25BN2LU3xli9+SG+e3JIJYtMQC+xXLxZICOHNmXYRpb7JAedugyh7VO6BsPk71v
z/1SnMBlNndrjXgUICCQp5xsm7QByvy77z3nLsvKkoNW5ei3Dd7dkYNf9xVS3gIw8NC06cDEnUtn
2Z5YTYf385rXKeJ07wTByk2RZXNgjh1hyKb1GATtHI3juHax7vMfo48NQnYbNqUeif59baghZllW
p1aTOVFFZPbn36tfexklav2yaD+NfvxUkAJBDARHx10tM+r6+ctcuVgD+CZnMtmucz+tr1vFSWPL
I9l5I3SbUMncS0gQ+OGCmk5nPi2o+Ou3PqCJyINk29WXrJpvY8V6Ad2D2aUa7iSOBNtOgT2LCEd2
doGrwUp+JAOyzU1g/fZmmbEh16pJB8Gdlzuruu0QEfC0jP7RMms/FgPLxibP60fmD6aZaGfVQTr3
5nw/TtTblYm+Ql3HP2sw9udQqSbdl3k/YXYxfy+SFq2aqvnUOpNOFkOJp2pi3lz3w6+pWKeL35bs
84OaEJ9OJ0Wx9Yw6PcUFbAAe8NsZsQwZfsTw/qRfoxTbJPY4Z6/as9REIsU5LvkP1LQjITvLnY09
5p1S6rU0lIqJtfBvCg8vDkGFFI4dgaDLftWVamNI5Ky/h5YCDLPZUVGJd7DmdVzNjnMA/RXEi2sH
HxDq2ohFL44OM5jZ82fu697VLraOWtzIrYAoJT+n3h9PBAK/DJ71B1oY9d9GdSTzXr4Unfhke90g
JpXO1+g2Q2Lm+P97o31f/cD+0/ct64JcBh64qn6h+F57jTzZa5/JgGTH0+WVlUx9kH2fTY3Ed51n
0Bokqzwry9rRiAcZ8mUGEAsJNziOKf7RhzrN6h5rbYfP5BHDuuhtF0FERcyCRh9bTAZvQpt6Zj1c
0H1Gyw5xjlYnS/ioev+uxhT5MHsOhbVFrngkCNqxIk/sjUznAKdfqs2CCCtg4mf+hf+rlsEfkYtn
B0wjrUtZXMLerC+by+Vq2cuvrO7RitVGnaerd5Xg+lWbuM162UvwmYZpvQ9cSXFjTX2kxXUW2Es0
nKH2I9/yUDa7E1UeG4CrwdeJ81FwJJCPOS+nqtMnULXf82C/AARgQV32SJlz4y4D/wr421VppfxL
b83TYbFrP/Vrr7n0LuM/xZYvlpT6MZUpqHNH3Q75/BRW4xcyLJ74bHNxucgn5fQyYTDjnwmFEDCT
p+JI78IAcW+NB5Z1H6xrxpsJUmayDB5u/saWx4JImLTsWutEuKSRDK4ezxJ3K5OLqWOz7X6hhA+f
tGEyhssW4qe67XudY7IQ02Yf2O+AZprsn5k7Wy9L8D/YO5PtuJEs234RYsEM/dR7ujv7TtQEiyFK
6AGDocfX1waVWSFRUYqXb5yzCEkkHIC5Nfees4+TbdwRownkh2r46jRef8/cJ1eu6+i1Z9bdUdcU
o0y6iyIkHyzXvkGdJUnkVpvkWwRueWm3ebMOZ8sGhUK8JSYOCAlLYDNU8Zr1UQRztcuSSb02oqpe
FvRCQbb8PH+hDYlCTUyZ8VqRLHbtkfpySFnwNLEg3njwyZ+kJcURCRlmGm/GJEJLbEdbq5imP9ln
8dWKVPGaICW+rgYrvJzbuPtiJO43vDaTWgWx0RxrytC3M3mHqJO8oVyrxBwQojndjZSxPV9pQApq
NXhFtacKWiAZbBEYzAvfRVSJ8PC2JONGYbJDUkZoxy7BscF5ITSuBDb2fu2wGBySsH+YIueRHYJz
X4dRtYvqqT3wPcA5pRtk6YH/NPguM3xcyvvIRE3dxNa1L5rwtRhB/6RF6K+FJ9HY5RzSjdMg2dSc
UaQ0q7rt4xN7iHbcRa6u4Eslbne0S+aflUsXM91HIQ5yikR5vBqohS24bFeQ4D2jEiRtVDm0hyv9
pJVdn+h9+v2KZMbAXHUmNb5JpUB8mBdeSEENrCvE1+ZDzy9wN37dzc8d/ANiHWnyriwK1Khayqm5
tDrVnT1GT40ybGjxHZfJeVZQ6TcsWMGq1V3EjmnC+itkWxAh0y47IWaZlyJzvc+2jn2+2l3aElsa
V/SPxppNq2/75SoirQmWiDXeO51qKT6ZmYJLNEEeV9IInojbxWkUR2m0KUkqHoEKT9PdlEE8WFt8
0bYz1NGEDf1C1ZUs0WxBC7XpLfVtYHu9pUVwOxls6+fGNY8qc9uNo7phHyVhfTtGvXxOl/70Bhtp
wXndETdNDSwS+VPv3zWOZj1lLqtu8tnonw07IYoorqnLFMhNLvVktM+ZMswrE3TkXipAABxeG+sW
qZ13FyB6Q5gvwuAEq1yCOE2yY9v4/b2Uiyd9lB3f0qpkWl0Vjl9K9owxziyHDvDaG4BhbTrkTc3K
0tjtr6jwt6wngbZyaDdycqBPDg5vuki3YaujdEOszA1Zmwhm0KzIrUUZ6sGcveiYIgpc082cvuWq
EC+haNiozS56GiodGrQCDs9VlCb1c+c64FoNVt2IqDkWe1ALHHaSLXnq6V4ZGK1WlEZPOhy9i34w
261CFXRWoiwbdvbCPBNCOTy2KaEXzLJJscHSZ69dbYdMJ61xq7JaXUG28A9FLKJt089qD+7LXlvE
jkUrQw/tpQ+I5RPVW4NFbFAPJvu7s67qYde17P4pZ3pUaYz4Dg9Tv/bJ76FoX6XkbTbFZdcGX4xe
IJUEenxwYwc2+TSLS4geztpK4WAktXVRxcK/AZs2krfm9EfX8CBQkP+6sVtOHR07xjX1Zn1s4qC7
NLSXnX03+LP0R7HtQ+hCxCy/klIZr6UNfD30U8qKIiyolenpyUiscOdpEW+VRNFlMND3ca+adY8c
4CJrKmo2VVZOkkLbvImtUWxcTMy0+OEpkKagXxJIJ2uOCvNh0iNQEE/gWyDXlTqwCPJ8A9C8z+9G
J0amG7PYpM7inEL5mp0ND2WCQ/uGGiuKiKmKdwI/2iqo5isnm/lzM7xtrHG6Hki+WMk+ewoa+cmK
mKxREG4T+A0bKiWvQYmGMoAmvhmGONo0xEBuSogvOyky+zDYxd6O0rsZnvmmsh0HP705r6JoviZT
GflgWj+rhrhAN8IJacgDG6t23892/9kYaYNIy/hkmcKET8kOeYTTsFc9CzXepdciSOvboatvsZfm
08qsfJZ2sRwE49y4RqVPVJmJkxjkrjwDt3qzDa+7rGQJsZX5f0W2JiQFG/ZZO2AuiYrxTEN9hI5X
P/+3bf3/1LZ2TEmj9/9uWz991UVVtj81rr//zL8a1yAucUeAteIlS3eBVv5v49qz/rDBCpmkUHwX
Y3GlvyRci7RK0gv9X3/HXxouMMnAuRhrmDkc2/tPGtcLTegHEpAkOABmi8cnRCi29Mh/7lr7ou9m
3L6QBX3O00Uc+yswEtbqh2fyN2gvOvA/XgWMpwB45YLqhgzDk1j+/gfeUNj1tbTQXR86cPxi1ZsB
B9gxrD6XbT/eFCQqXeRznelNNbfqu+Li/4y4WN7XLxd3XMC4VLIE7PIPtxhDLh6tzA8OEcmnaJ90
M1DXgxtQoBq/Y4GpXqOgUASClfRX0P0mX0cDcQu7HNfaEKk4r6YOS1bLtn5t1UZ97AgsxnOZLnuc
PKSvPWlcfEwJlxhDwrvCzYfN7x/g394EETSBWBglDKQPT9DUtrKKdqbJMY9yO9rVvCuMAne7N0yP
tWX261BkHnNwASlQmKN6YePqY/eIJj5fEixEADneVFRpOAjOGMwC2mw9HpeLEZ4JLZ1BPBRJB9Ck
nIkLMApsn7+/B+Qev7wHChuB8OleUxj7ANFqCAToJm8IDpRih4020eKShjphLk2//f5Kv5CIGG7U
my3UHY7v/GI+4iTQLI2N4NBbkQnJrubluX591K1V35oOeIDfX+/Dl+h9eAOVxlbFEKchtYzAH4a3
FE1ZFjQHDsRq6FtmFFTkXRScf3+Vv3l+2Klsy+HQC7PjYxBBoJkuMBT4By2HBDll+k2B6T5kjf/w
+wu9J4b9MCks9+NIdGAeXzyUNh8nhTRCZzMwBg+SZOSL2WuQTAWMmWnixU2FtZRhYhcGeNVmdwgn
/LPKUUzbECDu8IzAlXGc+lZPxP6t3B77oBIoO7HeWtQ9chUeq7yEa8DYfOwjrwRnOJs21oN0mPXK
jrjIqGy5Jf0uOTTSbZ4Hd04Ov79Jy/8gXgUbaaJc5XFKjz0NuUM/v7VQhjnYVT0ehhSTLcoQOstR
2FxQqsp2VdZwaLSqb2OujcXEgFRx8tJDXqTdrqcnuqNEo68UqYXJqi3B6bil+Swk+fUO3s3P3lAU
z7TvtloM8l7A/UR7TZzsWrP5epBmFuziOSk3HIPGxzgq8XtFybTPop1AhPaZ6Sw7uK3jXEcdcS5U
tKoTq0t8KFTIfhfXw8FARb6unIREeiRJ+8aq/AcdOulFalA3KEWNEJIO+JcYGyAGuwzYmpr7a5UT
GkAgtWefSQgnpyJ0na3qJVtXW3VrFyd8vm5FVB0yXWVPbUPFAVDRioO9cY2Wf3qbpmnBWMQtNdjW
2juhzc49dWPCvjnSbNhh2rdObJkP6H+LZy+Ks29KxIDkMzPA6xdobMrkKOOYqsp4/OT52NK8QpKV
GgT5RTql43muA/fazYFQtX5SBiuLUPFrSnZY59PceTXrZkueOCkJYfbVoGtwie7J2KBEQkzp6WNR
0EDMXVFjVAsWZCvx9aEKVwDvObpFmuqQ4ZXoR9Lz8jyx8qaoHwEILsmEDfoe68WJ3WEFXtW8iLKi
ONuhmh6NPGvZlxbmfCU6AzH9tIgJTdYXjrqDtYdN6190s2296tBtblKeE21rs0MRS77ZQ2YTgKkY
ET325q62rNcKrtUui6WxgWnoF6tlZ/fIQbRj1zwOvJoRW/JYRYdh6nZxbN3KsOi2zG39Bcb0aUWk
QOuvdCzfUPIXgGCFup10fpmETgwHmSyePso7KjSZXmF16Nba5GgoU0QSkU0VNhije7Q1l/AwPseA
QA7Eopp3oZinbardZ6q3yBbKkmpNk66N1A2eWif0d5bW9JvHbjjiQgpWVT+P68K0olWX1gZqS2Rd
HqcWpqhuWAvi4ChRVwswIwr2lFfL9YQBkXJvPPFhxnAXy8xegwSqqpU2657BhZxlwzKU7ZLIdwGq
DQlqpMiVe900xskBEHFuDWwcmo7ha8qp6rZLGg9Z64SLC2Jgqq5negNMU41Apz0J+4JmfX4QVmIe
vIqvi2vg2kC9W1O367ZyoACChxHYbRuHa0w95Rfd29GnNBTdm+s10yer18OxoMxwkfVBi5BL2Wdt
GmpfY7FaY8zvLzp0Z9fGRMW+yyeaoyRWe424AHPkzfVG1G6xLcwI+IQxj492b5Y7/L7xhZlFaot0
xIZxgKYqsMB0CVLXzgmVb+oE1Bkc2MbntOwy4CTuWL8XDjdu1U17w8VaWDdmtgvTfvrWt3qorkhj
yjchNeg1AaGokyqULUqC+UoiVg4xh4uDqVNbKsJyyx3ro+ciIx+gqmwk6YKIxME6IHmwryVf1Ksp
oXC2ycIWfaKJmOKrSPUAwsfk2Jam+ktMl2xHspn3FHNyP5d4dh8Mk/0FzZP4OssGdic9W76qGkiZ
iJA7b8Ic0+6qEyabGdPN7vLIrj+lqZVtMnMeiD9nX2g4CgJJJqyLwa4zKmNB91S1DbwXKgdvxMua
hzy1mXs0N1krtl9EHYXHGeHjYZosdWXFc3j0Gghy02ABPnKJoKIpvbibdM+dE5R7jcJr2DidJbd1
O8utjZfreibpm0O+PfMzMsib54jy4brTFp+E1Chz3/ctt2Tgulm1qLyjNdoBZ4ujwLkWTAz0m0CD
qFbOtH/dfB14XXhkr+KsVegGSLlyfexdxquwqFSwB+6fkl4zr1eyPqYTcSEr9jaSDkNR78PScE40
8oy7iQvEhPyx8s4AgvjYU+x8HkKHGjSc3PbO9BT/hZjtTpsgbLQXi09oG08QDdM99d9q36SS8z/7
RevkjOYevT2ict1ZV71VU3tEe3dB3JG77vM03lVWGG+rEj8v51oElW0CUH5wtggwoSCUAfSLOOr3
WvVTvOfxe9kXbft1fNZNUfeMZqrqKHc6lOeFNjfaAvlxDugAK2bWqUES6Us7vkLDNRbzxfvy/l/j
0T8ZjxxYbj/shH7JbHhKdAQ97WfT0fcf+veJFS6c7fJHCJoXNfUC8vwLJof6Go5bABmOnfWS8fdv
mlzwBwdStM+mabkuu0f0z/9mC7h/8NvYgLGf9KXE4f6fnFg98QtbgMtTLudX8ilQby/b8R+2237v
VlU1RYIzKxookPeVz8oWOHztpvqcAJ/Fa/d5Kn1ncftF8SNzHRAN06pOSRx1V1blJjh3kdA5XijC
rYaefBNPkTppt8wfqnJig8Kx/KIO24eQVXix1NWvJoU7nWzohkePjTbKJ9m6wOeKgXWmB/H25oRl
dULyEpztaXReS7POZ2q1NBUtxa5vtZwenlq3Mr5mozc+suAV41eADIGXHpPGHq4oYG810FE/GtOT
iRHD37s9SDaYmqQiUELuQFS3Ughm6cp4MGwH5zheyH6rUFBgj0Dx0RQLbd6TxAsJPeaboe6MP90c
acSp4QTLY6mkPIBIjs6pEnQ1M5fyt8nxfBv6w+DsRG2iBm+yP+1iLk8sGApEyGxvHG1nn3QKa9UR
oc02jykxR3/2JGU6LWZwPMx2syAmgbndIMA0vf07ZslkA/bCtM0SDoH6EfNFDLogze1VPfe196Sa
pG8p5o8GaH8yltRqTEOz3oXBgqJmN9nK6xosYL0zoBU+aPydr51CJbrinK1e7MgGVxII8TDSMOEp
M9lF9AIC8RBklGpWk+RoGyUti2muFhFMa+WcRnTVQpYApbXolxpaEpYqafj5nB6pT8cox9aGrkkn
HBAXnoTOpUXGOv+Zi5T3GtIDdVfgXvl3U1zwM44F7/6sSs7eMpgLfFgtzdbU9imcOp0LH6y3ORDl
cTSLTTQ6wRPyRQvuYRsGT2woQUZof4GuLabyB/AJ3EbR9eBPvQr/0NgG1oUVt86rAhrY7O0Wis9K
j818CtDYcJ+F4JAQiWxep5iNGjZhPBT0Q3Z6arM5j4+oC/kAA0bjiJ4WRqd10YfqJeesAjw9JLqX
JUVb6cYfQVBvqMO68irs8yHckStrRhet6hNqn2iK3oDI4YYGdoWGF/hQwhOvdb7PESCRQmWUfdOv
AH/xF3Q/+PWju9y8T21hXs1EUM5rPYz8yVxT/LFdShkju+2e9gUVIGqpxto2FDcRdtK88ZPePb9f
0fWIRN31hstSnMOZWNU9Z651OkTh04BgwV9jmMQ0YA+yn/dsVO1Xk324v8YwXZ1cU6uXWrJPWyGe
JcU3SR37NkoJOM4sXE0EFidAbyFCWda6liRcrCIr57Ymdn7nGB3UM3XzyXh6/5R+zin/kE822nFc
c3xYR7mMMgOX9lWgc5SdedbgoG7cgfeMkr6e7yGkUYSq8uWVSvS2PJN0EaC1U1CdAijGp0lX/H8w
JTj5qfkjHTIqDt9ZZTAgOEiC4xpyZigvrfXBLkwx7ZJa5d9Q4TAiU9dYxpRYVGQRQXHFvkJlWJ08
UYyETxKTuB69rB02bcD2BFDYcIdteLzp00m9kOmAU9GsOlh5eVwWYhXYgTq3PicS5fggwqRRo/OQ
2Mu6AnreetIQ4l2C4k5pMAVPvEyURRabrTtSNTBg5bpRL3TJGhoFqRzve0bxPkWZtYNsJfGgRA57
97b5khqAQ2nV87XIg3y89110gp7UDGypB83N8ADOLnUC7g5tLBmtlQPqrh10bm2coKRBzSNDWTFy
1EcFHXhfCJOjJCbKyre2doj8ZSUbiJBRlNoXwB15vhMJG0+aIM2z22Gr54LFcI3myN7agEU4Tbaw
y4myoN1VUIK7sEZMIFXux/Ga0IEItJcq7/K+QgbVZ3larTyOc4+0ILwdWRfTV9srLFJQ2+SQ9r54
yx0PHHjUjd7OZAo817TBv1r1ODx0jjNdqALfwURJcY2n8JHIHf3E2b7ZAN2iF54HPhtZgXxQjkZ+
Fhxm+bOx3Jk+MMsyMuevyRSBlLSGvDn5zuCBsko9/BNQ862XKUtpvg9sHBGEeoKDKvk7hSOdjTMM
yw5ybNn4JeHsnZ2oxqOqi6+OE8TgzHyOrBDGalhs7ehfUYS6EwUW1i2lSnylmd834pzTlalvOf1C
PjUxA/TAI5Cp9xv8P+qS0AycJUYX3pS9ZjaZPJwb5Ove0U+jJzOQUNIGDa4E5O7WWWV0PB5DZVVP
Q5zreyAfN7HT13eThGkxRI3glCq8+9Kjk5J3nIKva4BpB8j5nGqi2PwUyWE82aH/MEfSfe5wXe6r
0QFJ6AxlFfD9wOF3QLu4fPHhIqqgQLckb5oGGpeLns/ZIm8yz0M1IzEK69a8RYtfoRzzsLmmWoCu
tvSIVKmF75IPJirGOIyHzyFIgHyNks2BGVYgDj9MdZ53a0PY+ZZNNpF+o9k+SOxSLwlZiA1LoWVe
d6lNq5Xj5EXvWozqAS7dyPJ+GvKuu2ql+XnpgV8qqtP0nodRuURBhu0Zqle66SlK3k+BYROKm4rb
TLjtt94e9ecpiKr6FUJE3t8mrg4jzhFzdhHlGaKBWn+S0xzexrHAxAMWHauEoIHUCmudY7CEl6GP
XWMZ11q30HkkyVHIgYuvQN7Hc71QDkNnQq+UtP0LyJ1wExWxexOowLmmNhDRuixjWHMmVqUrsCjZ
pRliptrENOhvbZANG8/uhi2PC2SM7Y5HmprlZyrQ2HQq9Rh2yjwSoPnUsiRukR85C2voRcjoIh3S
5kyEr/1pGOjm8Z2bNGqORoCXiuNTE3GEsyg+XHaehqlDySfzJBkFJpTLlVep0T6TlWhzhz7nu9i2
8k2kgC6w+BlXrs1QMZP4XAw+ySu5eA5pKq+i3KXDLTmkU0JaNCY0J4VC6ddIWEdk+kJWtAI0z5xj
ybOgDUwihQ2qdYUk1Lr1I9u98RHe3lfaRhqqQdJxP3G7zuZxZ3htDwMK1RTK40fXrOlnavqRwhrJ
fKWosQvaorjHsEPyQsr2YyfLJX5W5imIu8WNRb8YpAcKq/iGPCVrl6FbfzC17k9TY5nPhuYHe0hz
l8xA/SEZm6TZtEVwa7Vmv1dlF/O/0lYn0Iv1XexASVpD3Bu2XbUEfcZDJY6dnXa3SPM5yIXuBfQV
/1xlVHDNJg8xRRXdU9zFFEwKqiGO8NlQjH302OMdQLQwIkWvG+voKiJZRxN5uR3EPngnl/fQYpyG
YlOQgoKitiOYZcpih29C0WZrNTr1DjkCq2MOjH+FeDvfKzwKT+gnoamrUd8DnPR2zViHKQUWAc8v
bZJNvTiP04g8FxSGdzEumGal09jezFgST8Rn2RRo4qk7jdpGCSDlCAGV+RQ67Rj7a4/55o0sXfcb
pc6BcC/XmQ9x0OZflOfVh0AH4TZftlYwGzUsw4naEdKKak2F2AXMXCu0kj22js7viMwUchNOebvG
xg64y/PkKUuL/mpufGU9sr4Rw1ISI9Svi2AsbtI2sdZN5sAKLMbIvUNlakE4MYLFppCyLSgH+89M
SDPaIVhCndab7AWhgGTXEYts1OfjGclWs8WbF4z4MXxa4WwDLmWuFDPvZEWf0A6io54tirehHbxE
naju5nBIFaXweFdn3XR2Gse5qsu41hTKamODgQhZSJW3p1HU094vk/FGOG3zEA8Fupj6pPx53NSB
rK+Lpmq+uMyW+76t9RF3dbjXkf/ERm3YUZLZ9J62bylZ4ZVx+izLdilJPDk6hJmssSSY5wlAgkaP
Sq8AVUsh3fmus0z155gVecTwkTk+VaypKwuaFLwsuFIZjkXsPgtuyggATxmU92FQqcTp/qS1TkF6
KgFU6e+4qsJgcrsIR3cPA8m7q+BaqXfCVflOu7JK85W4b3U54oVfkapWdxfZgJqGQKwp2yLlilG+
kBpgPicF/6WHlUbie7PE3O8cDPwaZCzK/Oc5xlJoW9qPvJtIqvqG1e+iLVhBh3/oaXzsexFhuLD7
hEWrVdjgQn4+GEd4lCYoDvrgaW1fDBYnUSeJ5cM8ec1boMU/dvQ+tqTIbbeE70h6xyYoIudD4wtw
5AR6vqkOJaiyM35K9dIwMb9mRgtvipDEL3Fu2vZV1PuddaHpp4bTuiEivbjENpEz8/HF3lLrtPV1
oXtxVRjurI5aguzp4zbY9lnFBtCey5BtW+EiOYxMK+BAb7fzvXSNkBC0MdOHpOvYZqJef62cfmjv
gWrj/p1bAfV8Xbr4tT/PnCfgXvojB7YoBKSeWBFnkYwZ46HwLBqm+dS8MWTKb/7cl/dWgMxm1daL
PplmpnoxC3sczxFnI2OZO00OWBT7bmej6ZpdkHJw2PtRBT6bf6iv7UoJd69jQd5CI/zq5f0sXLi1
uPqhfPM3vfWPzUcaj45rU6nBz2pSnPnw0jN2yHQbUEc6VH05aSZYpyms5hzXfn+h5Rf92BV8v1BA
UoBP7cOSH0eXrznB1TkXQiDOK1Y+1hBaMrwfvnv2a5P4nK2jauQQAnDqn9r4v16dhq4PVBLDPlq7
BXfzY9FHGZPwEJNiQEqVfHAHIlGSOpnYP+b6UI0GV3Vbj0OAMRQc235/6wKRxod798EHmATNCc8K
frn3IXUMSCm6OsCy5Lf3QwTHzctq+VCmDcdmxA/cfG9PhD9iuaPBostu8atEXo7uYPxX3O9/y5v/
VN50ef8/vLtfypvPSfOlorpe/qTI+f5T/6pv+u4fxFBIki8k4sSf8mgD+Qc2ahe7vI3RjQoWo+zf
ihzvD5NRD42Jv5FUH/kYfylyoN57VBj5cjBG+IT/AUri50mcHFqOp+DsmVP5bcK1Pgx0KqtxhsnW
PbF51wddIFRxRKkP8zRR2Wk15cQfHtDfTCB/d0FPwjC0hWPS+v9QTs24ayVV4ZwsR/obrOTJfg46
BCO5Xx+iqfmnCevnReP7DXo2ydwkRSHTkB90IEHqzg0nUPvkVbH7mgZcwEpT8dA41Lp+f2s/Txrv
l+JV867x05osUR9uTWMFi7pM2KesGJxXSBM0mduZL7BLneyqRRL95GWgmumbj3e/v/Tf3OV3cBcy
A2oNH0Mphzqj9WZo+9RIqg2lzw5wZTglQtQ+YkX5/cU+zE/vN8oIxKtHBZTM5I8l8bHKm4KoAfs0
VC4XIrqJUtqQmiwIfetRNyqtVMVHSEeUwiYd980nW1Q5CnRoR2tTlv+ZWGX5QC6VeRedgqDqz5rx
83QNFgjqQxTaJ38gcXz9XrYyjSzZ/39ei9M+0jqGMAPnw4CKUstE8TvZJ6sZxFVnG82bR/zrXZfK
f1qFlgHz1xr4/bZY/eh0eKbjmx83PEmrtEHf1T71YfztexlMEjP5+7f569ABzUYLZXmGglnqw6g1
ew6crczt04yE9pT6PUuL75LPJWbsl/+0tP0sg/l+SxYFH8kmiEf4kdTsh5BoZ+JCTqkkmWoD74pq
d2hQdnyv3fl15ryC4edLiooMJXILq6Qnyeb39/w3I5jaHdOeuXxVbaRMPw+YULKNCd3MPo0QzY5W
VgoDjEWAtMhoGKF1wG4jyyTL/DR3WErfv7zUXJM9M4g+/P7T/N0bsJdYcKiWjueZH0ZUlgdgiXGF
nxq6P3e0vAilX0r/ttLB9j+/FPtPH3geS8svW+hR+brSXm2dEofHG7z3PIx8ZKr3l2Lw7y/281TP
9I2Yi20ccefsY34dvgrgCQEtyjgi7WbvaxhavZRWrl7m9xIw0hP/H8byQj384RuzXBK5mrf0BBnN
iNc+LGcqm1HNEf9+NGGS7OkFUIVtdDPeEdIx3iVNyHu1nHm8if0UW1pEZbkYyQb1jBIdGHUl8kBq
lr/3GQR2HXvyaZZ0HcIYJjXAM5RRv39I9CZ//sws/NC+l+wrDlS0QT9G/KJ+T+2xsOxjk5sFwm2U
DFXiGrtINFmH6bSYxmidUwasqNSmanK3gl92i66IBhL1Wz4jZRDm3tCJ2rcZ4ebbCAcUlXmMO4N6
ssHMi2NX4M8XA7tFEQX2ax374x1xzBrRAD+mEdKCOuHnKBRJ2h0yrV/a3iMJL7LJm0p5gCuKutMN
ACZDb0Fk0V2cQcuu4yCsxUE0Dr8aRhBajSKI8e7lGhPpCtaN5e7zsuYaPk/6PVKrrhd8k93bCGEA
l9AZiytGiLKFepkw3M97I8RAdByoydJIjAq9mbQo42OGEOwNYEX94iliMo+FWDblVBJvDNka9HPY
DSefxRTwyrzZcsEaDP4QPtVoQ17KNnNfMxipMxIh6bxOImjevm+x3b53Xospk1/UHMoDjcL6Trtt
QQGXCraXRAADaUNg6BwCSBNrMdHsMiiwnuyRXo0dEmpojTZPNEzCp8mWyT60LMzZDWYQo5LiAbkH
zyegIn5H2Xd+kigV31Rg854Kd6AlN+rmLSPKdhECchadm5DSqD9pcLJq4l/heiHGKyz5LUU6iQe0
y+IKtjaHkPdVDsfiQsV1ybbFQaHT5SCA7WjycDFu7JhK46oop9k74mXXBwME7Q0ZLsHZpFFylxEc
NlKENgx340D1uqoTUC8bCnvOq4eBC1Fymqp2TfN7gpZhhp57VMt8afQe3cHG7hH3SbrP9RoJZIab
t2VddCtICozgaIq2xeyLq9goMFxOTkHnLKx8RCU0DJYe6Ts3WpQWY7lP8Sc1VG854LaIiuHV0vcW
PmtRC29vYdewLqOCdGiRKkDUl7OXI4oRSeG8EuDlvLoxuV2chnSQU2QV+j6yZnmY8bR7Gxm59uey
78sHH2vZJX6kfFOjehOr1ABDs0M6qo9JXvXUrZc2Z5OPI43YGTus2YTuA2nUybAi9IAqjQc78spH
Co61LMYDV2RBsEYsBJPDMWxKmvP0kCGwpq5Jmgnl5QWky5jETQrK9LYl+4wCa9gVXytHt998e4bi
Lb3uitRqfNSU17H3dRkz03rOmbgGU1F3a41JfUKtqJsd+HD3y4huCIxMWZ6rxtTRjnOtB42rU1R0
UR+BdOuqK1iDoFfKuYk/R5YBdaJq1SUAOKpR5RSexNR69d5vBveFfOVFlQ3MxY2G6mjZBYX4cbDn
zxSqsi0UuJmaSs9r9DFBrpFblZ9TOl8tDl7qutTQvf2yGaVeMdYN4SS6MLY1e8AlzKrYgRBul4mJ
2BYkc3dd1hgXJd6li1ST1DI53fQV898Avi4xIKJWxack6+010Sx4ZksImGkNCgsf5iswVb4fyWxs
QoljqOu12BWq4hf5xtWipWT6h+JFH0hj+N24Xo7Hc53VqD2I+kE7ElXLm1fDmZ0u4mNLTM6mTHqE
mJjVCVzNg3BD9Ty+wN/YEGaCkGCuJpBFRdU9YnnDJNiXza5bUqDL2PySg7/4FOSJBMMvxl1jYKHv
cj5HELbFLavSDJmO6f3s2vVA2pPJG/UimZ4xEpY3ZtspUnxaBrXhsiN7nUIUAwbiQsLXG04M2wqJ
V3pyx5ANNoILGt/Mtu1bpE0mpGpGgTCZM0PWbPuALmNH293vRgdkdBJDaGmr2uxXhRfSDJeOUWFX
s8cbhHHG2puoarRNwHrsdw6wDRADaEt0vvw2MSqod0nLFMRsvATNVMy2I+eoBvAOCUr9LB56ZfPV
72IHWuBIHN/BEZl6UYphu668njZ1lpf5i6zqiP1cDMteID+rFmV3Q5CMk8a++jap3oZP5hFNlCOS
2JapPXwt/KGO8IgaznPghtCW4qA5IEclaaAco6RbIZCI/2z69jVVjrV17CSK1sR81c0nzIWdcU8s
YGUdfBn7Vz2+z7WLXXAbD0MNjs+ddyTAq8c5iLDcEhU4PPaOLu7cSH2TOSgvtM7XyHDbA/MqsT8y
IDrApnX3FrVx9DYnyXAfdR5vjm98uq37LAqQlBMOSWpzsmBy88Y7kiNFXPA4YBIkGId5nLjHJhoO
bTCaJ7uupsu6aa07l4guY6ULSFgrl7eAkJV6whPihpHkRtGCV6DQeo0GIr+u6fndFYlfr3Ulmi+4
tXIgM7P1ZxW4/al1FbwqJ5QJ+DzfIsEsxgs5dPNAY7nOmS6C0MGX7tvHaej/DPEf3g9tlN2KrjMv
SRN0PmeDm0VrTROEtZL2z6qmig/kcUoukcEScRgMAUSjPmpeZUIUFzVNYgIofZ8wHxG2YbdNoZEU
Tgmt6ZL4kFFIGa4SO/RGcE+l9eACFyG2F2qvSuLwbE7dfNvGQID+h70z620bSbvwXwn6ngL35aIH
+GzLW7wnsTtXgmwrIkWKO8Xl139PiXQiKrZ7YYAmBsOrmbZTZhWr6t3Oe46zWZZfiyBPiqmcZbp3
XnlVZRxCpA4dnj2D8OvKrOQyPnHcIoPXKpQuVlYTfZE9qFAgZwYqcKBKluyfFmyeqxIL/03ZJNll
EcebE5Ah9UfSaGvYKBwX4CUUVRp4XSTiIDtTvMMYz0KCyMDa3C7VTYkowGoGhhBBlfSrX+Uox9eB
cVF5KtcodS8kb5N4E5ZHKixVM7jYI/Uyt2r4BmsnQXLODiydC1GBBVA1i9mxIyXQC8RL/QzqEECY
gQkuorC8uwyulC+FUmf3NiCP6aZqkNpYQXjm02REvzSVUzQtVxbo7dKiLXzWuLTEQyxxkMt04aDY
CMGGzlLdbBriFBhtrZTa5sy7VmXwX3JaSpeGlwOc9rREO7YlLaU2E4cGbL8W8jWR6jnZScHe/TYL
3OohtrX8qTTQsynN3PSO5dgs0PpDPBkAehRYaMjZdCwgkJgAU3Obmqb/PP5muHDYZKs1DNONl+Xn
WlnRmxxFMDvDoJ/UBzrlApQj4C6RkLqaqrI5y6G4EYoxTQ3hlwwuDbZRcu72R7+AjQxu080frllH
QKeWzeoa+IclI/IdBtchXZsII4NQuHUlja9GUl2BTyUug6q4rwCYQv+x9df/lwv9k1woykoimnq7
N/F0Xs49bzcR2v2TLhEKjIVMKLEZ9hUVdcNUvwM9uRIECJQqkkKyg18hId4lQlV1guWlBRGtAWpM
cA18T4Qq9sQhCwphCvxKCj9R/k4i1OiHjqJZkJIGSVUCMDJa4KP7KQHZdAIoUpfqpyyLYxgCm3UG
rxtwnlR4X4JvcZneul6QUpL11c+u60t3qkNhMtTxyOC4sEEoZhXYHFoByiPg2mBMJKjZKvQVIWth
HFMC5XOAUrB3s0qrGE4yTBZN05V/XJCkmMbKyrlQJQRyAQQCS1/59Umk1v5ds6KXiTMCV4oiFQvI
WWldcnUQ85JQ0oW+mgqgm+UlmlRxPbcAekP/6LJsh2Cm8ZxTP22OrUBOzkEdxI+F6q7m+bKsb5Bs
At8JKOxrnTbpoRMvoZnR6iZfbNKlcqAiBXS2VGXldumat0oueXTWB5n6pUCwwj/a2S+vpIa3nWs7
+S7xCcidQ5vgyPRkErb1P8G60fWVNMvMT02qOWcG7KVTWjZwPBxKLj4SV0luHXjq2rmBwkm9CEvo
sA5i04bs1/OBFjQu4puWZURnTlNsLhsaU67UQo+eFc+XHsLEyO5culigZ1utLgsjV1ygl3lwHwQw
tkBjFh+DQImubTv9kgca2sbCOVyWKkJbKhSgDhV6M3l8f9KCFHonZcG+o44mNrBoENN1QND9SceE
bUgEQU2jR+vZV0V8/WUUKX8oKu4ZZiw9KwD/nKFElE91UHLqwVrKm+NMWzWXVVHJjzFSuSCMjbK6
XsKFcl5CxvZpVvO/Ek1VF0j5KR+Xklpeu4WpXGjoq9wY9uye8FA9cWBluvdDWiZMPwDRFJZwpEip
hMUSlHtIpcL+Rn/TgYBufJQb7Tk0i4uSkulpDvnOaW0T4eIwa0deRZm6MmjxkLGrlKS/BrGzOoe5
snzyXAB06DWVT3GKsd26m2lOPmLmgkGIN9DnemV1x6H0r6wN3PBB5tNqqAnKl1UKgUBqElmsGuOj
rdNO6VFWLY48L0sOImvlnNDarx6qHrGiFYbVXRXylYgPvdXlGsnKi9oOVLqLwnhhB8kaiWAajICQ
GE5yKmIn2qSy7NSpYu9jQEPS5cytqxv0DDaXho9fhqtdkGdJ3GYFa4C7gt5LX6p3kpdX1xkV3wtN
9ZbHXmM3p6Uhzibc17frTZk96CgWPDpLf3mh6+gUyMuq+pNi7N6dJdDoqgOHgQZY0eFbOgK7voNN
R9ZzNsNTke7cXMZ7corwRFKy4L6uKFgSAuC8OWLvpFHzBPcpkRvYYzi80Fh4XuHHX8XohJ2DN0se
oKWPj6i1yiew1P+BAI9/BBxl/WWdMIq/SUG3rzYw6AR8+4tIKLbK+bKZZsaymtbrSL2r5BRyMaT4
HPDrUn2puzPoc9C0PN5QzBcXauSfp2DIlSl0xerUkwu6FFfVprpKEau43W7beAVBNbCf+jJNDOVC
iaMZFNO2/IctrbMHZ6WgIi41yRWs2bDagpyj8K8BrnyE4OQkQRkaYF3lwNdE9695otcN5EK+7drX
toyf/SfJVLWfzBbLD2rUtkTlQaVDwdrr6SwTJYOzP53dqWlsUqaHqxFywkT6tGocZqCgCHZoJpn0
eVV7G3wagH8APFL6EE9s2cO8aJzB4kANktm57W/iub8x0V92kpIOAhhEZl9TvWYyMsAw2pAK6fj9
u+e1CejCvJL/xy6rxt7+CUn5w6extEgENvkUOF91RWfT8jihgSAlg8I9M0tK7gvAD+QuXEOCwCyM
5/JMNj4qpTn7xtnTuJjraK5VlnJhlpV/7qoxjm4CEdbnwIK1+MCFOs3+k0rC1h7/MBbbxac1xIIJ
X7UE8GXv3cs1rRGNXhp3UWEY6EYRJH9jN6ONmGZpcI8YfXOJomB1HVib8CRfiwSSGoaAyWJvcx6t
bch1HTU9C4wyPYusRPqcIyx1Qhta7h2mQO2vGzvzLiygnTfl2oF1Ps/K7NsGM8En8vTHbFYWZ3LT
QETmJ6SUC730QxqfcLuBhjTw0EDol0Nc/qC6yupUsiX7PPPw+RFkNI+DTFsexzjaX2kDATtebmaI
x7vptAmtEJldEGILZUkQBTevjmxWFqvKtNFiB6oq/1FZp6fQH4UJjN9xfBbom9nX0OKo4xNUN9uj
N3Ok5XMKRnEzpdDB6yGre95UqXoH+U9dHK1X2gZsbkIUAdDzGL6p2Vd23mahB2txg4ilWVmzcwih
kQiQG5aPXJB6F3upTJfD2v8sw8MCNgpJZ+BdqycaTKIzFAArgEvoLqepuoG5OFAv3KrMjgwrqK7g
yseWvL+JcRJ7FpSd4Gg6PgPQIGPrDu65DdzV6wI1MKCEsJVZhwjbuNXB9m6GGDU5IRfgArCbMQG3
gb0OVyyem2re3DbwtfnT5TpDIi2xoEFZBeeJF2QlGVTZ8w8hqvTWkK+ExzmsjxxXQCGPdSkHX7j+
80e11DeLwrN06YiM3RpRQ9dGwhtG3eByg5jBdA2GhH2gU/Q4CLRgBqWxMotkqFfXxam9lCq4AmML
jZv1lwrQo8ZbZnVwKJE9dhJTuqVdpC6PskIunhNIZm7ZXy6ckEl0WikNPRkidoQJVric4rvGpZc/
ZJV/akhk4ABses3U0eoHJYYqjYZt7YD3cSGXX3EgnKXOZl2pyAlT4bWe4Ougp3ez8c/RQpJPGyeo
EbSjD+akSej/uaR1VkeZpvDde+yAd59JK0E8HZcanZZIMDxAPOWAwPcTc3nq4rfQpUvsR4uQG7vP
EjXrO2lTCgcnraJzGWDUiZStzaMUdh3kW9win+YopMlM1+fKC6KMhcpKmJ9hFy84BrWrNjNRptL1
o6BRws/LZZ6dzWR4YA8aZaU9utrMqw+Xihn7H6U8F+6PU98ucy+SpojPyI9rigAAv5ExO6q52QXb
YqNcLI0SWjw2AtJ3JeUdSa/d6BCoufaHQicEBWz0dG5XoQN7l2KtqrsU3/IUNTzgoRlkpN9U07fP
7KKRpkEBMRfF0xmdmnLalMD6Nw4aEqaHkCHC4wdlKrELPbCpsEEuU7oiSGwdQLAtH9FyFHyzrPKO
PJ0AVuG20rfuow8XlIjjWDCr3ahrC/5sNXBYGRCHt9uD9F8T2XYTESCc6ZZN57ZYpPXdIiMXlL1A
YMRPbyIvzD/DcJ57ef13f+n9gT4s/gqPDybV5BLqxcrbl9q+zHtjBHPeuXhe/P6brk4AnoHL0ejL
EQ/2LYigZWh/LFnGBKMtg8DQQbbwtMH5ziK9tQzvz7Bdz/d/570ZtAt09vz7b6yCgkc0bBXkCa4t
UT7HcfuQNOitgj4hU28QgLaL4IBe4A+OaBXAb9i89KBV0JyJI3iTWIju6a8CGDNgkmCPyJJsn/Gt
gmMMPRBohoPzAZYJKdH2IVDe3Qqg6QT3GuArAmnxkMD5V7bCU1SEubiYkMzpAQNVgQj7Kxthb4Qf
lwIbwQB1DRqI096bvDORFdQZYehqF6c9eCM6Bxp+G/HTX5n+/HkNFw3J4dR7ypnn9ztR08j4gZOh
57j9xHt3oi2zRXRAYEp3HYzvTuTN2pdqGcW+m6u/Yxk4CAQ+DgieVw+CbUxIKIlO7rGuAl+PLzds
K6gTywSyCpD09a0A7JYee4wn8Nrt8y/dBnubecc8kmoeugq62PBgW0mVvroKloXsnI1M3Bb+yjJw
Z/4rd+Kbq2BBPTxwK+jKBAyzYmhaZ/2wNLt3o8VWgcIMZol/yyK8OXsCVuoZww6CNYE5A7yb0h2E
vdlz4UzAFgC51LvrYGxbABxt+2H++ZWIbyCI8ESvSHvYMX+7WwCDMOG2MAjDAQrztM7IiMwjGslD
7YJGPcwhByJaR14m2VsE2ZjA32nDZDK2LWATbg89B3hAMokzVes8IA7W7uyJl2hRM0UHWbtFRncZ
0Ek32EESJVE+Mfyne7Onn4QkL7yw3ezHFyFQxhgaJ6n2hAwghKXa3se3hRI5TTSqrbVHY3QngO5Z
QXw5zBSoE1PH0NmUy7fP3i1owwAMzpyWhS5CGt8qkM8f7BPpEzY5iksv9m4vTlQUcgaQSdGg0+63
EVkBkBE/8Wn93cSRZk04AQ6dYfr3vd67CO2JiUMIxKEzE6O7COnK0AfvAnWC08NeJxR6zRhClG3K
xNKAYcdmDGmnFuyxw64CNoFq0UAo+mZ3vz7BIRVL0ZwGCa14xmcIgES03+Sf+4MkT4ELmQaQoVfP
gCP0vWWZ0nn389ElCkgbCt7yQZuA6BCQCLrmRpc33N8LzoQ/Y9LF/8Nl4g+O6D5E11EZ7Bji9YKO
oGGvW4U9q2ixCjbiUSbtg9tnfHuBJsrBq2DjAek4BqK/TDwMuHsvODZWkzwC2cX2XhjftejgvQ08
EZo8AVdGnCDQAr3pKyRSYPhW4e3fPuO7FgVQbOD0dWOikSoAK/HjI++ugulM6AFXAKR1YfToVoH+
uMHXInEyiUODKOkNN1kmYQJK1UEnZfu0u25c16Jo0x1mHCyCASGOQX2tffongrkTMIukSpc2ahNV
Y1oFCASGRowauUF2FCXEbhH2A0eSZ+RpRYtwuxdGZxx4t8HuksgcCXfR2Ju9ZU7ILZNZozV5+4zv
JJDVHLoHdJNb0UHqguLi9tk3jfqEBjBIqoVMysj8I4VQb+BFwMfXTDiH5S2bMgvAgLtGQdRVt/TH
Rpc6Gt0RwIEVmLDB1+FWngP4+fbZ8xLJz0zoqsYr75ap/YMjug6x7Gr7af553ER9WSNoJovalVL2
9sI2j/7Cqj26s0A33PBdQEoAjSpyZNtnz02EZxzfgTMHe8Xo7gIVXZmh86eURqVI7IB2/nvf33Em
uM8ivfgvYyzerKjRC6QNriZxCgTJ2feIcS9uVhQTr4CQ0RI9GzyjuwtUUN2DgwX8P9A0mMYuYtw7
C+TUqSpz947XQRQoiKEnQpuYNiA7JtqeiL1VII8IZQuVlRccQmuOR2QXgOENLqxQXwV0A+WT3t0L
e6ugyOZEoRuCrPP4zoLAiQzdBWSLUUcEXd46BwKzsOsjiV0gGrhEiXn7sD4j8xRR82tfaoB3QCYN
jBl51fYo/JRDIunMJkDJrfOhWnM0prOgc5SH7gVAaGQLyZt2GfS9oKn1FMGgdSXtEU1fYPAGJ5W5
CsjK0qb7hqNM3gDjQ0DVnboxzR/Gr8HOgQGwDAeIJuH2FOy5SGBxETcFkjNag0C34HDADTqzYAng
p+xyZJyq3QsRR1EDfEe2ucuxtdtuTHuB5FFrq//5hajrlJkEEfF+OhnIGS2BcJBhErfP6GqsMKT9
RG36dyvNTN9kftSsX3Dp/U1gOwDvhOavM1bUBVe4OthDpFGD7gto5Trbv+cbEC+ROYAgG6vZboa/
7hv8hfPyvfPlEO6B56loT/EW2WtdL2/9wkuvx88/7/o8ts0cYNd7vyjoItq/3UJaxf//Ty8s2xYS
d374Uljc/p3un3cT/PlP9/7Wy6xe/uOpt0jnCP2hMyJafLrXvJqv6Zv5v2D+OF/PezwUW7jxjzf5
/bfee+74A38ycObvjSsqMoPHTb0mCvsDbxGRwwf252E2z15eUXxGiMi5qYeOfDgPvG9Ruqfr1oJZ
B4+NGFE6f45e3lK8dQuOHD5yGC6ecu+pyHuDbxHIQwc/WgTwn6SL3ZFbVOPgkbtGiA/Rtw/IDxTr
x76cXgsbHPpXEMdMvef+LmwReUNHPllEaAD2R27BbkNHfptx5u0mve9J4veO+tnz3O1tQKXFpQ19
4bMg8MLI65/IFugxeOjw2Zvv3SJt59ngkaOy//FafM7QYT/+fDe1MIfBAzNA8eTXuyexg1QNHfoi
KiCW2F/mFpcwdOzLuRf2bg9qTr/CvFzO4SObh8+7y9HVDIe/cpbNnyBZW+R5b093AL7B43tPrrec
93vo2gaq4UNjC7Io7+1stS0mDh87Q9Ao8+LY6y16W67+FaNHRbo/tCgDDh46CvO9zS2Im8lvDB35
avGYzve8J7A2ol4xfOjNvG+3uhLA8IHLD6fzdZy5Xt+sM75IK/+K8c8XabaoX8baaZr+FYNfLirv
qWfGulTwrxj8KwJhe+8tMmuDh4ZRyv1wOE8jLGX/cLZQwF/zB47m/v7ZB1lElnjo8Neu11/xthAz
eFg/wCPpRzXUeERGd/DQ6WK536a8TZIOHfhmEYawlWzme2ECohGi73Ho8Hdu9Lz4cJb9ZNvadP/Q
4T9FxRsbsWtk/jV/4OeN2OVohw7/mdVfZNmi51Jobf5z+NhVP6rsMopDx/2Sz92XjSHuwg7RMHTY
+0W6xrL1Rm6Tf4NHfkfdfGAI8jDH7oTLvH80O6TL0Pd+WGT5h1el2Vt45eDx35NFGrowdQQ7wLL3
Ndss3vtv/Vqm6TvW/ef80wsNymv/rJ9cE7/xFCzm6X/+HwAA//8=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plotSurface>
          <cx:spPr>
            <a:gradFill>
              <a:gsLst>
                <a:gs pos="0">
                  <a:srgbClr val="262626">
                    <a:alpha val="80000"/>
                  </a:srgbClr>
                </a:gs>
                <a:gs pos="100000">
                  <a:srgbClr val="595959">
                    <a:alpha val="74901"/>
                  </a:srgbClr>
                </a:gs>
              </a:gsLst>
              <a:lin ang="600000" scaled="0"/>
            </a:gradFill>
            <a:ln>
              <a:noFill/>
            </a:ln>
          </cx:spPr>
        </cx:plotSurface>
        <cx:series layoutId="waterfall" uniqueId="{72DC7233-BEE0-4317-B01D-C16FC7C6A0D7}">
          <cx:tx>
            <cx:txData>
              <cx:f>_xlchart.v1.16</cx:f>
              <cx:v>Profit</cx:v>
            </cx:txData>
          </cx:tx>
          <cx:spPr>
            <a:gradFill>
              <a:gsLst>
                <a:gs pos="0">
                  <a:schemeClr val="bg1">
                    <a:lumMod val="85000"/>
                  </a:schemeClr>
                </a:gs>
                <a:gs pos="100000">
                  <a:schemeClr val="accent5">
                    <a:lumMod val="75000"/>
                  </a:schemeClr>
                </a:gs>
              </a:gsLst>
              <a:lin ang="7200000" scaled="0"/>
            </a:gradFill>
            <a:ln>
              <a:noFill/>
            </a:ln>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spPr>
          <a:ln>
            <a:solidFill>
              <a:schemeClr val="bg2"/>
            </a:solid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92DC3012-E2F0-4DC7-B97F-677ABE771695}">
          <cx:tx>
            <cx:txData>
              <cx:f>_xlchart.v5.13</cx:f>
              <cx:v>Sales</cx:v>
            </cx:txData>
          </cx:tx>
          <cx:dataId val="0"/>
          <cx:layoutPr>
            <cx:geography cultureLanguage="en-US" cultureRegion="IN" attribution="Powered by Bing">
              <cx:geoCache provider="{E9337A44-BEBE-4D9F-B70C-5C5E7DAFC167}">
                <cx:binary>1H1pb9y4tu1fCfL5yk2Kg8SD0xdo1WA7jp3ETtLd+SJUbLdmUfP069+iq5zYSiX2wfG7QLmBLsRV
LG1ycU9rb9L/vh7+dZ3ebqpXQ5bm9b+uh99fh01T/Ou33+rr8Dbb1EdZdF3pWv/THF3r7Df9zz/R
9e1vN9Wmj/LgN5tQ/tt1uKma2+H1//4b3xbc6rf6etNEOv/Q3lbj5W3dpk39i/f2vvVqc5NF+TKq
myq6bujvr98l6SbU2eb1q9u8iZrx41jc/v760adev/pt/l0/PPdVCtGa9gZjmTgSLuNcCrL9oa9f
pToPdm9byjkSxGWEOI7a/tw/+2KTYfxzJLqTZ3NzU93WNaZ09/pw5CP58cbZ61fXus0bs24BlvD3
15/yqLm9eXXVbJrb+vWrqNaL7QcW2kzi09XdrH97vPL/++/ZL7AOs988AGe+aE+99QM2C53qanOj
79fnBbBxj5RyhSDc3osNJQCPOy6T7P6hW1CeI8p+UL6PnIGyeHeQoPyRbr5uXlRf7CNHSm5LoraY
YOkf6osrj1xOGLOJvVdfniHQfmS+DZwB88fbwwSmiiadv6Qh40e2YrbtUr5deOcxMJTSIwAnlBTy
DjkYuq0R3erMH08L9BNg7gfOgflykMB8jqogyqOXRAYuhNqKuIrvVRnHPZLKcVx+b+bEY2SeI9F+
aL6PnGHz+Y+DxObi9mu1qZMXxIbTI2E7lDnOVimI/VhrlDpyKXFgy9wtdjNsniPRfmy+j5xhc7E6
SGz+qJJNXm8QnbxYaMaPXLPujIqtRXNn2NhHnCkqhNiPzXMk2o/N95EzbP64PEhs3oXRC4ZlnBxx
rDrjytlrz1yECEQx4dp0bwjwlDT7MdmOmuHx7uQg8Vhs0ugfXb20l7EFl1LRXWAG//4wMKNUHUnq
wNjxHSz3mrqLmZ8l035sHs5nhtDiMD3NQuf57XUTXbfN/TL99/mMcTaOoIKxXbI5g8iB4jAXEZw9
8zLPlOYn4DycyhydjwepP5+aTfhysDB1xGwTAdg7WGYxwF3k7Li2bUt5/9Stzjwlx35AtqNmSHw6
TCSWt+mm31S39+vy3ysJ0CDEBRhs5/XVYzvmiCMuXckZRXBgfma68hyJ9uPyfeQMm+VhRmT3vNkr
/c8r8Bpt9vVFsxqQMwTkC2V8BpBzRKi0lWQ7gPD+w0TzPxXrJ2DtSMHHk5sDtzhI87YGkRbdvGCW
Y7tHQgkkoWymTAjVuOswbhuG0/zMiLRnSLIfnm8DZ4isD5OtudBVE75abCqdRi9K2oDAZIo5gpGt
MZuRNo46oq5grpS79HTmgJ4v136Y5uNnaF0cpv4c32pwOC+oP8w+khyBmWuIAPMzg8llR5xz5nCy
y0RnavQMgfbj823gDJjjw4yq/7ytm1ffSakXIwpAoHFbwBf9BB6CzIc5TBG618o9W6z9IM2Gz6D6
8/NB+qDTGxTa7h33fx/VcX6EcABE2n3yOeNyKOVHUsASotZz/9RtjP2kIPtB2Q2bgXG6PEgwPt9W
mc6b+4V5ETiII2z8B0v1kCVACiqlLZV02dbSzaLrZ0iyH49vA2eIfP54kIhc6fb/T0DAEFUzxW36
3VQ9xMcl4EThZpCTbvGZBQTPl2s/TPPxM7SuDjMgOE0RtumofkEFIkcUtoyjOL3FYWbPXARu3JUg
Qb9nsQ+ToOdItB+h7yNn2JweZmh99tJVAxcpDUeg5uzY6RnJplx4IkJRVtghg1juITJPy7Mfl/tx
M1TOrg7Svp3mN9HmRTMddQRmWjlqpy9qnonKIxCfLpFqR8LNWINnCLQfl28DZ8CcXhwmMLp/wcSG
20fEQe+Tw/eXphVD9xMhkpLd+zN3c/qEND+B5G7UHI/DTGnOYDva62S8NyL/fWzG0C5gO8wGy/k4
NnMFVARWDc1qW58zU5HniLIfkO8jZ6Cc/X2QSnIeXYdRsMlfDhTkL67DHYUcc7+/FyjdEJg3Y+TM
z0xRniPRfmy+j5xhc356kNi81W1Uv7BvIUcKXRoETNljjVEU0TJF5cbdeZ2ZxjxLlv2wPBg6w+Xt
YRqy86iudVtFL6czDJGWdNCcwXe5zKyupkA+Ow6aN8WuUPCDzjwt0X5wvs9lhs35YXZxnm+i/AVL
bFwcMXQKcPEgBH6YZEp1ZFNJOUKDrTGbqc2T4vwEle0s5pAcZnHtz1GjNT14OW1BKGbchi1/0u2E
LrQjlHA4R0C2ReX+2Vue7BkC7Yfl28AZMH8equ+va5iyqChe0pShM8NGVfpbNq8eOxqk+2irtUFe
7jrV95iyZwi1HyBjzb4NnoF0fpjp5fmmGtNNfnO/hV8gakY52oTNYoaMI9GMhroAOLWt1iBEeJju
P0eSn8DybQ5zTJYHGZj9ualDWLRGv2TY7KBVkDKUZnanZ2aFM2oTGDXU1u5jBJA1D9F5nkz78Xk4
dobQnwcaom3qenMdtvVt09T3C/Xfqw48D/oCUb1EBnP3AxAehgMODg4QgTMd7owqO3+uPPsBmg2f
YXR+oBhFaBysdbN5QXwkwjVF0eu8qy7P8FH8iCo0cODwx/1DtyHB+XNk+Qk234fOcTlM3uwc9bMX
JTQ52pzQyEkVqv53P7PckxLEBBw9N9I0SD00as8Q5Seg3M9hDsnHg3Q4H2+NqtS3L5jZ4DSny9EE
QNydqsxSTpxOY5yhT/r+9NpMY54l0n5wHgydwfPxMDXmPeCpx7TbvGibOg4PuEoiJDOEjfmZqY3j
HLnMdU31ZhuvgQR9qDzPlWo/SI9Hz3B6f5ge5+K227xks6Bph0ZIBnbgOwIPwwFKJZIdNKU5OyWD
O3qI0NPy7MfmftwMlYvPB2ncLm77V+e3Q3T9gk00jB+hMYDhBMeuG3CmO5TII4rD6jB/P2DyHGl+
hsv3sXNszg8Wm5NNViDfecnOdc6OpCskxdGn/abNHP9AYztKoNv3Z87HbJlnifVznB4Mn0N1crBQ
vbmt6tvx3si8QL6D3g3oiBJsPy/toBUNTA9utdh6IDWL3wxOT8v0c5Dux84RenOQCP0Z1dc6r6OX
ZA0AANrPBMMlA9ufxwkp2DbUR9HQrvZ3rT9LpP34PBg6g+fP04OEZ9vQtdwkL5uSwhMxVAhgz7YA
zXkdQo5sRpC1ypnyPFee/fA8Hj1D6Gp5kAgZc/K3rpIXNHAoJTBlc3MLx93PLE7AESpw1QSuaseJ
ztjq50i0H5/vI2fYXPx9mNjcnft4ce0BK8olQ5S2a7KdcdZwSzjjZi7zuPdA93tjy+tsT208LdVP
MHo0pzlOh6lD76rb4EV5a7Th4tQNGjh3rTZzhO54a3Thslmg/bQg+0G5HzeD493lQarNZYhrqV6d
1i9b4sHxaWm78Pu7dgE1648CTy0oclJzyc3dD8zew8T0uVLtR+jx6BlOl4cZHHy8HV70wg4Ks8Vc
Dr3Y+h0ox0PmAJepMPgkcDu7czozbudJcfYjsxs2g+TjXwehOte/vOhtu323Kc+jT/6nt9wp9HGi
DAef/wMkoOIYOnT2d0PPLp77uTz7oZkNfzSF/6Nb7X5+4923awGXm2azurtP8MGld79+9266uOVw
NnRnb/YCtl2705vfX9scQfG3WwrNVzyyU7NFm4273dTN768tKY+Uwxhad3H9HYpDBMD2OF73+2vU
8u7vm2ICN4K40LLc+PzfX8NCMlyYh5ar3SUTtTnGgiEonoMVR7RBcT+IwiUh365xfK/TEa7122rs
/v0qb7P3OsqbGlcows4W24+Z2Zknoq6rcOTOdhDF4Nwk3r/eXKK4jE/T/0lpXOW0T8StS/2mVSu7
4IWVLkjRRdNnIdoi2XCrEvU6L8d65MvGHkQ4LCztk69BXvHcWmh7SJw3KhRju0yUlZcnvcrS+jwV
WWGNnk4GUXwVSRMPeom1SmO2CByH01tn0GN7mYaDk25cVxT+NctYKS8CGZUF8zIa1RCFF6LK3oWU
NH2+DFJRJYWne5Flb6kzlhA5yDI6ntkZy+N/rLrTGPMA0j2LhATp0RqBf7C5As+qzJUt6Bx5vEYO
zaI2lKF76/c6j8uTJuMpP0l5V1fOyVQHTdQvpqjAPTIp8SPbX//68RRc0+Pno/PONBkz0IVo71bm
/QcYTTFza0lkdBPThCXRotFMsNBTyrbKeF0NfVA1yypsAh56FremIn/fczbW9oLySfbsTSPDvE48
rUtW0Qs47RLv/VpIbOGHMjqorzEcolEm00RfrTOTcQgjyw4rZt1Iq+qIvQwmJ3DKderyhhEvrxop
vySC+A288zd1exob81yucIQE94HYKKzOn1u0o3a0xdybYMSek15HirT+K+S+nQdeH0dt9C73cYFq
44Whxq0h3q8fj9hyNm0HLhTnjRXHHUrQocfQBKKLLDKE7MZyUqdkC9ETKTZQJKs51VPkpBeRRTU9
Z0k5tldJTcgUeuA6UyzKryXBYb/HkggbvRm4X8s0N+Gs4AyARkYkHpPcv/bVlIvqWJdF5o8ry89q
NR6PbjUAlV8/8sfJo64gcSQBLbvmIBx5PPnQCf00Hkl1w2UPLV+PVE40WYuqb2u+ilyfyy9Vi1Uv
vVqCbf2iydhVatVFmhT9ExuBziwZ/CXuuICWQFFxfBXnhh5LE6gpFqporK9gkp3MOhma0ChENugQ
V7S2fcwnvoiyerQLb1A2g1QiImF7lRUyHhe5Rav8SmVhVuXLUujKvsy6KK+//nrNjD19YG8dpCE4
FEBQbMbtQtCWmS1pe9+tSDkNX4eqqbAJSJsQLBYZeiYsb6hYZ10VdlIapWl6bV6iImj/08VCYQhn
SRiO8LiccZi2x4vllnbdjLXUX/NUWLDhMazX1HvdSJpRnDFfwO7XQYt75LJY5LCoVZFVVJy4Vmx1
iVeGsLbG8o8hRuXRlHZnfEgKnT1hVuh8j+HsJBqTbZC8tomIzDmLh7ZvYH1eqHxiX2vflla2ipu6
SNv35dRERb7oy7GEcJaTdXhPj2Wmx6WbTKN11ReFf1qrKo2DRTZNZDzLwjJvfC9XRPrNohXESi9l
poIpW+AyjgEm0bbikeZvyKRSfGsS+X1ZPqGmFHH1ow2AplEUVZUkaLXCKWoT5D2cEHZmXnZ5V3xx
hBaxWBRolcdW9P1WqWpBJ8eCaffHrfVMW4732jtzUlDfxVtD3zBZrtuePa3QfG7F0QCBkodQFNeP
GEMy2xbJkNSZH+riS1FBi8oVqxOXn9s0ZOMZq9sRy6H8Lp0+Z+Ewjo7XhlVfhgsY/F5eBuXkWydV
xuPpc2W1tbxwI2kChIF3WaqOk1YYeHTNFLbQ2DmiuyyqOJk+T6lM+sQjaWqcVoTVB0A6VyF+yUbc
afrZzYYB2DERj3ipJxI07rIQNavX0mkNdskQRAgwyrvHKzewxt5z9RDjKzSCB0geWbmJDZpCZMlm
qGVeFmvVVbS74kxPzduqSvzKS9OssrOFFfjZcBJwONe/czf3+eeOdBSbzHEDxBldmWuEKL+2DXMT
jtV3cHe1ifEdiYrHbGswf8wDqor0y0Szugq8wSZOUXu9jnV6ytqyh6H49RPn1sg2h8lsCr+NOqX6
4Yl1Reqwz1j/N5tasxn7lhvzZ9dOAuctu1LIL37MJmzC3m6bOjh3YFiwT38thrkz7ZFSMNxTbDtw
XKjk2BxR8mOlmFjXlpaS2eeM51nDvEa3wrrVZVjCGoVJndNV5Ts6et/VbgCLU4RCB6vAbexOeziH
1aed19hBeZb6rrwaWJW6o1f3VHaXjWuRaFGKadBn2EQk9GLC/ajwuC+pUfaQYB/qLkR0cerHSWM0
v0PF/R0uGXOK0WNJxYbu+Ncznts1Fx16xFxSZt9diY2c4PGME+mHeV/WzqeuzQmCWFFVNoLYbjL7
liPI4ich7Qds2yFRDC9BcxfZWrIwW5q1cW/7V/4gzZa2y2jKqpOosJkxkeVUE7ou066oo+NJjAm0
zu8zE1PT0c2gnQ4toUa/npI9s2wuIiAXbhNWDQiCVpiZ6pLl2aTj3P7kNiGDbjVFYARoLNYa1b3T
Y1DdI2Tzw8GoOGylMSlVUcLRWCFFGE8HYX6lywR3y6YqdvhJ1KdmHcqx1/LCLwd8KgqZmeIYZLJe
J5ZTsXXhVh2rFyP8Bab7xNRmGQCmpnB3lk2hKkTgKPlsas2QUCdt9fiJBZ2xVE1VYmtN6RTp64a4
iZ17Y6PL6bNj58Y/ZpamAGSQWRqMqymTtAnWillt/wlRaoXl6J2YYfexboI1ySNLYYvxPi2MdWth
Nk8iu+hh1hpEJHhg1PgE/0KORbEUWcCxFE3jhFazEGkbQyVCZcf413Z9jCk0V/P+KtKe6aiLcAHR
lWMLF2kn+SHUpf3E5ShL62OXORrWYRve2qE7dMkCmWUY5E+ZhZk7Mo/kKNDbBG4JVOE88SKxRghZ
DM7HuqXYIc2IXtvoGL4f68Pjgmux8ntLD7UnUzZiwdPOzxGywOhhlfpqSJv3jqxdP177DXdhDKCQ
3WUFIgweILOg+M2Qw1HtYAvKPsdSDqmbQ1egRQaOIBkMEFYcUbyoMVbdJdGZhiQiSeCbEtmYPPXX
q80Ve2wTMXnjBGAkcN8KoqB5ZoNwsLYCMowfw3CUqe81bcKKhd8TP76Q9sSrcVWGlSxcT9m2ikOv
qsqofEPSlg3CKxDtWGdVkFn83M9Chy3KXg/BNYlSctL7LZfLxMl1esPjdKouMy0z/AWJiab9O95R
MkxLN86VKBYl4se6Xfe9cLuLqgz9QXsyIxl9y0hF1TLPK0UX8dC0le/pwS2n2AvzruLDIhiSDsrQ
TVU/pt5giZjHa2XTll/JtBl5sCADbfv2uFB9SH3Eb37QnDahg8hs4UxpP01Ia7EVi9MhGf3WK+si
lutOOQFbiswapo+91Hb0ueVp4C8Zb2y6GJGf6tGTQVOrpYrsPlkEIg1O0FXdLEtN+unMVzkhx7Sn
ob0OrNoNyapIdMY/jaILEuuT0mQYPg7NwJpzq25y6xIew2lvRCVl9WlyuiDXXqE1DesPapjS5NiP
wG6sJ83dTHsq0cwOF0411aX7lWaxm9+EdqG7YYmtMpa3qm36niyStK9pfNL4eSncJfIAkcpjP7MS
eaGoYyXJcScLu07D29DNWYNVHihzK34+Md1hS0+0qovwAyrzjSSrPOdF4Zy2yo/C9G0uhqQMVnEX
NH33thd+EEVrS3MdyUvRVJU+lTEPA3eNvSJZ4hXdRODW09qNeuUFFpdlswz9aorH0z6orTA67qMM
3maRqJ7DwHZF1Iq/tNVKUZ9ic/SWv+gZwhZ60RaIupTXjMwd5LvUdhy8NNtfWlGU4j1cSczxuEnX
vPw6taWyuzexrIrAPqGDZTnOYoxF0jrHQx7TLPUE74xfJMKKMJ2ACTiVzeCPaEpYxCJUIng39kVf
OO9j34r7dO0kzLKL06Qdldu9kzETkfJKpQwn4VSNCJPPTuD71nTGeVpjpayxhMk+h9UuQ3FmMb9y
0rc0KiOavo/jPnb9VR/DEAQrHaFUWC1gsoxIY2elxF6RIByjckmKJK7cZd4QS+R/2YGd43lZnCr1
qQ3cslxUyIOxsrbbRvAgCypD8yWQHyGLV5bKxPQ8rDH7RRHSnMl1HPZmxVjaJHjRddhYV3nmGJPP
uyZwnYXqG40NMOWIN44bVWX4XLGdatiICctXxg5+4EtqH09LQ4okM6eRgYcWPLTFnzQdzDrnXMXg
kqzWqgCFlSduyG/LEglNua6iCJHWonfp6JSLyA1FawFB3pbt5ybO2yjHelnhpI/DduJ0OHdjx4gc
AeliupLYWXgCw1vlV98azAaTlWWQF6OF36UqM0vTdRQfhYt1yx4ydGhnwRx386kqxsqvINxC/E4M
hZZXieC+YgveKxBAXuGEFGux2z3+VCt8pRNbZnJ+M94tRotdUy12Ma4SkzD/YrVIzhmJKutqt9TW
9uP3i7z9HJgCOzl37CKDADS3wu5rEskiqo6jnI2YdGlP+MM9XmCzICJXSMADrTyxBUpPXYOthsy7
rYLTnKrRFx5Nwm6U71TWaqxSZ2cpPmIX4NiqBWgOv1NeQkYT9AaZsPHL1AlI+VVtV1AX0CDYte2c
QjtCjrYodC57ejK2rsnOyRba7faQfpJifSSPMGIlnNRMfpBjiH0a0Mo8JuShxC9HXRIn/DRZEW+b
N5gpM8u73UhTO7aQEpM030KjqsY4lDQYdlfdhEb07YJaUz/hHzplmjsri4g8iU8nXA83FMcBAaNF
Vn3Uaui0igPDfNQ98I06xy6/Uhnk2D61QMSKyVcdgt13Nbhs84V2Z154F7h4SXNi1CGbhJE/b2UQ
9p/aNEiDaJ0HLr43LBkN2ElSjw5tzth2r0RxrRrneLfkKu4qiDNELMGXwANoPDwuogR+vqPlJMkn
RG6x2y2L0mryaEHqwMfDRRzi9vBlkxbgNlMQBqBsAFPYnjo6MOrcwr/id8nYythdJwgWh/ENU3U6
6JOGa5Jli1TxNOs8vw5AG1JFW3w+bMoaLwgaRXqRlS3+P2Y9SDRBegqqqASXn150SeODFOirGE+n
YaC7zzL3B2QB/jiZvd8rmPJ4PbDShoVxqzBt3VWawcVmq8HKfVWfCgVXNfxN5BDD3gSp1klysqOT
4yYNq3jdhiny3euR12hkOSniEMtxzO50ptRuigWr/T7xp88sdHXffCpZH/bypNlOfVBBjSVixTAl
mFES9LVYyYlQWLmm4mb56FCYXQO+ymzxLX/q1kmPFaCtbebbRJGNlwobHJ8vI1ChlhelE3hlXNGV
5MoDZTHK7JwVtMIn5EhNDtuJtsa+2pIsExVp5a/bvKx8+zTwywnfMW2pNx9pOVjDUvAEfKlPE6S+
WYbcKV80KYgJcZYl0uhTw/sIJHyQuA1MJZP+CJ9Xj7A08RqZrVm8NmKGKrBbNwEXH6d5gOE4ZYlZ
/t0jPPOtN71fV1V0oVhsSErdwt2dO4nPZPOBg8Ya/dXgx9YYrmVfiLRegrpA/5bngASSX3jAKFJy
OEMF8CeLT5iVzDPjNjLhm+1W2RXF5tuuZNxoMNEsIhHr3vSTyHznQzK1vXVVIZgGqzAVpZJfYG+x
v6y+mLACMSdmDn6RWzD+SC8NS5VGiFcRWatM98UXqcawpF/5kMr0QsqyGP01t3XdWP/0EY0HfwWP
xlLh1Sn4b2vhptSpPoOR7JPmIwnKOAgWvhhZOFz2DmKb8kZ1UVfaf9e+C2riuEraLlMLy57q5PPE
W5trr4V3GJDsU6oRUzqOUC1tscuzWNmLDr+0nM5zelSmhuVuJlssyyIGQbxAs/xopnVnbtK0M/ZP
jYGxJoj+jfJGdWY+kd+x935sm98JSix8YgxG80GfgZ3IVsjcTW0jSv0CqhwgWvQvpmakxSqGohqt
VJl5Z7dlEVPCEim06eGtLR9uzKkVLKphrJjjUbsi7vs2dIJeez3JwZ7zcfKVfdqXudHywJoMHVij
ToQXjrCsOS0ngv3NCeoPF+AtjeRJhErjl92DRKXg0kpsFetqm7HlUTw5iRfnRcs/JFuDlWyJxhIH
QbAbrLQ0JGRdyYrzZRZkpfa9sJStddVGosCcmx5VvO5NZAcmjAv5gGc4XWrEau8UztIJ/Ijni9Yo
eWGbMuMy7wezJx1/spPIE2GdZ9kqjFNo43q7IOCBjdFL0OyD7+U1teKz0Gap4z5BfM0SenA5sA/Y
wTaMm6Q/0MphgxoC+Gr7KtRaQmonCAZoQ69hZkuLGw1KOxAvoddFpZH9iezucW5nHo87HfB37MxN
z3j+jGet2kFbfe2AqtqaxhgcMKRAHgBN+vWjZgQ6tIngcjU8C5QV/i9NWv+geNi7Sen6CCXv9whJ
Bq0XZeFz/g536JjdrWRoQG2jGAhrXnFAtjOOv5blMYWATnvsHxd/U8GVKIdjn9uPZfE7ZoO+jYMr
HNSDGYsENfF4XePa69WkETo/tc4/PhDdKyAOpKtskIvmpp+Hk0/CitA0I/5lOeRwFEECj3/qjAnM
3E6zfz1Bami77+UdM0Nwt0Q4FM1PuIhrTmQOacyDvEmRZG0tRh9OhrQfJRuFWA+8drt1XPhT9aHt
2RgvszY39pxVMA1WPXH4oyckerzTIRFSKXOxDnOUwEGheVlsVMTqnZGVl+lWqXrEddDxoU182PXI
7SJAEPJ2hGYqBueA0MIKjSBxwcp2WnQlMvu1yJgWxBtgWsYFTH2Jj0M/fHoRjcxm5aLf1rOKrZn9
9STmMAI4/J06gjtQQMlS/MGBGYwyLBt7sLqLsE6MZZruAqGiFnn7YbTcluO6xedTXQIFEPSl4cL8
u84oc5/34+c5A6IR3FPUXuzc3hCEZewRDcuqvarGdVb/2fNA+ZtmOCgGmuT5D+aA9T6Y6C6KL7Zu
CUGyQcNJUuhFXpfGYfz6gca+PNim2BAoP5kLfdCPwsFozvjMfpyGqJpEcuLkVpWIhZNlDvsiKyjM
Uyr446MAHS7jljjsiSRzbuoy387GNpDByTYU6QTYEewju8zw8utZzWpr+HZ0aCgU481RA/ztvHkB
JSdN6MdDoa5JDJp6p1a2TEyoWLHMpJO92+XZgmS8sh3PqVJUOrwUoWi9aFg+OJ/insAIPiHXtkXk
wYKDw7y7jxw0Js7uu+hWfbyjCEG9yInC+riabBLWK1sMpkuixS0lrf6nnnIU2he6DsD5Ki/zJ2Sx
XiOChmZniCLQGhQsdFKAkXprc3Ai5H3miyDQJyNiFqEv/CFK6DAufBulsL/rssyQnlWxzfNylaXt
ZDcLoomss6VbCVCAb9lANZPv1bbOmEgkSeydn2e0HM6TIOwUWnnaTkYUXE2MFpITJEBOlC1TKy6w
RXaBk2NhWOgl23AHmYMLJybvzOs2BUruVrMPMxsuBSmrCU/6zrYQaGtc4Z5e5HaL5UboJ1vngtWp
CTKtbcxVoGgL3Ejh0inykrrJ6OTldaXyaCkLJ41b756KKeHOQ28XYN1Fdqj49VjfqXRNcOGUHStP
kfMk0l4VrsYjswTZTveGoIoSBYt0yHCvyzHqDGmcfmIIxxW7kGOjeHEaS2IZkqLuKvC/4zY/VP1Y
s3IZJm0GOhjMkIPqhxeHjav9hdXqoCeZV+LwrLDfq1IVTr8KShid8qMYVTfpj6iDmEobYlNiywvd
1ChufIwKsODBEvscbQ7rsCopjRcZRTD8z4iUuHbfCDn09hcqhrFxL3jW+8WHXKk4sVdxXlsEGTpu
iByaBVrMUONf5XoEtst+sKdq9IgFxqRbIGSkwl2MfPT7t4mqm3ryUCbvI2T5yq1Qr41CUh9zkjb9
V0myZAyXPkcikHuZk2fVXzkYIav13G0pcGcjS9TpA/nWzeBP4nUeptJuEd3fxX8g5E38OuaNcYbb
rZHeRam5kyZIJSuFTp3C6yoiMwoLG2gHYthJYnt9YnXqI5yLdq+KXFnpOotEILwwCPorMUYiXo5R
7x9HvGMnEWHTaVYN3QkYFn3pVNJeDEqEF07UpARcdld99LGpT3ggdO1B+8KvcVWkfwUk0su8JST3
/LDiayThoLrsXJy5BfmiE6hj3hfyreyjYunwMAS6xKrWsTPwVayj9t0Upw1ZIVtoVu5IWIodK7Pr
sGivbMqLs4pbwVnW1c1K1KDG0SATnHS6VctQ9e4HpwhL9BsU0U1Ul/4yDYvAG3meL4WvyjfuZGfr
0c9Rnc4LwfHV7pgveJw76x5feeoiT/xaDbo9Rj+Gf1OqJD1OBppO3qhisQ5joq8KjpqBl4I6qj2L
6eBTP0zuJrVyAYqhzT72rh2tiN2QNziPH0aetiz2loM+XFdNjasBYsf/AFIzQh9Vw9QNRQkKeRYt
6GVnx2G0LsbcWtE6ay7rjoMIgSlY1uPQvmF1NSaeyHp34TvKD92/os5W4yk6I9rr2uYxXem2aJB+
RVk4eh1uoLt1G+FkS8u3qjeZQpvEktMm/jB0LEH+lukzUTe0XPhuqDckrou3A+59OKslNTvUF6a2
G3T9mwFh9jlxku4UrLz1JkpYaC9dWL8b2vcs96bJpSHS+cL6uy/K/ra0rGFhR3Ta1HWsbXQ6FGhr
nKYaOzdMi9RDJ1fVLoupT4Y3sg3KwCO0iC5G6sAQI9VbdD1L2f9j78x6I8fRLv1XBnMvgNpFYDDA
pyUWO7w7Xc68IdK5aKEoURRJkfr1cyKrpruqe/r70JibuRig0UCWHY4IicvLc57z6gYddEZ5o9yi
DpE00W06CldCgX5LN/+NGMbukxDTx65G15A8SV+2Tti8Tv0cN0mup3vZJeqzlw61IoHt3q6l4WAz
eJX3bSrLwMTJVzjmcxlH43ScIWCUERH6yYUTf1o7r3nFtW4/LZ1f3pWTIioXZ1zFQiWHcsDngxNc
QAvExHPdXiWu2B5ptHZjNe12+DoIuZcwn8QbOnUvpZQ2fKIwN84yUkVlFGE3ST8lX9cic5cBPoSF
HZIYvCnTJTPBgpOyaS9ZEcx9OYacflUBiq26QN04lOmwLo/ZlvEDFvosq2i/5ycdzt0j+CEwJ1un
PkXzJI/WuPA4SJt9VTH7tOH8/mlfxF4cF5n4clhE+8Pjghw7nRvToDz1L1rRlJUqWeAk81aXpLP2
nFEujwvq47Bs85V+opOmH7GT8eug2Pxhd7v/MBjgtc3n6C4B8HAk2CnqxS36BXVvUKbbZC+BWvmX
nczTMR5DBmIMMvd950mCvcxhRSJDX0CnSnl2QmNYVsl1Go48NeoTmLMYn99GNyGZ4sOQxetn6IXL
I506dQr9SF+EUPttuw5L43IsuTiei/5+Soi+USbZHqeVqVdVFMm3mFssDtHi7X3iBSYPtLaHMNbm
1ql8O/ebi2foScV0ZJlIahzbQX5CjqHnPVDswrC8Pe1R0X0qIOl8XvZCv2LDb0+YbPndHgYabFXW
H0bK0guc9zCutKBjXex+ijHe1XTY22B+5LAGHls3y6UCsUIOahuWz1KbpMWhf98viibmFgAVh2oh
5tc23qnAmi1cE+e8OIXwIisr9+ShsG0Mx0AF3wMWgY27+DTZe1p54VCD17mB1F5ceBrbXDcE2bxR
lyOV7LIFsn2E+jPeB4mf3katvuI1LQToPnxbBSqYweTDvaMDsNBUhv0NnWX0xQTMbNXYbeQOCJL5
1EfWLscuGuOkol2Y3yZsVsWBEjHRG9EVsoa/nOylhQ9fF3QXeTnsmtpSxGy6nwNwCLc+WHJc64xs
Wl0WamFAhU6F23lKFvEQuyR4yifayypzqpubjkr1PLS9FQ2saN/dip7PfR2oKQWpyVgYHHO7rvuz
LyZluuO19CA1XRye6s5x1eat5TccWoEaqzBH5VKlwjB7BxVnWKvYhO3rlu+zr2YyZhdghCystxAl
4q2GQKDf0h6nUoV1REmdZiic2gm408nqLL9JI0em4XWPPYts6d1CqLmJsNiRc5HAqTguo59U3dk1
NS80aPkAMqgdqSpVwNqRV0FC3Usfg+Ypoy4Zn2YfBvtxy3DarUi+ROSy0cFNVaTgL9zlI5bTGuDe
Xs9Q3G6GSPcVHo3Jb3Tg3To8jD7I6B7j8k/EiRr6keBXekxGqXjQOhkKXftsyMYIwv86Yz4UsF0r
E/pINEloxu7CO7jGpZggP1e7dstUxsLDkMrNwE9Tn6Rz027pdsd7yLf14Hp3itskLOqsIF0OqW5Q
4Zm3SsImNWnuy2iDK5/pSN8HKXV5JQaWrGWe8BgSIbTEt1AG6rulKE1iJX10nGcWxk1ru8hEFUq4
LpgrMANA5LYy77JnHyRzjsLMFL4fK6ykGr8wk6BHzwosQkuRNZ0cZZm2S+how0Ue5l0jIzen6V0Y
2Mx8gsks2GlYiuRra+2Xfe/aT20nv7RUpkOJY4J42cCcNKxg6kiweRAsEpmCLZfvt6OPxnsV9+Zg
O0UruchdljnwUVkKkYoXNY1ZrVTmS1P0CdZXq8U33bL9kM8j7MXWsTs4nwWpQrduS71js0ke6drF
LznAJlX3FhoUxgMGTAlOb/sezpI/yWVai2bN8/ayztP8YpZVt41xrWVnqNltXgbC0bOYh6WOpmU8
8IWlLxMnYUN1N99ylgZ3EXfJbSRhps7tClOd4lhURxFDrxyTm+Puomgs8YCVUdSE2mVtZJjN9+Aa
N32WamMlXTfiqoW3Q5Vkq5UlDQUD2wpQ05zXDF+u8RDfX3aGB8Ex+PHLcYDvVytMyq3cPVf32OWx
+fcZH+t+QH2Bj8Cesev0B5PTrDKT7N6Gvg2/QBF0B8BE9DgTKg65zIfHYCCqsiLr3skkPo0DCLUW
B7dDHrHh87xFei7TeJ4/x4SpGxPFzJVMuaGoeoi2N0xG+NItgfLeO1vhEB4/DDiW3Ngt7L/xLs6/
cNaG7zyMt4uFo1yncpnPMaTsN5gCEb+uaU6W8UCWu4yxGHUrFsfrIEy+Jfx6SPeTuO7aLlo/ZlsE
fTNmPQxaiNxzdp7SqZ+rVfVOwwPbZ4iY+TaEVTxiHSmzoB/Su1Gu0UfXdZqX0YjPUA5j3hUVx9+t
IMthTHRepmeRmSivcYS3o0KtxdsbIWf9m8Sprau4jGPyBRvvpkoaFJs9BZpntZZDcOqXNPp05RkO
4W65KXsfyIc0dcOHsYXE9oCT52E2DJTWzNL4AktR3UoP2KVULUqai1uN/OCRdn21Qv60ZW9H901r
j7mCSYlzmpFQV79buGm2hFNom2mw8Q3E8xYoV+92FPPAWX+gL5xlB5F3+jbxOL+VAcoRXY9sCdIm
WARYZLLb9E2v4/g5l9ZVfI3XeiTBQu7NlocvcP0KCloJNVyZ6a0bjxuKqhusftPWuKXrBpRyFKUn
6JJgvo+7LQwqw66EoBcklY2SFskHkDIYRFXSiW5IuD20NoPFI3g1cBRpqrkeY23F/NJHqKnjie3v
02om/hDN4bbWOFUwjiWNZvMuKxWadvTHgETDlDxkJmZFycOlj7+OwFmDqbJB4QZ2gJHHHbnj3ZzN
tMJp2yWyNHsnVlPl2HBTX3fw1YqxNKDME19P1jPBb33BIOlUq3E0lI+jhWoVlw74OTUHZeTSv7ct
T+a23jBVYO8gJRRPqrRumTN9aFGrTWfTmUD8XJfV2bTpwGWJqUkXeIAvjETwhI4SAJeeauWTgAyP
g5Ec9yEJgHGZAYQ1vAkL/B5f/4cIaE5wHddh8jWVnUvfU5VG3cvvInIgr0aIHulVso1C5uQtEq5X
pAAcw9WfwTzc8+9twojLjuC9d8y3JVxp/9nIrQu6ciogwAU42bJhy7BFYDnWb6aDoFBcNApKd08G
SnxSmXY1Cz/ucN1wt7DlDfPwERdmsqJOR238dBsbfL297GfQH2sFGCcW7CXWqeyzJgNA28c3xJjF
z+Cjeo0aB2eHdjlIWQxYjwM91xx01F0EyAylu6RYMT3tUUQVybHXufBeQh22UHj7CqiXGbekaSeX
9GMjN5BAFNrBNBeXHaVf0bBgzBjcOcuoNGWYLDRpcr/HyRF+pHiThRk/BaB+dBnN6IxUJgZzpwEF
I76TiaPKApXfKd7M2Uq72irwM67cowWm6J4Z/4v+v6F9ax8h4toT9On+MhMWVzzKzN0Qei8aGQtA
ZJbCoJbB+DJQt+XnBSVcXsaT9Enppo1PR6UJ6EpXyG1CaMjy73InjGNpTQQrM+yjptbx7p/XPtgc
CoRgbFCB4oTIBpmmR5UlWtRMFO4j2JnzsgzbbQmfC97ztN7QsvGbwjMIVLkOFkeDaQ8sTiNqCLsG
5YRaT6ZLuf3eBu6quKCijqZq5117QH7MsuAgTFgAGooWOlWMJPPcJJ6sp3Cd88+jHRMIljmL2rmC
oNinOKHmfr0XRUZMHZHU6HcgGcA5SiVB/1VgTRaLAimMwDtB3LpvcfIWZbKgDr9zMAJducU8b3Ke
jTdBu85A7E2K0AeYPymAlETerHUxpRRWWaC7I/IUuDG5a4MyBvN3WuS4DJWBYPaxA6TA2GD0yQRk
xvfc5SELpXv0uNl1QllBmwHMx48AUBXEw0G2lwDL8PoFh8ute8oHoa5VVxz1J1Qw2Y1K8rT/wBIZ
+2Nsk+F53mJ2B3yz/d6qEFe+2HYHjI4ZKCP73rtS9mT7VLjUPG5q7PAVEK+Da52LGatpLhCi4Cl9
DiEf5jUd5u0cQrTo6w3Mzm9bnCDfmPI1OU3JMACbVOnLwtr5oKOJvGdqDUuag4/s1LgjObDuvkQu
y98j6xn1dWRWi7DZOAHcp72l9txmCtTcOu3AVFu2OXxcOl6RDZyGKznlPjrAuYL/S2IEHuvWxhZL
b4AcRl9qmQN7jNt1QVEw+fUuNtJc2ii0RU3SVuYHABrydXO5Bg2tJ3xLUAr5l0R1RVsKFOAPS3Ct
eFckwacSNbXvy4wzCkyGL31XY0MfQIRBLnncBRSAcs+kzBpuAf7VMRF9sy8Or2lTYH7AWYSsbSx/
bms3NRFbXbXp1H/OsVrYW6cnJetxscXzmipt8HZpuuBA0EMFEtF8F48sui26kefAl5gXpQoZvQ2C
LvrwY89vXCDXRzCEQwU2LfqKtI6Z4H/k1Fd9ug6qyrek97XZ/LCWoyo0a0zXFyPWXxWPt0MY+fSg
sy19C1gn3T2UKx5DDJiFL0cpws89BYlRCgAi9zPIF9LkW+pxKKAR0hYLI6loRDh0rzx1aquwb6Kq
Q31ed7Faiut1yx62eIMMHUczuy9GEb8voD/a0prxc7yK+V3peS7RuhnaI0hPAFytxZAf1ec22EiL
2soFVYDK404ZxI5W6C5fptYEZzVgUteq5/mDNnq+0emCDIrK+QW6QH4KGCneoBj3OYZBm33IaI8b
l5D12SofnTma3EbVYIvtWq0RAaRngsSTr2txWuNuyuqdBiicRE/dcUojOz4jxdvXCuJWrTDUk2qJ
U9OgfAlvJz93YBa38L1j3r1TpsNSroYg0pnyRhQj+wncmdRJmuhPBcr9Y5iw8GMGGf9O8JK0DBwu
HKII78gCFXcO8MFRWo1ZV5ivAKf1ozTEs7LQMwkxD/ZH2gYcFU2YiCP2AzXhmLHGdZEDmsGrL9sS
qd8GiB114XBQWZB13kvXhfNbUIzJy9DFiagSqPpnKacQFh0IUB7H37yB+q8aLqEHqQ9sUFzYGt48
0lXvONHOQj6rZJ2T9EEP3YJVfkWzSzBTakEuG/CC84NY4DXACJ0fEg/Exx+3CBmSqI5n4nR3JqYT
w34GYO71J9a7Lf2WTsnMT8NcCJ1ULFFEB3Vh02RTWLw4KBt4beA2Bhr2GakBBIY7ysaC+L5SPFPE
nY13UDHLLHLpIUmmrfiSTZPGorJIProR61jakbRGnQd+og581rYAbRKwX8CkUcaD9vLIaGPSAK9P
UiCqnZx/kCXw+VrDaAVA2Kxy87yDk9q3HBSTbNkVbscYXGCDtEO7k+XJxoXGEaaPXabU21xszA41
DOIC5z5EmXo33A/DvJq5Xje0ZwkbImOzLh+G7zb0Jf6K7H21zQlKsnKXHVaGE0N8c6AVFOvrN0my
ltDx2LXO5stvJmj3KC17VnD8DIx+nrnbQK84MN8OfmVjVjlCi9we/nN77q/uMlzDHD49srNoYgaT
Dp7MX725PvWIJrV9/p3P8pptEr+DH4LTETc8mGFL/RdG5V89+es7IsYNs/KaHYble20x8GcsAeJc
oQnyEj/E7+9of6dq4nRSsObXvEsMIDhLXIDIRz/AFPz9K//RP+Hxd+fx9z4A32aJZE3b6X/45//E
84qvLYrW/3F91d9+61ezhL//63UW+N9/+it46JGa1/mn/sff+svfxbv/8emuPRT+8o9/aufwLxo2
PP9Yzaj/xQ//0s3hL+1F/ndjmWu/g5Bce9j+DQX4p3YO/zF+/fgq4N7/vZHD7y/5o5NDgUdLgahB
WA4YQoi5AhLh904OQYFnGQL7QMfPIoJABT//b60c0OmYQGHI0RP8+iwXUDX//b/Bsr12c4jRew3B
fjTQA2aAth80/He6Ofyj146/cuVPQoTork7zP47kIZRRssZJcKJBkAxlP/j9ZGiyvv7pmvwxeP7c
NOKvEya9JqyLHBXJ9cmzBKn3f5gwewhLB6J5cAKwEr4iOYFSwZDiQWxI4f4XU+WKdvzJOL++F9Ko
CPkjggt44PrUqD9PFdwLULo2ZicfzvSBZMrewfiHybIT9ygz0f9XaEQc/vPXw+On8WgXgpwXOriS
a87tT8SU42u6AFRkp94rBjl7mfUFxk8LWR1SdopNfaNvBDRNdCAG5RqOYojBHzNoNdNxSVtTpdYm
W2nchI1v6NWJzi7oYcYp8jEBvIBEvNIjakp63HbVH0XmowrU7nSDYkI8jRxh2TFQ+lOos+kGEVV5
QIy/v2de9/dJi0B2HbdTd/QLtvq+XREE0qt4isCB/oCRur91PFFvuWzviPF9s+XjVBmI9Kc9ivld
koDVqLohNk/RasTPPd7nhz3ehk8R6YdyImw8pEs3oQgTtjLztJ3IzJCs3ZfoWFgCAgZRvCbsoBqN
Ol5v81DP9zgqAI3FtvuVjG1wGrOrDKiC7bR47Ddl4ijLsOxH87e1QOuObBcOltLemZIsG2pVVSQH
skbqc88DuvHadSpfcdjwG2jhzzSNUr9eukkOh3zKcSbaGMZ5RTp0EkDhLKYPo3L5eUDK4reB8uiZ
Ymfpqo2s9PtQIDZUAi/OYQ9GfuYgDHp3ULZARQagq/vg3VikFRyt8YGMkIwquPDzJUc06dZDGXgr
/I5QKOsVhMWrwTfssOQSSFsPAH2fO9eTirnBP3egaJs1JOozInL2MDuiD4XNgrR0yFd9V0J0x27q
vnk1yLoFonjb0gK+d7innWhWXJxuYuPdMor9N7Q6CJ5iROsvZAcOW64u5FBFLQlq3g+MlMEM7jPr
0zNDcA5gy7Q2se/5hQyt+d6umf7goR/GZm/3bGoC3dMbXIIVqZ7s26LHaoOUdj+NBLJHPn4nsdtQ
4Sa3LNCu5Lz9RFfUbQuT4zGQBSoFaLEoWLcJ8H1CKsSMsjKX+nYIVAK1RrfAwkgxfAWBxvDL+ZeY
mbiGFOThaGXLM9vG6JJ162Pqti0sCzzCD0Mbs8ehHkV/jAQIQ2h/OJEHh1QF+g6hyv1Do0VMhTub
fkj4nw8o4IGd7Vo/L4gAVeAJnoEY941J9/fAqPg+2ruoify+3gf5vjcbzbaXaaKmakNqD14kT9Mm
fstjNkenHhqwTUoNXd5/m7IesAGzBuVMZgCHjKUvZDSUOw7wNW8FB7IeGc8rPy7Zfim20bvzSAn6
jlQd7BFSsgAFzBtfN8QSADiZdWtxIealNt6uw2uC8ECrxxJgdGG319zrrqHhmrcwfqF5VAEDXlam
C8lKqotpOm4WzM27CxLEtMAsRlBIi20ldT8Gvjisw9ovCUIhGsw+3/b22fL0GuiSvW3vswXGUTkD
MdkeWyisRVzKbFm7W8oCC1MWuH76OZLw3cC1TSzoGqQlafQ2AApPD1AY0/x77iAuwu5H4uiGezSh
UC9cgBFCwU9X/jlIJX+hVvRHRSYsw7PI05MlenzLmQ+ulHTEfLmZLL4B7DSTctvtZso06Ogx1THU
04gtl9C59BSJgOQ4lHuc7sROw9eom9uhXJfrf85Zxl68N9u3LJqgPE7hJA/wWuLzPIJUKU0CmY6b
MTnLlUw3KMJpo4XZp0osDIoOxOL5dkkSuEK5zcNDmK1zPaoe+qCkuppWUrgSBAXOW4zRL3DoRLXo
YHrZV0Qty3QKDA69dhNPLk7kjwSV5AUfpG8PHEA6dGQq9hqZk7FrFCLKZ7jr9GFM++zrKHDERnLL
IvC85uIp2HgOZx55lqlCjhs/SwMtfsL1HN9iot3jyIcMwctdzC+t6MAxXB+6F2Lx4JnBvB3rX/v4
v1UF/t8UeH+pG/9VOfn/YhWIZj1/qnj+uQpER4n57w9U/lU4/nrJH1VgiMeF4CG7UPzR1uv6lDcU
JX9UgWGIChHl4e8IMCVZ9PcqEA8hub6qAIoL/hI48t+rQPT6Au4GPTAGHg1Y998pAhHu/WvNhDNQ
is9FkcYn+Dz/BCGLBQd/x7MNeTwJpC2D4qTFOJVoiD6T21naAg0uhiXXuzlyBM4E+Q1gFg5wfJJi
fY1EoncFQCRGsHFU4KO2AVMH7TKKlz6DsJWhe8ow9aGp5ObgVCVo0iKgDlN/GoJtC6A3AmcX9gy5
WKwWohKEHC3vptEPE6ZSj+2MFnK6pKA1b1BUWXIe+szf+YSx1yFeJEi07D1YZ3vcZptfc8LI8qaD
vAwC51MxOMyKNOXRa5f1mEx9h2WrpGKDioA2ALRBimzZMMl3FG3ZmLnnHWr/VyIjrAfok2bv0PgH
LkjUaaxIypp+BwXVkvE4OTsenUX/iDqlc3/ORLvk95RqO1SrJ9gQgwAKTya9PmrFrSmDa6uYTiT8
JJnaDsOu8h0a6YQ/DP2QORwnmX2IUjZ91psPnzf04rLHWQ/I164rdooWDjF21tbv5cqFqod0se+I
Rfk3ts95Vql2ke7sZuQVoE6n+KJwFkz0jt5LC5K94Xhco0zB6+a2yVq5hOUaqsuGePKVVAN4iHR9
J8ueb+k5wzr0RgfvLpHe6HrsB6QHD92qQA5aDPUavRo8eVoy3kRYAsUx1iOrsjl1ACAGnSMcMwwB
6lvwSiVaQ6m5JgYSA+xXcUJKpKth3priEG3b1mx6mCtAt7Y9eIBluNCtlGkVruP2M2c9+bqD/z/w
FLPxcC2uGkRe/FeBznfRASnW9GhmJ1/CSXW3yE2P7zNI1JIRG26VDFqNsH/XkjpS+QNyWqo2Ucca
4BUIp0JrCDFoQhfapm3H5eAtXNwuV/TBpQtYIKZMZSCZ3HSUubycY8ERSY/BVqWdQTE0BPMZQYXo
rAVANDT2Y18wG4A5IY5MP5iwIcr5VVt+bPUSvbKxN+dNifwAfzNHZ7aJrS+QRL+RLQ1q64u9Rtsn
CJ6YAf15zmFRgJByllZtVoQXkY3JDe/S4vP1UHG0a5exMl33MKxTG4Fowf4Y1ytbXgH/qfulIPvH
qAWrEcL0b6aX4sR2bMxVEBA6lDKAOGhlsD742U33S4r8cqnnYejLyPasSmF+12HH5k9Zu+hyC+h0
Bp3S/qZReEKe1mx85omMqnUHNwWr/6hn0MkqZwm274STp7RbTOVBI9PDPCURGu2kLGS3v0wlk2r5
oASjiPSQ8ccUcn/GeWeu3JWht87TcmL620D6pEZedKtSIAWna0QannP01W3+N4T00mriLXU1tVGu
eA11EvcRfV8WAJXZ47aCNcHbIqNnvPr9xPn/d8X/49MY/i50oD08DvL/WhtBw6XpxzfdfzP6z/rI
7y/7Y2dE08rr3gbwN4JHe21c+bedMY/xWM4UlB92vySEdoBd649Wl3io3TWDEGHBgKiAbQuf4w99
BI8gokiXpwXaY15DNf+mPvJLWfuznIAkEbqtE/QYQv81gs4ifz3bp5FHa665t6cZrZbqCI34mm6f
aJVq/e4z/lEQiwmEblDNBDe6Qj22ls55flOEXFZEF6+FLfhNgDT+nTPjxRZX8ifI7qNFxSV8/KnM
B8xrf7XUYNTu2BwFqZcW/URAZNODpEFf0czQKqfRk2SW1NiKgEQkBW/CBXZniwL1Cl/aakClWyE6
QOqBr+92pK8m7WfIwHMEp3f4yAJJ6hEtcODG7+BfbK7O0qr3sOhktac2BqmWBg3Snm9wH57RcObD
Krx9lsr3ce5/zq3GyQ25hApPQnkKO2zL0YTvg5YrQO3U8p6FA/o4XM/NW4Cvh56hwKmBItQ2yM9K
FWdknXTDVlwaS1nTaoGuKQP/GfHAlVmGSzkXaq3Jgj+KbkRxmeBcia+Ay0CKs8CDVGum8FuW4DNY
mQRNB8CmNF00n4YEsseMEHedLRl+ypOnrTC6ub5ySHAO6CmM+z3KprL1uARyBHmd6nB/aufxieJh
Wc244i1H2Ba3abLg429x1JgFHyiWGa/J3n5CHgw0TW6Kms7TTz8t82mJFRgt5nm9cY/Fl47tNzYG
Ia4DfcXDYnQTT6OsVgJv8Cr+HxJdFMiL26hSA11fAVhxCDwZ+M9g3A9wlffTVuDqxSvedEvzcxEG
r78GSb/4ovbJstYyxzgIffwkbAEfgFDw2KGtIo7/A9XxZHt8qHbgyTkOFD2EA9zYGTDlTU51hLX+
Ooo0fhcV5n2/hlgw5zVqctsNVcayq4WOgYViTFYiTe8xnn86CmsM0l5Rjlv/AVER937HvwaWuhKN
zqZ60wU8ZjvjNQJXaQ1lUUe53O+AkNNKrer91/0WLYxFO2JYIRS6H9oOQwYqOm79AtPSZMV4Q8L2
JyY5RnWG3y06jM4ix1CZr3MBW5D/NKKfYJkVgBtCfBDMvKK0kvf3wO3OqGFe/Y47vy2YJ+j1xW42
HKHuuhyzg+brew7Ar8qQZMSEw2AqMBt/XYxJYlJsAX5VcvGBxHLUMBCIN2OE+HnCMGhHvrIbP9Hw
GaajrCIUuvCjvK1iLSUyz1HUKD6TWqgEl5RYfIa2W2+LNXDHNovCS7ww9BbTe9RwoMNoPhWDmR0m
OO0zRhkOiRUEE35XRJiocFNBQNtubLhvx4ZgnkBs6p9sl97/ml7xsO8ngrg7nD3UnwYVHxi9YS6J
wO1OOspv2o5MR0di3gCjwjTkxVz9ureBwNcP2HTJ0CYBSwiGwATgpwJMLWE+4/4h87sfZqnocW0T
3qBZBj2gMBxrkA2y+jUAriMcU/ypT3Ywzh7LGIWX3SQ73U+/brM2IM21wjByoKUaO4Tsq+zT4JR2
+Kp7gPcCYxCc0JADqxdMe2QDcQtC/rNFR0uU2Jg9JMBsFmhnU0VTyG6IMtMl78G8pC49FtvwEbS9
LwNEuC+MR7xB9revzE6CU5tins4oGi8+7+ghzzDIJvShvARga6p9wvIFduArUOkCitoEDic50m5E
zCNw+GPhZiuo41mVaxKDZkzXEl0w1XnLVmDGExx11wsCrTONkYBusSi2IRa3DbcuyDk9MhM9dXju
53EPJ3+UGouJTKytoJWiLZPFR9hMiFmUy/kkCqxgIocH+2ttiqiLml+TFpCgrYI2eMXf7h7R2JjU
Kk2eIn8VkFlQlKkGOsWHDYNpcRI1FKhhPsNu7RYyXVyWuPv/xd55bUmNrGn7VuYG1Eshr8NJn1lV
SXkoTrQKCqSQD/nQ1c+jhP430PuHNXO8t+nVTVOkUZjPvO/z9X72lXSVr0azAy7ftRe62SYr+CPR
Q4c7pySAd6au3RiByxHouFRSgSreWmImnK1Uvg8i9VX5/HLRp1s2fb3CfzGdHCOXO9E0nwMTxRpM
VHxnyn8uIAdtMyO5Ncb+7JO8rGyKtictJ8o0Rt7mgqKZxv6SjRR6ysmgXgEdDeLvwrUA7ul42zAQ
LbSFuUk/WWk1bUSdhhRdTevRjRFOtsFYpzcaxdNJwrgKVugdEdehXXT67dLVXCWV7G5hunoU5T2R
x/6uQe2VrnWG8Ya4smm3s5PUAnuqMk511L8ib6reaB98dqRZ9avYnrKvgbKNmZTYoPe9ZmOMB2QL
1Q5t3BTWiJiB+NYpcusidQZjE3MVbSwRRDfhWM3GLrfLsT1nUM98YmanLQ5QYjrjg8YOs07oBuTX
URLa3appcuGtlUZlcXYHz9LQUqiz3ZcwIU6J7/2hJbO0XH6JaxwP+yjdpcXs/KuzOg+BJADS6A++
1BqTYfJVZlwudhk89k1ls6zYdY5kpf8QAt5+e4UfW0G/tmeIpyh4QcWzEEMvM4l/jqdC7Vg67Or+
IMbLYccetGX2Vo5Gtprq7OvvX+3Xzszl1Ra/vuWAoKOd9vOrzSNgKvL9/pBrFsgSCYRZZGxheJn/
KY19i/T/kATYLsH5Dw/lH7WxHyd1/yt3+P5jf9fHmDoJL5GWJuM/CNwd+p1/18csh3lg31IDnu7f
CQD1NGJyJzT5oaWexlv4OwFw/3KBJdshRBNgpaDw/je1sZ8XEDIsWpZY9+jbMn/R+gfHca5m1Rtt
7xFn0WNZl3Lq7/AAd95qAsb58Ycv5t/sjZ/35OXFgPSjFTVh7ECaIBf6sY8Yu1zjKIGdOxhf9Quy
EOtRo0t8zmTXeMg7zPolRiXwGg5pc/g/vDS70cRqjE7/V8iwNHADd5Vw7uYQ5EwJAgTqtgaysvV7
TzzCvhDWqjUby163EYinbyk09V7GKPybT/7zqbB8ct9y4B/QKw95cL++vGXLuAzT3L7LodlJ2n7I
XEie+rk+SU5RuZoWT8/vP/I/8KOXF2WpkFyC1PB/PQLLuoz6uCapcq3Seiw5LI9W4c3w3mBEPNed
G1w7+FIkCJm+aTGN9d2btwBKc8Pje1Ckhfvaj9Pp0EI/i7bzPDuvXmDRN4jcAZfPUEdabCgdG/mq
rUVBsSsvbXv9+8/xszbk23cHB9h1KRAL9AK/nHHBGNj95CfkY73BWunpa0w5DaldQAfwMZe6ukK9
2L79/lV/Lhl/f9WQ7eEzk+efoAyPRks6uY24owcnHktjptLpl8lXM53UnRbzdO86tTijcUhwlSa9
3P/+9f+5MalYQ0XxYa+xbn7dK0MYokfEs3rnGVRr5bJhdNhPt/GgxB+AKL9QAi6fleo4Ows5Bhqy
X1USqL86+I+9uHOQw90bdVJmu0GKCEIcSKu3KXNwV5resjsXOBfebTaLgdP3Ns0S4w+P+999cBRA
nJYUJJYpDz8fEhYK9FCZkXnXd4pN4vhRXlGcLWjLyjIL/w+bxOfYY1/yX9+1nJ9fjpjLlIY9WHcN
Cu9Nia8V9yc2vqveN+EjNykZ5tDSL1OSVR7mszgXQ4hXT6fCGOldztWV4Q0TsG93ireY15GsZ1Tc
kSpMt0kyUHYvdcouc4NyGpkKYvb57vdr5YJx+Fewc3mAvsXzQ6Dhogr5NQxIgX3ilArFXRQRGO5m
v2kOl3UzdUX90jSFsc6JJl9KzRdIz5QRIRDq8XboUB1qXdAlkJlDEDyPc95sBGjdN5yH0/3v3+e/
OQWJjhwAPCB44In8spMNWsCDFznizgXqLvEk8zWLuqlfhBmJR5U3f1rZSwfphygQZA5tJ+gS5FGo
V2Dt/PKKRRdbqZnp9m5EsXjldoX7GoXT8hcwY6ueHv9tY3vYISMZ0f6g1pVQ2hl1+CB73Ofo43X3
BlyUlW5yApCq1S8SvMy1s6yJy1fUcmt4KyGT8LrFLnulhR1cG0ACjxRqxXnWfXX1+6+RT/Drx1o0
WPTGWLkAiAGJ/Lxo5yALfSV1fFexSrCb6pkuiW+k75Sd6+5QDskwrlOfBsXGcnEgrHFWRskuTGL0
LDl/trnWUEHWVmoNW3zS/m7Aw9odEq/tBdr4WC+5sxvNG/ABIZqQZDSeaqOIu43pV1WzGmOduGu6
gQnFLMtkZ6Tt2G+5ArwaAXteoQCvy7u+7BKKA0V6bRVBdR7SyFeboGpofdRWbnwQ2s/eLdyyz2bW
ik1OHIApTs9YbPQ0JG/arbR36nRSbmTH/X0CH0VdRNlpfauQuhTU0CksrZyKeNfFQqVWA/6b+rkv
wTds7Mj3H8JQJSbAzzjzYMANqP4LN25obwFrA1raWcEnJibg4i6LtssO8zR3mMP73mmOltLSOEa0
N6+tuKdlVA/k5wzde9DjQLPPR9fQ0MSmT7RK3a5016q1smRdJPR1bv24yEFJhk4SgQ5GIRUnPdcu
dZErX/dsOa/S4VbhogVLm9vh1hfdzLvDwvjahg5hQhlw2hACchAPNbdAKzU/hmg1hz+xjJsI0IBi
3xDYx64DWuk9N7NIRECxE3SDX59o4aX6xrMrdW1M5Ju7WFdFgm1TTsHRiWUCLzHsPgdl5lWY7BJz
j+KpAXtUxOfGcppdg/WlUhWUPga1fBDQcE/WEEwbgC5o1Mkm165U7Z7SbbRDgl19LMIWCi6MxpXy
6uSNhTJ9ifso7VYYMEuaYzyedRJ1+E3i2t0UApsnC6swbYRl5TQFK20wIymoujcH5cd6cmVcPxr0
RLKrgYpG5pzKEjLqoz9EWAZZADkDb8AGFAEZVqcduDHZynFDpmNkEORGC2Rz5jB0JllscPAQGYfB
TIEPOBY9m7ebpbh3tdJFsDPMJfiZ3ekeZiHfNOTy6sqMwetw2hvOqwpG+EN064DgF3GUP00QqvAE
Iwg/4wuy+/Xgg+1cIeOSe6lZlZS4IRBQflD8GRA06heScp6sJ2YeqkwrFFsmfNwR3nO9lJN59NjZ
XxrpxHe9H8zdetae8xq5I8RPaRKvdnnAaVSMLrjfOXweLat9a+fEOXqUFq8NqmLXvlOE26JJIFso
dmhAvXJpeGoaX+xl20WjAev3ufco8WQafERW0jlWprv8pioPr7tu4HzmOIsiaiVhEW+E6PiVmJkB
LQA4Ah+49fwCNbQq2wUuXw74ID5SB9i0BTwp0jNQSY6YRTp5HasivA79arqHQsSlLg1O1MsZSQwX
XOOPZ0+kqjlEVdC+qXD5KsMGKWXb9vzt5d0WfU9pxVbOdFsRdlo4o6S+xVvJ34JwdZp3ZZE1hzge
AC7PPJHBITLU1igeBzEzx8tCj9ZjQHm289R6TCOL67mb6nGjl+hRW3z3AtChXLEleSUotO2bpNF7
ny5/h62gxq6SEn2aS+s8gEG8DZfwqM65bVUYq5cUd6gNLKbV95dAYc5UqU8op7xXayK+T9ucR6t4
M5MVpG8OGD++Cxo0xwphz9lM2NIec8TObZNn1TXLiGdnLe+2rBQXT1s1h5Zy9L2ZmgThTK9iTAJt
mBeMPtzmKKKMZhsxmenVa2dMWwNaM5x2Lc49OgopEVRVjbS6Fcb6Yn0JcPolVMnmtHv7lvzYy50M
0T2FbORqh2FjRkalycfi59yMrg6uk8J1XhMfPPOea4c3WFtTOlM+Ksd0i6ck+pQbCS9eXraQiFw4
4MPULGEQNw9egvEO3mX7loctz6iO0A51/GMYCy7g0nE526olVckShFRCCwID+vVHjyd9LlvbP/Jx
qit7MLx7qXtNZTTJebdIFprDOHLjdsvydMtcnM045WbKnJ4/OR0IV50g1f1NTdUkORRJRA4ogMPi
vlygdNuA/1xb0cLB6ZyM76zDcfY8wYN7TLNA5dsONMmeeTGskTzJ3dekGPlOoYnw+S+HQJbb071m
RlJAJV2G1552bXq97LDaW16+oIWwxiJAONYJxJmiqq7CmKdKuI9lLLJ5qtKiJpVzkfM9jISg0J2i
ZyPR0+2Ek/61CTr2q5kDirTkbHibGNo3k1pa3sllJTpTKtqrUXIEuIIYfSuanMMHj2Pc3oZTZI3H
oFoeUKocjiZ8O+rAJKPwWXbzRHOLdJSyodcRFC1Q7npljXHxoM3UfbXTFCWagVx1HaakIVBSxONo
N3zJcAzFsOKcD5EJyrB+QXjBRldinDCz8Am5iYiRQQegbK2Q+F4S3hlkxcssbLZoTIoqObpRxZHS
PvaKX6zojdpbitPT7YzZAnvEsjov16aeUclu6tywjza4+mE1o127Li14I2lvFZum78lklm8N+y9a
Gdw7Oez85e0kHp+CUUbOa92juluXSRxe51nJtpq1HW18e7Z3PRVcas9tzHEkMzYXDVROR4QhlI8T
ljxiliya7hMZeTYEL18dIC/lxRb8au7e45Yqm3U5OtmMacl0Xx1IXxIfVBQ+l5NJ2opV/Zipyqi2
YYh08lQMHj+d0+lTDzAdRpZIlPFFz8vlAodyOfsmBlrsq1hwyBOKxEtK7mAxp+vGmrh8Ad/OoiVx
H1KLc2E5WJvY58a5rN2IAQQoMbuaSRzURT81XEN3l/XpWH20TykE7JE1OZB3+4AlAvGvOVBYH05J
rJvg+4IoxiL4SoMOB27RDM3BYC4CpffafY09aimXVeFhvJlXmQUOkYlHbGRVinPqLtWGDBlttcbB
g++9c7HsrPWcGWtIGBQhGhe59kouH8gYC1afbFxmbWEWaveaQKjZcN6LMwCp5sCSE49ugsx8Q/Gb
neUz6+PeohNv09dh0dAq4rS3pXjn+tZ8R6bOojYNAYerGzm0Lyegk3VZsakiXEjrDlY+13eX8i3Z
/si2WS4gRpnECDPWWLY4FKoY8PZOGXC2aYkv7zbtO7aZrTSvi3Zpui+003grDPLhc0gZ/jl2Yz43
oteA1W05+J/o5U5gvYiF5odBBAA2un4ok3eiBU11RHQmzpigeRdu0PEKsaxY7aYAk/nYuT1BCP4w
JPdjLfdQPJbP64fjrQMu4KEPpuKdZbufE3BR0B/S9uDmwC38hr2DHiz9GtvYWX1LMYLGI6VeDxVw
LnuRa6ey5kaCHjavuzLuQNWn2nsGvsj3LOFYrip3nKe90af2ziwDPawwjQHAGiZk94Aub2wItWLN
rVkcyeynQynqUq/zui5vosquvoYTwJadh2XslvkfrLCmtbpgO00tnC21HP6nNIopRIZJQkzVOxUZ
TF7mR+zAVGGosvVrlTPi5CFOLR4PnTf+qrCOYUFkotEtFUDEN/bIgdMsh78aiHHgoE/3irks9xCQ
LlA7CAFM/7i6JMpZzik72iFbNUzgCmNK5u1Fs0+xyaqID5xo5J3S2OHPAxzLiUXHPvtSEWNyu4Q1
7t3lDgfNGz3T7GYFXRLDGIpMfcIJAZ2o6TjTKm/yoyvqac3BT6rwWoaxcxzrUJzjyQ2fBc6uN2um
ScH8CedIDsZzLT2L+7NZPBN9EXNagSKyHtEW5OvLuQnpjsMx5MLcalWyJ/Il3qyjMMAnGcAnjGrK
V4gS6xescmDcO869RrGFsMkSpEYG2o3K3XnxcjLPONHVmtwuOVjYIb84g2e2V27ds+M6aAcrN1Ph
tfEtwlDUSAxu5iIrA+fo+7PpH0nYpu7Qkt/Qeu6ZudgxKSV3LCsgV+kQHGazeGQCKyU7FxrImjoP
X4mfGlwbUQTQD+sHF4vHAIBHiIXYNJVvH2t3Yj/M8XIcXEJm1yy+erE1MfGzLEzU3gU8ZOiEFrLw
PnlMmn56mhJE6Ymj5VPdx9kGm3jI6Uy2A8Att3pk1F6B4V1DO7ttDK/Cxz6HZbC1G3s6WLFrfO5r
231Lw37+khNVfkVc3RJuj3m8Iq6yqFy0JoLSttrnFFc+MKXYQ3MXRViZlWIq6lZVkzq59iTP0kcq
EKeefF/UXfwAgAo/aF/kyLRb12QWJW7p0K6jp4TG6udKaf4ktzRlS6RchvHtDJQUVp0Zj2Jp1tLm
bcLBe7mUFf4j8/pDh0eAOfuhAPOPBs9/M0ipbF/bHzVe337me3cnCP/Ch8W82ZC2BoqsHzxwofMX
zTmm5FKmYRKpG1Kp+d7isT2mWkPvx/WIOQ2dF7Wr7y0e2/4LnTK/m8LVd/nX3ya/772G3000Zuzq
T+Uil8lj/A9asC8EvScaSj+XixiCZKFeJOBw8wBanQs3uCm7YT8zdeyUU7g84Mpg4mdF5euN8Ne/
dqkGcowJMd5XVQ8Ju62N19zPYZnghjvP0NcfPfSTFDFqjyHEreOfk3xo73U6yMeideEt9oM8FrEn
PlYE+ds89dMTRsEtUzbVJ+wf6WEygkayo8cJKERfz58ZFmOsZYSQBPdQZj0AFs5OGLfLq8i3831v
00vFU39TuRaSsTzC65sWyUkMLWAxWXCBFxxIG8uI/RMDIgAURvn0rqqDfF/nQXit2xg5jO9N1t1k
9CEMzMy8EVoCPoOBP5Av2Wpn+QiIRWXFH0Qow7MwslsxwdKIuICAPFQb4UEgIEgKQbGq2v5qaw28
oNC4ucRQInoqmg6OLDUhwm97y7DRiYwYQezezc36bUSKveOQYWaoJIdCGJM9KSf1mGuXO+m+Lqb0
ELYdgyqcEUKTr8W6I2J5XwUywgqfjHddJefPoR71B/Aj9l0M/PIATKw5e3Y63dFG4VyFvLCDDdVf
mZOnPhV0UDZQcPxdPeTD3hcZHyOeJuRnZX4YypGKF2nSmxHaS8Cl13ZYXzEv+Ogwl2bbMyGLkStV
uWnd6KbI6uJoBMYRakG24f7HmTU0aq/U4H6NgUcA+OgkYDVn3NPbiOg5JcUtYzxnRMxGSq8f57Kx
tee0v6odnT7H5AsvvvKY0ye9Gn4TDqV6GNVjGDnyZjY98waTDzAa7EzyPWPL2uu0N/MHp3LqPX56
K1yNjLE6uFPuk7bntn03a1/exLEz77Tvw+PCr+XfMzaWFKXsVLCRrT0s5FLzNiQ6PiH7Q52Wzk7+
uYd0fY6YyX0A1WlfeV2d74vag1QT+PKDYgTRuaRudYfrfz5M5Bdn0xjsK2t0l7EGVfyOASbtYzrb
VKaKNj8WRn+kD7dQtUo3QBRZW3QfhXej0BwdmaVUH1JqCgWUijbfjU7ivsvr8cpKRoflSEXEQCHU
J3H3mvRY4uHPZWJr1ZH/CuXwi6sIvGJdUzXUhUsVIXJ2fsBdo/3Serad7DMCrDpGX+NYL35QPlaD
PT+3ba3hlZTmXZV4qAUnMuETw9XgbBFImOdkEK5AJ+apVyCLKYXMTJF72Xb4GSt6si+HRWI4y/wp
kGaxHlDgUTnPiqs05iGOBNzUouCjBcxwefDttoPQg2dz1WXisavKI0Jl71SBSShBvRPQ+AXSpDzN
7mwh8ns3yg+eHruTF83lEUIBbvq6zyAghPYLWiB59BnXsYPXpDZ+izWPqmF6z13sfJnhH63tLE3W
cwJiFSxN9gHG8fSEMM64q62CtKOrfWaBJBkwSxgst0Yz7cbcU1cK92O6DsOd26XFPmqhIdJXyKH7
3Q1RNHwwGHXOtDKbhqDJ4JwSBUi7zsn/z6U5NJ/tTvNOHHMDOs3fg4yatkNOwxKNvR186JjLTvXY
pOcCrEBXzNLQ8bu5rbK9MXXAnLV2/XUzTN5CAmDYRRzpLVrZFqdI1S9izHB4imeNhTkn4MTHEQOA
M1oJFaAv5qsKpMmNLiNGDwnjQ2pl5GpxjOhd5iE2Mk9hT2xKb40o8T0eP/OYm7A+sA+olZVm1aec
OS5XUZWEdy7EnGPbulOxWjoCd7IzMvDL5drF5vLqUU/Ypzh6bs3WK7p1DQ3tPASVuQ6iYs7JD3Nv
Cx+UvIdb44z4KHmPj1VeF/PwMWRK4YEbcaaY2g5nRHckL8OYXrepx0gZbdCaoup+26WRuknNUQEt
kTlguqLeVqKNdyKEeDVbSb11W2W/z8bCOngdn7KJgmqXTKn1ZfbjnjJVWL86tlouF4ikH5Iil0+d
JYZ8hacx3NlpGO+hcEFV0vG4NkSU3AoaOCtgZu5qiNX0YPZ89WXizhutu3rbUq+7CrBmp3S4q+Sd
7acjCw3fRWgsUrLa7Oc9SWK/R0DRHbNwrp9yEmpJexFxYzTfZoPtbOthwJyrO3OGDGSUDvjCaeep
ajiLIbZOoYizj6A9EMUiLkJzynUr2eJXTHquDxjsGTSYqSZ8yTxPbopyND/kEa5sTqbkGHXWRlue
ezv3qfG5BuV/qpn0ugMa2L4TkhTKdQxm4jhxe5frMXiKxyDaCbTUD8kgIU9R7DXWGrjkzsYXcm60
+lSC8vlszj3Hf990M5LlyYn3kz2KzUzGsbJa44ow1QLkVMK7Y9RJNTKFcCVoPkhONGneLSYR7v40
jZFqE4iQLMPLXJd22N2pWOWHikwI+UPtZxnOUsom2BsD9TUELnkc8sRaMXDYuJawK2F/FrfDUGYH
UuAXt3ExUZOuJGQaY/8p67wXMJ6vZtR/9fP5JaDYXAqQMkzcQoRpq+LYgBbaMhLy0UJ9fqoT339E
U2uR347lZwzw0/sm4geH0jNY6lJjZzrVMZ+iP9WqVUO3xzgFC/aGUAvmDBrizHS30qo6B7KYTK4n
5P7AeKY+uKV1rb0PrRd97ZF8BlhzRh4cpkoL6zqogDXNiz1Dw+p5XwAjuZG1MqqXmgOU2CscNmKK
sp1CF1uc6Gs0AEVSa0OQl13RnCtPfSP9F1e76iP5U5zeRrRBrvzEFc0jtcwkoouR5fjAgE+S0jEq
103fgmRqjSdXRZOLV525oLj3wawelS/tTWmYqOTQfO8Gr32PB3dcNRNSc4bTAl2KnfeQN8YD2ksG
ERZdf+Z3TrsQKeq6J2eXjXPdhxaudZNkcpUBt30GMWcciEWeyhmFb+JZ/okbhMljhozhU+diHZdC
n7EsqXPD0zzNHaacRI6vy7ypUxN6xqp1jH4vykmjH17CLeYu98wGtJsrKY9ZtGNsCYMXq6g7BAut
NlOB3LdQJdY6cu6KmeZkqoz4ODtxdyQzi05NYclTZ0JiFnkOfVXU17i/AabGvvrY216+BpKl91IN
EpBUG26xHeChknm1HSOnRn6cZFxkUQ1hlsd86HHQ0fOwir1LKvuVSjNhdJ3RXpMY+mzxhr7bC963
Zl/67efe8VXmPkUKdF+3liqXxXeQyn+SuD8kca4bouD5jVfnNce+0ZTy9cc07ttP/T+RnvMXvXl0
CZ5lXZK1n0R6GFXNZeRusIwGJ2H8W6mHVUfQUwyQrODDu1BO/k7jrL9cmz8QPcY3i+v/Sqn3i0oH
fB8IDkvADUJVCv1jcez+qJ7jooMtTVn7jG0D8doI0QufXroYqP1xQCfk6lM6cT5uTTPrCJWc4Slz
Wo7lNizV+x++vX8jaBM/q7Iu78YxyV5hBZnE2B7fyI/vBot5nYVJPxDSUtmNM1LCVe9XgEmngSht
NYxO/+JjupOrpgiWVkDaUM9kAKXvAAzxy7ew68x3/BkJgL48F084cwKx154bfRHMv5z+IJK5KHn+
JZL59o7R/jH4CK8+lJZftCCORB9Az7872xPeuY3HnNqnwWGX7gjPOLUGTSN9I7l+aGt6IN50Ztr7
gsafAG1LP5rzs6W4adC2BqldQXUsls6D37gZox+rNLnNegjZbci5s2ggn9tEXTHT1p22sjW8G9kk
Q/EHmdg/H4Pv2CbtdQxJAhXpL6m9rw1AjHXensuO1kIVY0AjqSNGWtX4tW5JrcOHOhL5h98//p91
NS4Ho0+8ARXGYi3yl+Vt/UCEAdobO3Ubl+eLRIGJnT29uYYZqFHy/PtX+lnq8u2VKJAs4jQP6Wjw
yzqrccDOChPrmbETdODHipw56gJN07dOtqZimOTaNjW2DwYKjMWfFs2yKH5cNHxKzHGu5aDq9jgd
fnl537clsgVQM8vJ/Vqkvfua5ct7YIxsuwVkWK20yaPfj7m6ZNGV/6WjtXlkoqaDO8FuTCwnKZTy
1AdmbDfUqzdJoPWX2hjqjWnMBXNbGSXQHFzbm/s/6E5/RffwoFAQcmww1ogSFLWmnx+U6fVu6bqR
cSP6qHiVAADjFSWNjuCTukUZn8ZEZp/iIGRmxKwYrgicjGaXGPyvHbyQaq2T2Acllw5fZGP7b4NL
3HT6/SN23H88ZOpfLCIKaJyt7E7wAT8uJ49KtdkknX2TOmqpXW86ejX7Zd50uOsgkKyh3pl3Q6Hd
fgU2mVRJlPvWaup9vthys1wV93XuFhOmjjF+P6ZFdcSN3NGDUfUT5dZgE1HZh92zeH6hvuL/jdK2
PI+LKVgt9uAYHgrOjYtr2BqS4oBQIb+30viWeMueyLN8de5wHHcX77G32JCF1BZng9PP88ocg/Q6
XyzLeNGdU7LYmOeLo3k0E2h8LDpJ2WTxPI+L/VksRug5nT7XreoeesYVLkUklFhRq3rqLhaCjESM
TNL2DbzVZCvRJ2RuOK5lqYyP/WLDrusW1CGDIY5ChfmbRCTEvl+s2/Li4h4WQ3ezWLuJFOs9YrLw
nRqZOEA7Te3ExQ2eUzVk8MDIMOb1sBjGi9amjF2H76gK4CZnrGR34KqxxjVDZbGJdH7+YSrM5Mpq
wvrBtTts6WFqWDhzivk18KpmS7UGGyBerHhnAAd8BRE+fmWUU+3izVp87+XFAz8tdnh7McbrePHI
N4tdHoBScSj5rQi0Fjc9Pnqc9enFZe9HI2V7JBnzir5nhCltceQ3WHtiZ3HpL0IsajuLdz9lJXU7
++Lpn2x/uvYAoeYRQ+ZUVxS0qBdo/1sSJZY1v7SjMS0Q1BAPVFZ9tnSRdnaz6ru+r81zl3VYYYDs
qnnPGKguYp6OpBWRWnn1YPp0oFNaNYt9npIkIhtz8ZYl6Lk3ZRRxH8KAGtXWy8bYXDf0/aN3OJc8
JqRk2h+TjZ7ysLv2WuxT8WqMyHRH3F2usfOMJI3ekTfaXrxWVHVYcHbWFrsyl024Ah4IOnY7YaCC
04LsHq5hBDBgXbURldAk7MeI0oZPV7mNiAp25Cw01oLZ5cQsLcp96NSW1v3Q4jG6baWBpKCKZfDV
6Af8ZxuzsjqGCAV9cHZxl0en0vY7303X5dSqWR9aZBlNsq3jxGd8aDsgLEfcVMqdzr1CH8y2xRaH
v5jmuU9Qne8bhocbax6r9d6oi1lswFrTeuX/pvEOzLuB0bEry/cp9sriaDdhhzOQwZT3eB1phYEg
sMRVMiYt9lv04Em3xytblw9cxvYJQqOV7fqad7CtOjyu20BMM+WUVNfjTREwB2hrsFUaJkyJ/tTg
0sg3cWTH/WJ1WzpLfkt8Us6pTb8nIx3cBLyBYmPrIlFHgTv/ABIx8/CgYt3byEpGm7mPMuieY1OH
zFkfU2dtMxxzBqiazsYV3DDmJtURk1Cw5/n1VmiGgR8TKVD8ZegCse/z+1ZLnRkemYpthTtSAq+G
u258bOCOaib6so+sM/Y9SZ0oGBzDftT5aPVnrw6pRpfwOW/cvuRKihndxg+EiJDsHUPvRYm2Ii+T
E+K2fNq1ozvLK9HF3aOTWu6rO0VLix+TLXIHJr2hbPNm+qiAlhf1j62ydo3qYisZ+v6Sj4vOKo3T
4aF1vfFT3ST2YfBHNAhB5tIZLIOIP8fNK9qVZYMGC4a+7dzR9BOP4tI7HEmrA2rZmmb5YBWpPDSM
IqBy72OxfCcN+q2lqZbFmaaLpDBvYWNNGjfx2lQLyCQZS95YxewYccUNRmsfstACqB1JkHG5TCAq
WnR/t2nDdKB7K8CPdpycdOxvEI8uweeiB3EzBPXbiuLReKyqGf3eZBXdzIAbf/nwy1sfOZ94X0sX
3nFLPkWvKDmuErRu9Iizga1T5xQG7srGZ8ujNUH6wL/jTLU6uvhKOBpmq10nNPOTsZn6mwIraLui
lKAYd2D6Ju3aQdHM5p/puPKJOECAvS9xclcWzxHwv1MwMGAedzBN1/VF+zOWS8t8aujU291EZzYm
zE3h1zAf8SHgtti3pSnOFy2ag0FNLaPLpXWqgjjsryIQUsNGN75iSIOv7X1t8bWSBCv9Ocsz93bq
W/DUytRD9n6E89IeGPtQfGVs9nKGkK4mG/IAOs3S0km7gzUYvjfMqNgVYx1jnHQ45nQzJveStu8V
/sHU3bhWYzHPN8cStWLaR/hMV36It7lVsk1mI7LDo1NWQn2hGYpWLhAsqS0Te1gjqQsofgc6fthy
yYzqSjS95WHvzLuBm9YeFk2DSj/SCg0fDU2YfprDrhFvjOfS7aoQSEuZ/oPRezsVYhnqNDJ18Vjz
WCj6AZ7dzdUwdDeT9oGiD7D1Ar89OAVw1sM8gjZbZ6ZoZ1pHWVXdlN7kXBsd4PEtIoFiuIr1WCfr
wG2L5JFIpH0zUWoxsc2X7YB4sB1B+oxDoLgFtHqgyybkB1FRN0OrRASmn+rORoCGSBN1WuLD+z0Z
UT1+AuFiDOvcxxx/lJAl7qjaRPO+6VUrt3JeyDzS6lL7dqLC454Lr14GjmB4924ckTBJTRPdtFv0
pDy1MSjp0TWzX3B2tG2+FZM9NZshB7G1nwPF6s+cKfY3OgKmvqau4an3yPzEY5qALGE7SCTLeVy0
t2UIuWTXW3XIVG903uNq6l9QiOHLh443+E+4jBCpjMxodBgZlQfDvYpaRDI6ZkVva2nzNEkc0B9K
u0Pe6Dd1Yt8yXSf3jtG0cPPlNBnxTdYYiC6KljEF1PaLvrvJafWRRjInfdcmQZZsxsk0jxqdEspd
DKBYCaLEv7lEpf+ppPyhkmLRZSGd+/+XUs5fxv86fWnaL/rHUsr3H/teS4FtQtLm+SGwLduli00C
+d3w6ONf5FeCxbBi4mHk3/xdSgH6hU/ND7BbUVjAKfKvjnjwF/OKSZr5N//D3nksR25sXfdV7gtA
gUQm3LRQvoreNMkJgu3gvcfT/wvV3VeUvrjSr7kmDIWaxXJAZp5z9l6bRgs8lX9iepSX+vRDWcfI
ncrSZE+ArWIvbt0/FhywSfDJdyYgUoTOSABrUBkTMsXkRNiKeRphffQPgQkModCjsDv0Ud7ehZRs
2S6JBczDusYvyY6AyR0gvSTjDVGGUeILQpanoju3b/SdnZAQFrjkAMyjNtAkEaFcC/KsHkeCFF9g
V76nYvLwSGeP/ZLkw20x3zVAB4qS8B2Q+YlaFVbqNyvMUgyRASJcdegjYUbEjrhvLIzMbdnqL24i
OJujqDbuc8Icjg2BRJsiAxRglTxwsGxto0x7vM4QcK+FJsQ9meOQUBrN/U4hhUe9LCT6oD6b6wNT
8qym8Z6U77LH8j8P8C1m1UAXWD4oNjpnXdvhZ77/CMRSs6AMRV8fzKSenR0tCJdqPOsOc8KJyAaB
DbnQHBqDzKJyilfsG+wcfTxXgZenjv5is/9eWSV4BdNYyAr6OO/RBNeHXoNyMQsH8Xsea9O2iaAk
DFEhKQNbtzZBjhLXshoaOe+BSXbZ2igD7bXrpPngMMfLVlYnxbl2GsIvBshgzxMRws66DzrxQluK
5lQCPKJbpVk43jjISb/P4cDoFowF/Kkx/IqVf7wuscztLq+PVb0+cGWTHRrz82CkLV9GzngLYoyd
D9uF3rDrkPp5hVPO26jgQ26cCXrO3MOftNvIONOk6QgZ69okGc6W4aO28skEnPcUAbXchiZ6zR0i
VHoLMV5UbAhFcpxVcehrhTeljftu20aB8VJqdCs5YU6OvuNSAW2MTe4FkFxyjBlgcUZddBJM86LN
Ik95KJjRPdeaTB/Csp6WaXZzdhjFMK/unW0ojdpaE5Qrj7nZBSfa1CGQ+YUY407mSSv5sh0rxkaT
tCb8mYI3ecHpmLPR5DTAXQV/qqKLb7mLfzgu59c5H6YdRCAXjZQhvxN6xjDGB/taUMvMY7jGnxUl
WzcmqPiaxsrGnNHPlrQhLJwbnpKkUESrvi4I6moJK7/3M3e6igic9CTh0+u51VEkAD0ml4CB1k60
rkDeFcrnFKzAjjASjZmZFZLXN7ZR5uwSoTcPtEZfzDbtzpmpf8odqPYep7EhZDg1a/OmT9Ir7B14
LxphWSSCzz42RKP0Oj3Jj4HvKIPBolPfUFEWtxyas7tGk9Z2IGzl1oyUOHa4ffGeEDmcgXDe005s
N4jm5mOoqgTNoDFIb0hN+TQKS1+Z2QTYxK/hwQwjlDxFIUKFlkdcVANjIKQ642aZMhHb5cez1w2N
tkN50lx10o1vRoepUK4N5m1rBrBvwh6mqm4zc4CFmgLsdDRXnVO3irpl47RfegzHV1RBwYLdjfG0
F4d64qufSxdIiiXZ2lGmk6s0xZLJrM5j3ufK5abX4nrM9wGhlA+VqzPbxAYVIk/oZbTSknx+os7T
N3Nc4SuSZX2c9ZJIAouJilHZsBNR2SAXxfija5t8mgXHpbRVUKcWVG+Xm4QfsFAIwDwDLBfLmk7k
+RZ34Tg3n1zev6QxMo/xocyKhdw/B+R/+Yz7sfV0qI0HJ2mJtTMZi9MY7FAB2AWCOYo+TqBG+GjZ
gT57Ywpb1qiz+NQj9J28vmb0Sz62Fa0k9meP8+S4CxFvesOUvRcIzRkAkSmBUN6+LqZOe0ySlMUf
vN68dQdSk3mKtMVz5cz1be0kyZGKEjALfIw7w+pZlRqr818vK0uVtD4q2Cw5pgV3KPgRof+4i0pc
6w8jBdtzjb56bREVo696o+hZNSZ2mLqwIN0ELM9lnhqK22Ew7oW5PFEb1uM6NxpeSdon89WgD6S2
hQvH7prdfsJPkhTTmmqn3ZBpNV/VQDd/mBL/PS79zXEJmAA21/99WqKxV9TvX4uPZ6Ufj/k1dtKZ
ICkJF4AGr5Ag4v57VLpgVZHrwW/HoczwmL7p72clXRgcrWiKL/SG5Rj1a+xk/UYb1XAZFJkmFlHd
/SdnpYu9/sNRSXdsx7FpzHIsk2j7Ll7UD61+nfG07mu0M8AgVjGoLfwKU/dS967K62OsZzZT/YSD
Vhjv0OPA3z5LCkbivTPkFHa7wsOpyuC45Bwl8irXGCmQm0hmEt5EoooADze7Lonb0d8lTmRG0dkM
hp65/sz/9bu9T5XiqifdRBM2Qwftsm4Mz6LPSKph73dsDZedRknXM2zNjpKBCaWbHCADEGEDT+7V
yGu/9QqrJXvyIa7ASGL2UcFg3zET70L3JooAWRHVhJ4bUJGWeTRUkP2nXT3jRWTI4ice+dg04X70
5/+9a/7mrhEwoTlz/+/b5sS2031J/lBi/HzQz/vGEb+5Ntc5lAsyWpfr/2eBgRyXnjXsFINcCce8
wDZ+aW7d35YmN+5pHTAQPA7GIb/fNcz6XIkYWLHpLo/6B5pbsczdPtw1TESpUQwkvGgamL/8edgI
8CWsOTcEx174behJKey7QQTzFjIwXVWyl4+9/hk48HgoQXGz4xaOe98Xfbuv7azfyUpUO72NdP3v
8Ap/hiHz0nhzuOGpz6AGwSP4Y+0zNuhGEtCTB5thTnHjuol+4xAmx2vA841ntiseIqE0tYlqH+2H
dNFP9o1H8mjnf4XDLu4aYRIktCknO7M/zaUWXE/EBbWkKzbiNSPXEvwueMN5O/eWhpvN5LB8gyoY
TtxaWa3m7In6m9eK81QbYt7BJzWuC2Un9VMImXZPOgR5S3hH0+re8Rt08somx285Y9AWqztCbQGE
bRhuPlZOF9bdxoUScjsLq3si05hEoLoCs+WmBmL9jiDmz+gj9XvlywK2IhzFGEJygZyS3uUotr1v
hOmxlUWabKN+op8Sd3T9cjiEdO0H+pn+8+gHGh3suT5WQSw44svmC8zk+sbNzHFtxQ3CnOJYktP3
aCMCu6UdObEedu2JgOmeJC/YWZHNKJPTdGxdV0pO5zwIt+SBJuzVnSjuieV81WUMFRBTQbFGwRO+
GL5f2iu9M4crLSi0O9ZEdyQ7cqLDE/XjObBnxGpBelMTJrei4Z2TFDdYYISdRFOfa7z3K5dz/mpE
Gc7RUeqRda87SXlPSSu9zHc4spLOGIL4q0VyBcqxkU9xgA9/FFrEEbciZ883tgw3hsdJ10dkcTI/
jFZpcqbP8m1pt2HiidrqvIaVfTPnttiP0i83NhlbK7mcn0bOgQeFwMcTVWDd8alXJ7x+9TZGUn4M
gB0hfrOcI5aPNFj7uZ6+lK1oMAAW8fdqABTiJZ1WPtACm69lboxnun8kShJFtlV+W21Qe9MgQojm
pVMPxpoOJEyHsFfbuRpQQCDJCd8TLnuMivXotVxpqM2C4V63++Ga0Wl/Moem26QQUHaqQrDUagDz
jCGSvKFW3odtVm87fTZWAcdFLmnYxoxXCKabvLlS1guNC+VpY6qtiPPrNqY7iHcj4GyaxQx7KQX8
K3zFisAu7D8KTt7gtXFsvTbgDogGsENxMHoL7z1ZfhMC1taGqdcXuJZXttk0eO+qzIbD6VbAFZjJ
T2tIoMQZWoipH1GYkwsAqq49uGMtTm5pFuZm5HM89DYmXZqhxD5DQMhPRBjw6SFUoh/aA7pr+nBL
2jGRyHTw1ZdsUIOFGneoH9HN5WcXDDEf31wlV6ZJoinaTt8zMBZxd4FbIG4hVX6/w7wo07XRusOd
jW/FpPVBFG7S1k9uOMyf7X4eAQc26uBaCMQhm7tMLwVxrayEwytxE069Kh1r0ldZMOeCQI86gQU9
UD6uiqa233LfJr/crOoRjibeif5aZiXdfTGjls0gu5BnQqJadgYGQI3sTqTcFwGcbjTrTIe92HfS
G7MoLFJSKZ1vmlQNdxbNfhS2Of41UuKa9AbkbLkbyIKHeln0hQZPT5T9uqxn69piOThlVJI4+fyU
Fn2bV/dRJ9tiM1LbXvnVUJ21qqW/YstKv4mcuHiEgamla9GBdtZRPJ8trlF3UzMIOvazWV8NxIze
RsaQPDFsyB8dcK3Yr6gYsnJINizPLL7QqZMvccCscxUp/HorTdYW87oJgEYpg3nwCMR27w05ONHG
1rOAL6WsrXqr9Mz9Vs+yOk7MSF4Dgga9HpvuvWj7ak9S/Rr/sFZzoirCPVG2NNTbKlSnEP7WFklR
zXS3mOOVTxzpnQBg/6kg3OLenmin75u6CW6VUiU1HNG8qWdAGngrJj0nRRNML4GgS9aKT3TIe0jx
CJ5ejP1V62Q98mam3yR0Smcphon9uEEFjc7Y7BueDisnZisoeveuFg7byraaN0tzeYrA1eezYm3e
MnGND3VijJtqMKsNa8N4QAnlv2BKFfzgomOd5yZPJEYLFBo5Ju8ZVhEp9uSKQpS3zyIwQZvYkwEP
Q29EdQR9GPkHyFzdqXUs6/K17TWHNHq9JqS2k7zJXtgbaORfYqnT63YUbIlqlM+RaMtDXNr2rStD
+uEy+4KZzeVCNBN5Q4zjGVEzS46ZngPCfb+MTXFw7Y7+lEmAaiAyIvH0vNyUpYqvMdHZO1VoJQ+Y
R+Mm50ZXhCo7w7XZEW5tGJ2xzkIkMB1Zh6sIMuVbPCTVXW3I8YQeGdt+A8TpVZmQHnuZNqdEokyt
s2LcLecSHPqMublKTXzhWCVYOoDFOBtmpCHB4z0lJ9tpfZIO06mViR5YAqmfbbXpIGio9ZDVrtxO
kJOL9Th3+rMVt22+qawq+axa7AKbyV00E4EKDH8dN+Q7IpJskWc4oT1gtsI8QcMq6rFh9noN2CBM
njnC8XWF7+R09TearpL7SbcektE3d3EMIAQjDUECpJOE8qqJBqtdCQ5eN36SK8TPYfFGom+7bTuN
EWGr8335oE8KbpY4f5NmlfE3o/6rgT1yowMhWjbROrtyqkacG5Yz7qKG5Mtg7g2EXZFukOVExcMF
YhvJO8qk10YTFsk0AqHpELvlkbBWjQTdwdEWLc3oh0hh/YFgoQI1yhDq7TVqk+lOWSJ6GNMexKrV
CCgntCI0/OXNfeAiZ+BQZF6FZgE7DVuTgdKZIK61i9Ss8Qj3pAoxMxVsCEjt14hL7S9DPFafSWUs
e+Y6mnu0VTMsB0wmbZsMw/MGOFmrVjUxkgcnRmcAjqSzznQGZwX3Je2M1ajNNvO6OO7PhC1COoWO
RL+5zqlEPY4n9Scjpui5Q3uQqV3Hpn/HXTsPK51rwN+4RWodQfSxE9Cdy6s9KfRqXI8oEn22VsX5
q0il8zCOyDGApTLXV/iIwSUlLLQhRsedQ1c7vqpxaYzkfNnZdUwb7rk23OpeyMF+q3wn3hVWULcr
4oO1LzBwtKNDkgF5Yk09oupeiDGrUMxsGTBOul1EiOmtQewfgukycm+Czi6/u7muIg/fpH4onTjV
vbzoURXLjqDJsatC2Z4spGSF9eOQ/W9Z9zdlHTJXuhf/u6pbf0vfh/f628dmyI/H/JobEQxIj0Hq
qGYF44OFif/73MhGy2Ze9Lc/Gh6/V3VwXmmPuHjpLjOl36s6MggVrkcd8qbhLBGA/6iqcxch2sey
jrmRxekC0Bq0OIyef5obJTEAcWAywB6sKXwhsiQviUOVNG1HMoq80a6zdltW021aGGzM3LTwfWyX
a1wvt1gjcwDtchYvftShN8pz5CTMeIdvY2stoajQyZFRJMsWeJs7moa0IH1TGoAgCYljmwcuFASp
Bxuiqeih8CFGex+A+UPcQocesRJdp7FJB97hqLq3GS2TuMos52gJPYGfDQlbs/En0zCsVhSu9Wms
mFtZGQAAbTTj3cCL44xcW+XBntkMC61u73EgqyNezLfYrrSXCITlY1Dl1koR/472ywjQADElKJ2m
vCHTGb/92Nz1TvDV1BLepM87FaFxp4yJTr/L+BYqCpgOUPk7PUi+l9j6WFpcktdznQ4lSe3EqVZt
ua1mnj2EzWfJUUeg0161BdTszoDILZxHssmuyEvOV+GYP9AbEucRYjIOqbzHiTQsP7JzMWVnWGQv
fkYg8CzakeSu4A1oGEQZJLyLWzCZkrfKXJyhRfEwxtqMVR6WeCnDcJ04Zce5n1EHK53HJfhIabPx
baZthB8vL6FiD+dPuxwDdvZs6zcy0TRUiwmRVY2bPtMxVs+M3QGIL5h8CgFJ+jcNf5ICEGjgZG/m
8hbl+UwWrHZs1VS9FwojR0nGzkIMMaQny5RRvlHeIibe+86MKsRsqxtybOsXlTiPVhMVu2IEqyIQ
c50tn+Ry+AVi71aWsyG75ymlSq9WSg5PgaIrobKiseF5LyGJrt990XQmoiA4dHnXEuh3nUWID7Eh
hfC4irCaN2mYP0hE2RtZEz+zNgp536QtkSaOT/aiDNFlcOes4qiP1mGKgKHPxsrd1ZXExxOUQsCw
YDeOaRysWhIAi2tDjN0pwGPWbYdaM59sNUQnlVn6m+KNrxuiHb0sikkQN/ksi61wUDLi/5300wDJ
qj0UGNHIPIrb6buWm7O2c1Dj+t8n1x6uUqMmrzjI4bqn2FvIbkoD3GqxeLgsX/8u9H+z0C9y4r8U
CXyCIxflwceF/udj/tv2VmScSHTrrOX4021M6z9XeiEE/7SwfYDHK7loB351vdke6FhJclFshXlY
0rv62b9bclFoUtPaw1Km2wyZ/8lK/6f2Hc0xE5bm0gwEwgyJhJfwUZDsd4OITCq66y4jOTLlkv78
Yd+7/bFlfMSELwL5DxvJ/3kCZggfn6AeJdkTI0/AEY32NdMk9z3qryMXmM/Xv36qCyr2D8+FKQWC
NNgbtNX/F7s5iUakZqrEVWymcJzKVfazB+86RlKZb008Bs6XsPDJYN5haGq0mamGCcfqCFWgCrKv
EAAdO+BMpUICNZBdBgu0Iu++UXvQCzh3tWo0ddKtcj6kjRv79aMT69PJAubqP04ocbmPzWPTxuI2
rgo02BP1UN6SeIDolVLDbFd0P7SBCWiPNZAA2awKE4aMRtADaVQ5ZE0iPIgQX5oHBt7MzjjWooye
kM92p9SvOtubad0N26yPUpmdbCxva3O05muCaszhTSuIkUw4NiKEao0a2Zup5I3SyO84xcjNtYcB
oJ3KN7IPfBdGYftjJGFf5hP/rhp5G7XT36waIND/sumPNrutoy/tf4rv/+EK67LPf7Rr/Xj8r6Mi
Yy6dA6KDMWSZmn2YANj2bywomIh0FMSX8dh/VxCJkMhVjKhc6MqcjyxuvF8TAOc3hyUF9rVjmbZh
8E//ZALA+vXxDkdixBqiYH3j1KLdv7zzj3f4RKEp0Jvq+2RcQt++EwJ8M07+IV6E4UO+zyL92GAu
ZPt9EQnnIdms//rGd5dF5MONf3kJzDkE66i7jD3+1Okv4NGXjhPo+6Ke9OuOsEKkxozVGqBuFf2L
WEMpr1L/qkRutLMNrv7BeFUE98whaSlo8XTkJ1HhbFsXZqiNtHQJYlNmv8LYvEbIyeC8/KLGjF+i
QZKHdOjfYoJ2lv+clEKfMz01c0F1Rl6vtplMdw/Sidkevchzpff5tJr1liQKrW6kXOsJVgWZP09O
gtxPyP2IDzqjZiYM+xR0lMtRPN+pljfgpAQeOdrSlSQZg9TlTZOcsYve+Rx1NknQrQwNj7HlvgqJ
BCdAwtDwCjgCYCyg7WHZpKG6kG3RLxTpGoKVh2r4ftTIW6yGeoPQftO35RvnW31H1XyLuvoUi/zz
TJw1ugHw6EO6s2ZextAiuJB5/iUblY4+zAHToA9fchWsA6trzjnKa+A9pVdaDU+GKoieUJDFwb9V
J1PAv19WDIo/NvD/XXZeF3Ub/mf9nhTt+8cTyc8H/lxQXIA8TBJ1Ex8d1GhD/F57Cp3DisI6iBWM
efiF8PPrSLIkNUAt4J9xqaEq/HAkMX9jlSHejYddas9/5P9UNs//4XZGAcDkGukAADtOyQDSlxXn
wySe8WXZgBAzzjPhccG8i4jIbP11YdA1n5orrVUuAE47bVe9Y4J24Gw1v2pGagnPiOjY9qV29lkM
IYVpGSRgYBk2iNGrIsj3YS27o1MN9lqlrnUqulx7qPKmJAMv0E5thMi35HD+QBb4+BTjjMgx+0Mj
FGVF/72JK89qGkblxSyo3aooX7m9L3dxRZOI103bxwz2SRReWZJyFC0UM6/Kvxvm6oZeKB1zoa8U
LZx91VBKOpaTeDZdJqH8tc/Ia41L/GtnimHdxUh0sr6mXQWc+4qjCHrxlnZOr0O8Q8NTpdzmPqTK
7aTP846pPa6OwNhRI+SfmAvEm4bWI2E8apOO9U2dTAqXd9K+10Yrt6mdQTQ1oQvKzOL5MwYEfFJq
3eaOu5+ajv53EBZr1OXzHngAcsRi8mmglf0+aGPGcK7uVU0yM5KKEDIZLnWyXspNyGF4HURwkQf0
C7Bd0uaYRPZVKFwfLVx2T2d62LS+vXOzbl+qgWxTVPKryS1qdHBLrqev75gWCs8Mp2ez7VEutcub
KJN23XaAK9OpQ2pvatYmdbrP+FDXchyzY5mL6FQiYfIg8m2K2WbmiMTOnKt83SW47CPTtleVae1d
3z2200LzSGh/RrOvPU+SfD3J/HHTwFFaSfg4W0MFjIRx4x0MVGIkt3HqaxjJwAkZqi2hDOaWM+S0
bkZdrXMAwFAMwUZ0loLcbamNK+K3cizVCYjiAWpJ5hkmMJcO+gPZ0MEulNDZaHBW6zTVNklcPRaN
9eyM8zk22AKC3lJbLY+AnehzuLPLjNzU+C2uWrWLC7+mO0sXVseTdqwM95uatXhNyoi5XuilyDlX
1rCwrergzi3iYgscbvIMaM4ecECvdwSDsQbihWjNQ2XE4m1Ss/CSujmNWvIZBgt2gtApgRXF037x
VHkzSVtkPnEt0N8BShOUah/OhDQp9n9PJ5V2nYj6RWvabJ3Yo7+28qb3mmIiN9zhG2TIo7YWbZqt
L+On2rCCq1wPs610PtPw0Y/o8yvPLC3tkUN81niIR9XaTqPoPsMbREccDSFBDERwRW79qOcjYaa2
m9zPtqPWTTNfcepKt06cDBvEptgeEgZMJvLsTT6KYNUamn4bWfW80eck28D4ppPNqHSNIZNhG62O
gzBq34sCp98bRnBozd44NZrerTWMxk8dU6JtR99qbTBG8Cza2mucuNVKNwsiBsxYfwLHwGyJ/jl3
bjVv2xCMBFw9CJhzkj8kmpxu/bLTj6JdtkpwaiHZYTSPNpxfBpSbmUVvnca9nBom9FbdnckTJj7N
0s55EaU74sCvNZV8jnr8drSSGXtWNpN/h6G7PfN5lnNjAl1M41Uk9e/06h3a1YV5LHsmurHVPlDG
HDrARkdnXuwEtXlv+SD8Bl3i93CZIM8DRCOlRgqVyiURNL2PMBP5ortNu7xFPxjhXY+0b5mapy05
y6e6tYm+4/exq+0GC1BxrvJ8awckwWd1U2K56OGD25JsNhW9VwXIjcCZH5oCbiZw1YBGFtKmJeLR
IyBkWobaxrrOKy6pwKqvJsPedpnx7tJiWTkR2r8ehcUDUobAy2x3GdXQVBPxblTVtx4H5sqeJ//a
rGO501MhjkxEk22ckgBAln0DliYp14ObOftQ6jdFarxZFqStQMUHcEDPztDgvYxIuk4naR0AvOSP
UIk+QaCBw1va36yQ6Nrej1pvCNJHQ3QnW7X1dekYRNzUGTKwIr1KbWuV6/VtSsInCPvQ8fyq+l7X
nb6OkF+tzLkrdkp10do3EXigKUnPFHX1To0gjUzpu/uUNMFGhm/u5LiPk5r2RZqL02zF3bY3pmrb
Omm/Hh2eMZ/nR0yS0W3DYTMWbEKc7kZkoi73swjSbd2ZJlmC5gNxiOEaMHl0mqrmENTAmnqwVnBT
mJakIdtLmFXWa5qML4PfkSk22V+LjkFRSMg9nph22I1kvG2D3Dc95DvuTZv2tzr6hBXinuWFD1cg
ZJiOmMiIM/++IDZkM1jRdqzofbKgpQcRap86l/5lpY1fZQRXRKZdd3D6GXh1RBg0vgFrz/obHdE1
DLtAY5Vj+GR6XU3/wGEGvYtmaW4De5DELpeQyFUpdoEdfxr6yDzMmkPcUnNqYAitONx/l1ppH4Gr
+luawlhqS0tsGT06G6EynSkK/puCgTMBpoW/ZaBcMPCcZpmDi2ry9klFLUGnXLNa5eZ7KD0R09Cx
rZxieG79PrO5FSuriXEncfVlzo1v1u5Q4oU0kuUmK+LMbOS+MkifRaVbooR/kh0eN7j90wRZPIDz
BI06hpQ3l0NEUDlw7ntmUrZVvxb9mM85Ps6+ob+OeopwF0wCaQQOfIXid67rfw1B/7/Ha/GXU50f
x2vvvS7SKP/zAXt56K+K3fxNmbh4KNgv9TUSu18tP0f9JuFXKJ2uG9JA5LC/V+wcyyHCSsd0dGlc
yvL/VuzyN36VUQxuSPp1CGj/ScVu60tX7w/1MuJAamUbOSFZMfLPGAI7GauM8DPIlO0C+xbMKuw1
MiFsbUZfu2Qv9KVeQMVGd3TwjQl8LzJ91/GsGVm1B9YO8yu2hgyymFkE1V5LIcFxs/VQaik1CQvI
ItM5Tz5xDWUB2LugL3doVcfQZTJibLaowDEbLYkfQ5xizr5Ae7MZnK9LPvkro/PyFY4clsE+brAb
DrlwzkxX1PvFdIuzRsuXM7tlcT43nHJnkLiGIz/RlofIxRmexOQmMF9xn/HG8MQDanwYTw145GCE
Q5xFYryvY0MeFgA5kOiSsdYNYY1JcSzMunCOlmuTOeEsGHMyF7ClL8EFAplC5JWKXXFKx0WC2y18
5NJdWNgcG+q9LmC64+4y3+0FAF0UWreXfSif5sEZb3O5pBtIHVyVlRENEBjEstB0IKgitpZ4A6oK
tikCNppmV7pz8zW+2PAvMXJRk5av0qejsBphbDBwHmEMZ0uUyhTwuFUX8AKoH3i1wxKgQdyIQQbE
EiHTSeh3eFZG3rVKeE5kyuUrfnTeu5uaWCQ7jgFgzKPslId2eM2AJz47vc/xZYjGq9iP+gO6qAQG
qc1jbG35PK1xAUFnI0RSQnQM/s+PL5RhNK7FYAHBG93yDfcTnBa+0qZ5Ia0Bd+RwSVWDf4rZWW/I
EbjToFbB+iGDJOJaAqCFlzPFKG2mHZ/LwMSKnWjUsCIPk2JDsDU7iHaADsyeGgVIzSe8JYriJoPz
Cpln/h5SVAHr6jFRs73etxyPtlMeWgrqPHEDGHriOxu+gAL5VmleKTIyKBQXIPKx5arNuNCTERXZ
doKQBjjaN/hpg4wAcr9cRBdof2ixKeB56rkajLrhm3Vli88cO5E8UOF2igOBjee5DBouPkpVcm2A
ULBHDGX7FZoJZmC9LcV1OFTchLY78gVTh7AzOW4AzD2J4Ysf83hhSScuesRNzyVKHBO35bkoYQ3s
7diXBy3uGaMBw+R1//DQZgu9n1Eq2KJ8yLhiOMoRdTZiEsartWDg++U6mdyxfIXTNt46NJkOmdmV
r45o+GPtEgbhYljb2AvgHsEZ1bcS5SvqUv/5cglfPO1TQlJUsdzsl/gP3yIrbJAdH8lgBNPtCIb1
NpuN4qTCeMljsBTG9kvGRAvEnuzV1OGC6ZY0shQyHVfAcktgkop2C6MO83hI+BxECQlOFKf+hWle
meVyoukscPxDQX4E4R/aqmzikBkcHX0vrZe0FmtJIJqR8+0glzAwvaRG2KAODlGzJAVU+sRvObrO
BaYtgUOAq/l8/Jpolt4ApU6JzQqimLsfLkjzYUmPmSuLr7C9hBUVJQlpqxTwCaQ4G+0O/f8evzH9
von1NJjdtZ6W9t4ya31LqeSezWrU1qQ0I0wbi4T3i2EZDe7cQPbeuNwU/grzDi8IKzWofaPAcD41
Y3kVxJ27iaYK79zEvZwwtT4QbITHGvUjf0dZGZELCYaZuC2MR33JHGthm/MJZmq8ZxrDLyEGq14T
nUwMF+QkpKHQeLQBHl5bgJz8LcrAmiM6Xg61HzuWSDnzhsckwZWtuXA314h7xKNP56E8BoUN+knm
GYS8zI8jyJnkAnWK44/XD+QPpEsIRRMZLM3Cn7imsJZxgU/WzNdaNySM6AN6Q2/MCTqousWVbYL9
XSc1Ic+rDFVbshVN626A8ZHQhOfUWmUW/HQC5cVjlgleT5yVMBp6SiXuRJEW01HFNX+eirf5GiQk
RUShydXt8hQU5xj0I2JDTqok+aETNmlyl2seHhkP0jkPS88g5UrybVoE7UTk6ZiYU3mf+rLs9YOo
2ru+MslnhF/O+lYvuXo48pbr0Z0gQJQVqSqanPkifyxpcSMA1Zf2QpgwfeTd9MibSltxdqcRi0xU
3CqLuyuFfQo4c+DjlfAsLndc1jvqGUn9KFBBmnW4vaysRREKazcgUH0WSKjy5yEIpuSTOUjWCQSr
vFDRD9FOhTDp3SXJByxldifCzvCcIP+ah6N7qEvy6ldOhQ8HssoCn7+E+gzzEhCTcn7oPAeTp4Cf
G+YivAGKMO1ZfmRGHkXQcYRYBQVsAyJ9ZveU5U1LtpntjyjAmshN7+Y4/Ub44MJQTFsteL7EF+Ut
bsCjArWDn60bWWu5J+t1yBKDlm1Ap+sBNrW+FkAiSAKpj4B+OiIPJmcYOYfI+pGgkkPhLhtRY+Xp
Iylx5Yk9xrkVuc24AWSK3DKWp1FGptO1SYF7ajqm4wg2wqfIrkwCXHL/rWqNjWaQG9aQueZRzDIx
i7kHVl2GWpGM6HY6NGFXAu93IQXcAjkqwOe2n/Kq25ZAjbYa+p7bUvWrOLPvfaYk+qfJSik86BJm
6C8gC2WsqgwDF/YWRFEdWWOpl5h4LQN2pd3gZ1xZlYq9sjCyvUA7ToaXKh2PWl9ukxwtLSXpvNU7
ghXNOEwSj5h0UinwGYfTdrKm1N67XJa1FzSdOfLxh+6plWq+ccbWPjbkHN3ZgEv3ERJNrIODeFKi
L6403cpvojlxjrbhc/UKxaEkdIpN4MTlMvMY6RokdneqaTte2XTnJOMNc3xPIWU94Yp4ohNSpee0
atRdlYSIAulsOJ6aa3fr9LL/3ky1+zl0GBw0AzLRmYtsU5n2/2PvPJbkRrIs+itjs0cZhDvEYjYR
CJlaJ3MDSxaZ0MKhga+fA7K6jYxkMa163Ysuq27rDERAOJ6/d++5sQ8hqt5OWuLt9V6B66D5scnd
aozWQrATwnaQXLh1lExQSDv7S9K6xXYG9cN7nI5YGA8PnpdUW1qL9Q5e0ksfjGsZJ85nsLbTbSSn
Ar+FMrdWimTabGV90+icVtsr7A3U3/FP4nPuyfakKTk0zYUbRzMkzUmuS+SqW4A0Yhd4vXOOG1hs
QtXcK6/TyCOwqYw2Ta7Ki3YOWKJSWEMSCMUGEUZw7PLaOJpNre1hnTUAcjtxXmINWHPSCgy3St6N
Nn5nlMzuRvPwdSUL/5M7JL0WKvEdqk5tTo0rXgJLI6Uvtuw77UNWW9NNWKKQwa+1h4hc79zlDWHB
xPZHqCd7ifJ/hVha+9QEo/KTqvYu5kTedHFu0tQt9Nu0TlxkQln7YI6mdj7lVaZWmuvwdwO16+e2
zzzqEkBRx3Ys1C6J2/I5oXynvOuYNnN/mykIkMDds/PWLvUFt8yb10E8JLadI6ct/Lf8MOiO86ql
+fOoLSZgAzLTuq/rZtl9CzByzqCvprntdnpAhqB0ob6w+EM8lvREgzBqD30hv1TkvW/MFvSwUeng
SsPCOMB+t16DWqdjGpTN+CxKc0N1XVMJxnpBvpmeblpMCvfk4xiXrPx1volLqGLwApy93qBcyonR
8/EiTFy0zBjOo05zaPlbHfkXLCQuADa/lfptP6SZsQllVoNYcRRm3Ns4QMkD6z4X2d6Zmx7dVzqG
2ygxlT+7RuUHWl9U6zAivYb0HCvYtXaksTDVsb1302541NLGJPfPJrIPY7UR+XXVsgOJ1IadPmzc
hucihuX1WNm09makd6C6EJPNczvjPl645YkTb20z0x+GcHS5xa28REwVy6XwYyHNY+9PgpnDc5Lo
4Ju3zZMGIIt4V/fCTotmzcsruMsRVz97Q4NHoGPv0h5TRQDkU2PTmiTlBFf7UUMva3Z7Vi0w0p5F
iMwmMTQqp5CNW3AVYICgmsXGhd+GuemnQGVk0jGNGCosj8MEDx8dPJr8HerbcpakuwlNX4V0UwfQ
EVLvrE9ulPPWNTsks2s3dq1wiwtc5mdKr/nf05KSy9dlDhapRzBbb9CEg5GpI+q1YsAgs7L7xQEZ
qyqbjvqSVPwtBA++UsbIcyAAC139X0bGvw24XkbJJ1tnZmauyQaagARxairroiCLqzZOSPDzCGnK
S2gST7Ng1vwMwBHyC5GEVCNlITMAAkPKy/eHid7190P9KKhB3/PuG6A+FYz7HYZt70iYQ2RD1zHb
cC8JulyyJJsw9jvPCIBnaU0UUmwG1S5eeI5nbQVbfsM4NrhEhUgijU7CjYDg1K9+/61+cVoQKVkS
rx19DaTifOkfRnaF1UFVT0S4/x4gPfL234xxSU36LcIHGgSVDwR3iiOm6dWn3x8dKsq7c8Lh7eU/
lOD4hE8OPxEJWhDtuge/xlYoMdSEOLtRbp5wQaJJalTRSP3vU+DfB2MpvwtBCsVZD4fRvBI2KCjQ
hmkbRvt22UFXKiySt28ZhN9hVB984fcXkVmTIRewqK4DGT05X73HhMzS3Gxf0ECssfHApFpHdrpE
KElPqjVQrmJjw8x6zUU63aqWXoWK2MvHyB9v80J9n6n/7X1tvFP8GnglLWHZlliGkN9uux+uoCah
QxKrFcEXAa+ysoGH3ba0pB4bWjwNbIVl+zuYhHAKItgP1ZI3VXyjlBo1r2QCxKplD8aZ/f2psn71
xWwcHLbt4ldlaP3ztXV6vSJpREX7yg6pUENwAxlwbCIQHTCYsdUUd1WUkcxEoicrxmiVTXrshdnf
dqL3mDz0AwliOuCHlfhWFxst21gtZhNFcAble4x8dZMFS7h7vfR6Ck/nydYIEqY0dRao2cTc/cv3
TWmcD+NtB4KPRWiqyMULYhLrYLyM10sd94pviXuLPEsw79Kp2AH9/nQs6sOTBch2QPnYiLNpIb6z
qUeGRiBy72gYXCRroFli6zq6YOu5Z0a+PQs/ATAmE6G7wpxpnox5xNeaSAi4Q0zN2QotRl9rhKTZ
OskE/8rJ4p+gyqdw8609ZJnVcrHhr43n3dCF8b4M6YAR4Uka34Zk9no/TzlHl2ZK88ZOJyY8SPP+
UvT9V3X6gX7MYFPFivD3Qo8trIX4y08t6L/+5q8WtKv/wUfwtADGEQtQge70v2zjzh9oK2w44sZi
DP9RdmqhR6W9jA6UL6CbkKn+LRozxR8SGQl4A5Cdtml78p+0oN+9LlCeQBo24DYgQnq32ITgWWa3
KjvGrB3DaPa79GuFScCn6CyeWUfWxXlqd3HhexELzQ/n6hev0JP2Ny8pXuB02k2YD7TAT9/hStGN
wajZ7gZGWxtnyu2NEZsZYTJxvv8PDuW5kkWe+ZduLyfih1UVkFVvGLlsdwjdaT6ZBpP/hs0CAGb1
H/wqTqVn2bCQbRbynw81G2CskKIR3sDojPCKWfl126brdnS6w+9/1c8CHfntBPKu14WO28piavHz
oca+7dJMcgI92rs0dk0AkZ39NvaktBZBgtqGmSJIinQNy7r8YAXkHvxxAfzr4LyllruYWcjJ72xJ
8Qmsqm13WilogCZjtCkMoT547by/RxAGGCZMEKLOgLidHKUJXasBVdbtarLQEKaYtDVWclROv0l4
Necf/KiTVZ0fJU10mki+DZPbZCHC/XifSEXbNjLYE4UThr8orb8SK/nmQiBC0Z+fMaP/qJB9fxpx
2ZnAVoQLCOKdwyeISANxrbKjWSclvh2K5kr3ys3v75TlNP1QLn/7XdTKSE0dsFjyVF9O4xx5qEq7
nQVvYGVp2nkIiHoCJLEeGUivfn+0X53FH492ctEYuxH+y7Bg59KeWwUlQd49SupqIQ+U9GxWdZp+
/v0hTRbSd7/QJRdBLvUnN+RJJTdFqQ22jcfOYKpwJUqRPYZ6h+umnInNKElk7NSt008ueZ6i+WK3
unuspLXvwrrc9Z3Xb7rRHJiwONWf42hph4nm5MrE7H83Q19jqhWujVTNHyxMp+CO5cpYOuk4lH0g
Ct/dcW4T2qC2eIzioRMEyWtDSoLSKPuNplmYkDAKrytG3L7F2duYJOK84Ioka9Zwq0uHkIZ1WIXe
FZjUv+Sdf1uKyl/cmhjjjG8aQMlTfvIwEK0MxFpmLWD0aFHySJ9EgRE0NHSxhnTnhzG2krU+2NDO
qPmK41gk9Tk06D7FkoWZqNcLcJ/Q+NRU6CsLNDGsBVdnrh5OyGvN+tK0Zw1sH1FXql8i6ByJY6mt
GRXCJX5sexc1H4jjdY1wfmtZJg1fq3YRtY7HFonUatAy1LGB9Aizk2eRSB+6wW0uUzFZq8ma0y0y
w9gftPaKFuW8VxAx0Aln1moMsuBcjyb9SatVv2MSouEomt7Sybpt3TZdediK9zQO2is+udj+/m59
/4C4rN5MlyVmD/vdNm1sQglhY7noTXSppV1EkoF+MOLxvpsBWXT0PP/xI8kRgd6yuVhm4d7J4+HR
OHRpc7W7OqAT2iDjA8fmFeIcVSNBNp79/Ptf+H7ddhdHjQMtymPqZZ7sBJvQ6wuuTbtLpgz1N531
AzsGMEhmPfm/P9T725RRPS1aRLGejgD/5DYNO6x0A3kZO88FpVnSMjmUA4q+/+AoSHIpUyzMzac7
xRwmVd4OnEDNrvUaD7Cn7UFou9e/P4zxfh3j17h4PqkW2Y9+M9f8UKmk4LgNSNvNDjdz6UNnT7b2
mBMf0hQl2NnGoaTgxtdpAh9r9wna8a4UafzRsnSy22NZcmEJYf12Daw873bySpVijnunQQiVOZsB
GssW3ni7FQPa3DUdbXEgJwm0hF5+zcrBuU3bBI2Q1PuLfJ6tI1z74IMrYP7yO8FpxQpredSsJ6+V
UGiaFkRWsyvCrjjotdx4egdbmojFy6CpunXkMC3NAG6vM6VNV12FBtXGWu97boHmt8i+ZjAhLlN3
9Od5eCG4zFyruK3upgKcC+0kuZdhNByLKbskB/Gj4uLXP4DBFnxYnMM0SH6uLgKj9kAvDpzUaLoN
a6faAlcNHwDn8dJXTuIHDXQ+5EYtb6w6P4Jvf3Vj576pbe/QVUGwRmfWI+0tvRt0teW9K+avswyK
I5n03hYq9uQPacI4M2lRm9GR+6A8MpbH9uc6gtvih19wsowgj+MLl1OzY2IQHpcA42NLR31xdvht
XLPId/iEk0RHoICHtUHD/cFdcNqH+H5nesyAJQ+jAc7y55NICLgYyOVodokWtQgtMld+pqy6hksA
Qc3Tv5RZPz6haY/+JCGGmPMQtZaJs9aKCsL2mq2pIwCv6Z4xfjaGfEXGd7WOOOAOR3KyFklofJ2Y
gLJUOneOBRZFT8iF0LwnPP313uilfq7Bdt3PZflKW+TOnjhQiLxgXQ1eIz845+9LN9deZEpQwjAL
vFPhYzOHM5KwIKgkeyqCndMnma/NNKHp51of1Im/WLaxFUh2ngBGqRVPdhSoP+yiZtHZVWHx5hGv
w1sbo7IA9PTBkZZPOrmTONISjiTwvuinhb0Kwq5yAsmdVIf3KZyKpySbGf6TZY9+G2wuTE1YXsfA
NqIPbqFfvH1tXSAMsyxeTBTeP99BbUg+cZDoUACd6VPQutejo251EbxlTvuZLa/9wQvqtFW83LJ0
zCAkGiYbbsgAPx/Q67VmjGNuWbbhxW1nUfdMyJcRwEDB6uevMO3vkRWPfjhVFDcCjHLfhLWvU638
/vXyy5tJ2rQGib8RGEh+/iZx1/Yy6nl+B5eke71CHiuAsDCYKUN0/snb7w/3i1czdlvccnjBFgD2
yYptkxYf4j7gIk/1uMOWHaznzo0+2CP+8vwadDK4kzi9yPl+/lXM88PSEFWzY49cr90ezm+PRmdt
B8QGD43F00mGgq9NClt7gBqFbkC2GXvtbJ7tj9bI95tyl1kb1TJdXHCAp66ZYeokQYApX6Zv9Q1p
RkDk6/li6icGLrmBuKnJi120UKPKtNM/eKxOA5i+3WtUQ5xs6nbC5U7utTYELmched5Nhog+Vw5W
dzqIYXvVxIYkCwjSsb0G0AK/S5u8RUFhq0z62HSBleWgTVKU8NNwgU4uRPnSth0GkFA2X35/Z/xi
oXFpJdusMTTgYW/8fMkizY0nWdhqh24N0JkgdEE0ysOQAjz6Hx+K2ALsTTT4CcY77f3gYGkqVTtq
x6A4fxPW5NzQq6Xbr9n6f/CzqEGl0O2lpfZuVauKam4rV6idNOP6Bru3zQjbCc6QwLz+/lf9YhHj
SLRFKBHJ2TrtVJiwHpOy40gYDEDYAQa5y0Nlbni7MUEZc7yQJaPr3x/0F1fNo5NJqwXW0TIL+Pmq
haFeYF2WakeASL8GRDhgkGSuXetm88GhFjHtuzcElYaOyR6sJrzKkzvZTUXZhbPBLSKWQSSOhpbE
t0gMs086SpGt7RrEu01Nnq2V1Q/alp1jN27m0bFyArMlD1cMr8w7BM2UPZpEkTPpLVK384mwwLkF
XzZ6LcnFukhRAzfbMMqYITTYl6CI8JPgLNvovH2vl4OxHUimm84kc9wdo2Rn3pChBrctTCPj3u5M
Rh6ZGKW5TYx8tDcEmkcmw12URl/thGZJuKrYwUTw8GqsU3Wc1tFDg1x3OmAn8OSOlJ4cY5heGcd8
Hkdt13Rp31zKvOjcC9F2U3ADzikrtvx3Ddf5UDfpuOqElxZ+kfYivHCdYomDxR2TbDupsrteAzty
rMG57406RXg4hbXJkCuKH/OG+ROBGshHDmSvhtXa7coy3U4p+p1NXhFWdZ70bCcB+nsVxtMG2UiK
6U1OgDN7gp/Oco3EDPoOeYWKJpdLcRWTfvDqkC+CMS9ox/XsirK+qyS6xB0RLcl0PQROf1fEoib+
ABm/c6sTGhDiHYGQf6CIHbfKHb14K1AUVzgEwnlmopV4u2KBfzEdWtp/umZiD1aNdB+Y2WcAtnMU
GY2IeoAgVSX3udvd0OfddgBHn4LKzJ4RBOq3bQFpPEBKutcWVJylvKsum7Zw9rZj5BS3IP9WvWBy
S7hkvDNFOvipl+Jc7Pqj1U/D2iSSGh49OcodnLEuGa0t2UdfhKUNG6zFDd+hdnZ2M+gbT8T2Tnhz
uaJinlcJTJuzRlTjZ+Sngy86YgkKpwdzbst9bxEw1hM6C0icCZm9YeinrqWXI9PTi/gatjAkTT02
zlykfRfWwPVgtxAjM4ETigVjJzXjJo4ZsmMACw6BJ9L1mKQdRQXUFWZyUAkbZ75B3H3AtQbTAIEN
/0ivUrpLI6qTYzqOpj/rKexMzFurhFgKYj7JWB+syAey4l6jFbwlVWjcGIMbIYWoydUGpoJQZTJ3
M6XrbRBm1UvhNvo5smUy4Vtl+6Pe1m+2poq1hpjdd2lY78DeyEOdefPKKYLxACLUPDQTPhCaFEcw
LdtYVsY2ldNzTn7RcxEHe0eKu7ibnsmQwoSiezTquuA5t7UQnGCau4e+c4gS1hQZWRJguucGxyaw
Yt8OS3ejJ0LjOig8J4k3+/Biq9u41vprFdbubdPhJx+s5rydAgf9MbFXk1Z8bdRQIbxo433c5ETE
5W7/Jpq2I8ttmOlwpX3czhMRf6qYLbbmpl4jfCxjr71PS5eZpcnN85QzJx99R7GP4GXKIpFgK/8E
cSi9VAN3WTKRi+ymxgGo6gTKrS23tjG7Z/wLnEceiE0gTTmRmzBBhm0+TVHtNArxfoBjE6+AWX/S
DGurJyEaBI2ApWrnIKP7c3TmtNpbaWZ2fu7WDirP0nDcc02z24Rxqlvj95p6qR1pz+qokUtFPlbN
mVq1aZEhpMn7+4iu/rWZJeZ9kBdpfBgSOLuSYLpLA2jlFh8N2MNR0YyL4kb/bOsB9ST93QXFqmdn
FS/ZP9H5hxhECTtZJ4OMLahRjX0n+hQsPc39jqB34hRWFdxsfyaX4IE5U/5WV7WNFxVd/gtJYbXP
Fk1eeYVZfSK6bPBJ6pp2LRXLvUtG/acewho3Y4bbtDXVcWaEvI5HOH2msJonunAL/qmBnt/2HXdC
ZHnqOSKA8E9ViRRduaaeHWXG+wRsd3awyO7axsQTPcmSJDPUg8Pg2yhiWr+bGx4OJLfwYSEGYrcH
YJdQcB06FKi+Qwt5w67Uq7cp+6Z8n1dEd6JMDvtHFQxLRpyMDXflhUMQr0tdKG+dMxqEsB8B+EfM
NRxDL4nugKDDtHPqjpRDTqf2SLIYP5E5thedhebMV7XT/rE3x264CIMghP5JXEKpV/NF2bruuYgE
n2qh2RYAeO/61pQz6ldHHe0qiq6SoaleaN2ZGxpn8ipkam1vCuI6kPaN6XYoR5HvHAcES5ZVvYNB
OZJXPESKh4qrSxNeHVNw61dOFFWf6z6sb5AaGvcNMoAnAMPTbiZda+dGnFStFtOZxq15U8m6+iyX
Hea6sGcEc6lCpMyZjfcoAflYDdm7UQt1RMSNrLtvqs/tVNXPfcR5nR1H/VkamOUgSkScVlKxgmNI
N2LXeW3zBSGVvBKz0vC3lV54NYJ2x69i5/n0hZA9AQGrMgdLgE4YUD+fG7yWFwMiWAQN4a6C3oQg
nhWqC5qVKhnhV8Ykr2JZBg+VHYWXtuzKFzu0U79dMs/hPcxYMnqXIlJ2lrkJW1cdp1oP/JBEw7Ml
+nsvPGd8cLWEdTEM4r1V8dfYX8KrDlLWDIhHUoEX0OmuhKUyCKNLRB6irpRg4HQIjlHe8n8Ies9d
heGQtX4yV9ArgAxXtLGK5mmaaFq7Tt98cUIh10Ew4eyr2+Uu76KqY+Ziyrs4j/pHOBgwa4aSL5lJ
Pb1125q4nSSy79A/KpwvxRBdTXZeGKsG0v5zhtju2rWb7hH5aXobL5d7ER2ey8QIbpXoOVBKRo7n
kLSxZMZEV6LhrLlJNGFF1KY3fUbtrY1LfBBN++CWDD5xUHpUnNvWwCeWc3pLyT4+ADtovswDWYPH
GTp/tNHQCr05FW2+dYDUCyWyNJp6hR1hKNa2VhLIKJI51whHtoNbEbHlWlVdo6ZD3mPJ5bdzJ82a
IqaCBhJ3GmtWdJWlCero3JjLayidNHHh93CtdQzI/cG2SrcgvKZ9KwHhkc6s58la5YN608rEeBQh
GWH90Bhf7T4h6oNHT92wWsyQY9F4rm2zWFKaEtl9JaNsllwzWHlaVXFabN7kzU4fMGWje0X3PpuZ
duu1OquZY/dfx8pVN20AjrVTZnXZ9lP1aYRXdGO0bngV2DgMWq9zodm4ZH820ZJxhk/tUGhh+6Tg
xOk3teY2rPHIPuWhnEpOnms5F+yJg23VIb9coSVw6Ju2ZA+pwHJfUMa0lwFa/V2fZf3+m1dB8do8
t/AkdUhmwvjaFk21JRC5eairntjBOXprw5L/qakqVJZ9ZX2GaCu3okLeghGr9E1rBFrXW/bO4Hyt
mGgKHygzzyEpq9Otkdfj9TeHWSHwrABLx/+jlXckIVz0DkviqOs4cdu69gcyXi/x6x910l6OmApq
DpvaV/pASCIBoKwbFuaGUY+1i9HWqqtiksEdik44t2Pc4TKP83llFAwbFbjGg4zbYz9NmR/zbF7o
4VBDQ3dI14lAwlDqUwJ6jP9oob56kvzN1CmwdJS99aXPxFHFusGSRlz4bDVqU9jG4jwVZ+OYiCfq
bYS0+lh+9oZlzlS2aFE186CC0mFaFlGQ9kk5PbnjEN7qBYhhZ6z2dpkp38OvFK5iVe7dYX6l/5d/
SnOgfrxz2FqZGkK+xGaHs3amSWBvTVO0zBri7z7QyDLPRbVtuk6e5UE3AtIw8xv+xaEpD6O7U5rN
UueFt13DQToZONcdmYErGtMAYxysIOSA2o+EQGX7OHYeRxxoO9qlEXUgpdwqXwB6ZTxEF9A4gnVp
mIcAXOPnSA+Gbe9q+q4lTsZ3YVL7Q8/DCAO4RWpJqzCcwK9SXIinRMhdIcdyy+PEAlwm7E5DG1Lf
Avp+69POfILMYFx6uTejWsjFfRWNyXqkht1K1i5+WpM9ouBzbqaeqyT7ZlRbh7pwVbc1IqhxrL7O
jJpMTF1tfKkSboO4yELExmOB+LCqUO+KPGnWY5XUJNci3p3hJ3aOTUEvwuQVdVV6BP29b1OFYV8K
7bybR4uAVfe1JaV2y6O4JU0QHzgzNgoyp7vMhQweyGmkzBD9NmUJTOBRtvGtq9ezn+aWe9bAM1sH
erSJkKBCaK7lVQ4mvVwT+GUwtMjmwzSV/YWNZrigRtNSHji7OFbhmJBOa+GcItp1ifusC7almZbw
GDFD6y+QCifPuSnsnTRowNNaQxiIZZmWRhdr47UXWOp8opnNrs7p8TGTFZcevSHWb9HUHuvEGfcB
6PrebdILUkswZBRwLhpRYsVgwLPIelsCT5JphZ16b4ya9+wxM2Wfgye3WHJ85bxWlU0el1NELt71
1ngmObU+lKbz2Zjtr0Fdqhcq1uwla8jGTkAhPTgZIcNW36GMRdp/M9lULNlECMAKACMkZCgJeNX1
cU9Yax8fNaschN87euPsnXQxjoILLq+0YRFAFpNTXtG+IbLIdJOwZAywGBRLAzBHnifFjYnm9Aa/
GsL3bxatJBqQDjam/rnAlPZF4Ziq1qbGBypUAEcoBeXdhMx4eK6peLhuMZscUicz3hIaVreswpw3
L+Y83pb0zubMILAzpCFJTlNs3lMfszPF+yiOYTriu4UN9KXpFuMSRrL8LcVQgy9gboMXvUmMzykw
aPxIi3u1UWPwgpWLTbgIYs1bVzNWKU1WWr4y594DrZnK4i5TIwtDE8GRAOrQ9uVWeAMdjW6MuD0i
s6PAATte3kUg0IFahGXwIg3J33gVEVQ+vplU+jh9uI0KC/qC3zd8S2JPkUv5BSotsNwmQRhANUXR
nMWzbNk36kVvROsBP3y4pXjlk/H1k3wrBtqP+IS8Sdtp01ICtExIgxWbKe88iXRR+Da2sQ6Dp81V
0mZedets7IKXvu4jrEpdTG41WcX5m9kB0V51yppAgAJJfPl+MmWvhd3KYjwZr+dGR5nmIC7HDg1m
f4dBO8SZRNQ6eIOlKYAaubiT6MeKXRYntHtQFuBAK9Ix3VcEoXhXppJkb7RylmdT3ZZ3ckBRwSVk
3roeAsXvSx1JP6Su9DQ5a1Ax9LscR0904fUQ4nub3uiqMwmkv7A1I7pHbWnuio4A6Rxc903qeCpY
V5hF77GhNBMsMSjSV6LjR+/NXuc7UpXzrWO0xuzyprEAyw0UJFtzTXh26f1Hk09fhrPY499pWSSQ
+cbsXuIVXxY5adM3X+MExMHO62oyizsPYilJwrE5Qp3m+cH0KyHxFvT/jgN2OH3FfUhFJyNRJQfd
rmmi1MxWCEVQsYR2XcCl4m813l/rvMMJsircDlmVOY9zdkXQGnShpYTMnMJsVxnawAcjIVmNVAj9
yEy63oMXsm7y0B3P0TLFjzOxYw8DARffx2D/1aB+oEE1LQiXP3Rp/df29X++cxQuX/Ov//e/Szzq
/hXHcBT/DLr+6y//BUPQ/7BRFSzMA9DV/1ahOibpqAhC4GZSEf5MGpN/kJ9iMO9FiC4QjTGuhtbV
Rv/3v8L8A+Up/3cm2UgE6GH8ExXqyZRIuA4kbYthBTPWRdd6Mo8TSNxD5SLPSQsJWX4G+QeT6PGH
k3L93q9x0rr+fhBIix6NeWRipwKYFhB7hTyOzMrUVKvRaegDOcvWNhXtBwOHkwnQt0MJTgtNKSJn
302AyhzjVxISETrSIiLbJE7PTNPC4FZWOajtuN3nRq3txlmKFdlmH2n93p1OxowMNWHTAiKHB3nS
pDez2ZWDbap9Ugz3JoFJbvwR6XH5iB+GtwKBiiklSF5GEEzhT7Hkda1NrBWGWggH96O0HhvPKNcd
43qQ/err768cKs/3h6N95srF0uJCmTzRTVghXrKRXNE9xgHF+zWn/C49LT+mMsiPWS8eRDAockBC
1RJvSUGeg2XzsH/lWJdrv+EVzZg/NLxVlLjpoRscDy9c2Xt0P7OM8qEBIkv8jjLYtZC5sqoTzzzg
/bY+m4uspWdbWIglvrVudfNxaryKDEgPrFUKF+oyUh3ssyi1/E6fxkdYs/V5bNNWX2Fegl5Nnye/
t7HVPcXULSu2g9ZNENJ4kW2R3i4FIH1nNmlosMPLrme9DnMP0J5LlYueS237bp4PqRteIFnpt1bO
GMvJbstY/GnP7k1bQ5UYhAt6TR9fGHUOHCKxN5rkM3MyfP20mtUO02NM5oLhyyYZvtaRpw5OEl1V
Eyj42CvrjTDzbjOUg32JADJde+ytj2ZoPTqaERyTCNKSahw4bX3/1UIOcT8WTexPRpJcQqgP71uo
QmtSUNe614c4KBkfEtHQ7+c4CzaJPkYXBeIItvOkitLNPJOhbqcbWNwtkcTDFHqH1k06ur8l1HME
vlQXrgQliALmvNLRlJwVDJCNbTHWtf0gCkd7itK+vsLyzOeQc2Tel0banwHQ7fYM6ZpVXNctNZSS
0VmQq/qizHS5ITU8ZXzicYvkKrlWZTnRmSyMDaZlcwvMV6dVktK+7tVIZyg2u09drCsjXOuTcU6S
RXgfL4RyDNJoW/H4+9FShixiEg/mUR2cE8BV31RzUV+z7z8PvMn6pGa3vUdTn+6VFhkX4NntfV5w
L6gZKFPXFuOOgOhPCI7lRAJFF5JUZY17gXH7RrfDZKdZVX0xh1p5zcjCN5tuugjHssKyWWX6tiZy
7FNpy5DNpI13ycANuCimu7M4WMB+c2Rfx06zRbGNkjloHaCkRviSdGl04M+exn5BtAfKH6vhpprS
B2amtJN7gIsiL/qzlnD4VRzhLqF8H260YDB2phXre0Ovsv2Ut+IgsWCfwfJDwqGHsrzKJ94b3NEm
RFUtCPUbaCnTawMWGZuBVpz3YQLnEfHrzhqxu9qZJpERUfltU3JPfaUrjhamSyixhxJ2DaUs2AbY
rIk2c4NPJK+yu3JDb0f7czgbE5Q7TtkNjKu0aNf0Olnyaa6tGNNDc2VXzLQy9VaWnQ3H2YxA92Ni
2waJ7T2WZZms8xSPAxXeqxVYTx4xH7TzWv02Bv9O8Wa9OFxXzc3CO/yQYmU4nGkrxqDLjBIIWUpy
jtBaPyCgy1cuBbM9Jxdao6qbRAWZX6j5Czg7UrUiPSVHIQj7Q0B1uzE0/WaciFceS7b6Wgf/jnHb
bk752JDOz0NtaE7O8jRoPkNsuHeQ8F+bnh1lGVX2pmFgVoXWvZQVoQ/wF4oDY6XmmoAi65V12z1g
lIK/ZhDFNPaRuYkiwqTY41bzZZClaBAITpseSriA5yxI88EYma1UpvxUl8CxkbQsRLigXGdVYLIZ
INTLRbzAC2CV93rf0pWkWs3IkrpsmMJkvfmw8F/QTRvFOnTro6hdDbGdhvI31Vx61enXYISqMKtm
43RghDpdVJ+TzuqvKtHkpE9lPHssCfZVPCXjOWGH2cHOTfiYbpwSVjYPz/RGiGKJlw0U1EUsxJnN
A7TSijF5g8KYPRmD0u8DZxY37Npt38oAsCHfJ+mOahsrLIS1DWHoDc+JPX6hQaxdpYrEpqYpAC86
ySPt7mI/eXHJZLlGYWyIUawTweqRuSrbdbNDwDEpEgpY0dyTNOhqe4PKBmaQ86eDmAkkKjAin4z1
hFAc11k4kAaNkDjf1KaY1k4/xXszFebGsL1o38UlzJaxQ3/YSnlls8/aR1oYvrhykxNksMumiNNP
H/zBYOXyTdisW05Sdm+5IfoM3aDTobWpeSdo5NtDnj+1UypecIJEl3Ztz09NYfkEWA+4x6u6vuyM
qt2mOQy7dnKSvUjZ52bQc3xenm9sZc0V8VHp1gbaceD9OBz6xGLNUGPp2GetkU/YdMys6fxvr/r/
FvkfFPmoUxYj6N8bzQ5fXqOfIn3/+ou/ivtvCQYYubBykWVjs7H8d4EPmPwPIGOGxP2B2oay+CeQ
MNRwVmD6sPbiHvpXeU/UqYe6g74nVZ4Ea/5Pynso5z/XbyjOsbHxtdDt4nGxliTWH101qQEuXzqB
fck2VDuEQTGqs4KWJsMylxmLE65GM08tDAT/z96Z7TauZFn0h5oFzkG+itQsy7acHl+ITNvJmQyO
QfLrezGrCjUAjep+b1zUxQUq05ZlKuIMe68NgL14WlLp+L8wBX0nSByfbEGaWGDU1g/Q49MrkMr0
TI0P6bIwPeZjsnLhEQLo8usQzMvc35gGxkSdxEo1z3rVRETa/xXSn/tptx/HgpJF4HJrNqopvB0b
h+pYRjN6D7AsQTkbcQhExw7pp5wdwgzT3IIleMxJSGk3ma4iPvxSXjpAjPvZHRv4wq36Ikr7w8Ym
/2X7nf5eqFoQbpDKj7bM9cB2SpcdQ/fTajMYqGx2UQAIs03Oy5xMB13W9o5flHatCEVlayHGXYI3
Awxq+9dMAiEHoxx3DikooMZTld1rSWK+jlhDqStkiHlABl2a6MCJqvrWD9B2EaC9Fk7qE5M+zfcQ
I629NP3XafLc7ajPQWSN5aOdac3BHlrz2pZlexw8Kwqgi6YXIrjU0QGNeudrxU+/bxzWSSwpHJZY
56bM/X1Ra+OvDi/3cY6cFZBiFN9lATpyyTzje7VYNYHXtfXBN9PvYSAwjCHk9OYYnqrIZ4F51Ugv
ZstSeB+mOaC0pSDlvalfy7R8pVJK76pGImdK1IhQU3O2llXVW+TuAj6tKKuNUOsxXpSjY3Af++WT
WCb0o4xd5XF9Ip+pItwd42uGb9FQ5AfEvg3IMCHw59WjCCttHLkfWVnMqIImNWxcUJ03Ozfyh3nu
lvuIZLUAum5zSSx4H5tUnxy+C5hWFl/23s4gUxBwYaVPyu2Ki4N25pLMrnWHBwPpfhKpB9U27a7q
uumz9+yi2mD67IMh18gLQ9sybGJlG/tSZOrSLiwJJ6dCi0DqDngSV8VfCdsi7l/WCDjTqngzI5w9
G9JnQJz2Qr+qikwyt/UXfNOVqVeQ4uHUUG0ML6TXIJBnsGaykM6bmQULaAszTsYdxQBLbK2k96hL
0z+PZUnUZS9tdm5jU7dr0vwlbXhRonHlqVvm7jluBWmLY24mv+sBoKjnFf5BpNBOoUB/uYuD/jtJ
smwt+Ng9tPCDyKlCb2mxit6JTPdfsZ/lm7EVZxmhbCk9pqwFroFfI/f8Dmq4+0m423KCaThSRI2J
u1/Dejat0as3v7atBy2PBMJYL6JqZs0bVLmaz7XS7D7wKFROxLwqGZaRlmyp55cHmvR6u0AMDVwX
oXo/WYhNmLbe6AWcvVeoYb3ta+QzFXK5jCplI6ACnCmgEOSQ9FkGns+P5NaMLzZm4UMDBzu9Wdpx
3hrLCO+2j+ZtqrzleZwaSNuqMXYJechh4s/8Sno7uks8mgHXbUID3NQPAubcGzCPQ1tZy70adBXU
kzghKoLNCiB3OqZRqVgJufUD6jptaygDjLQnvfkp7wp5V3aj+cM0m+yDvVQTam7O3FW16ujNaRId
KyZK5Eo1hETVoEYmqd+VQtvqVa0eY7tpL3NGIDGHp35lewS+0amSoCqJnh31xg9jS+nHpTG+DOW4
V2k31RG1n3ksuwFcitGV8MGkSSxoFO9bbGFhlMof5JqAJYcp1j8tfjJ/l7qUwaKJ+TADankUc1PS
PBuECuLiSgLSbvI9cgkZphEHuW4u/TlNhum5KnSbkraKA9cb3TudIemGAl0dfYwZ1JC+927VenKY
EaWt8bc4UOx+1gh9dNx3LsGFlbuvfRsZPK9JJTD4XHv4nUVEv9oQUm5d4xrsKstNXzf6z3gp421j
FBQzpFBiV+yAJUtkge/mEveXtixuJCMPp8R3q8BqW3lmZ9k/LJVT79TkLQ+6QfRfl7R5s+mJuN3a
kJL3pQ2HmlWoF3Y5lPJBJPZ3PFfjVonpc1gz2nLOzGIT5QQptrT/l0SzGziDjnqVqN8C25DLDTuj
H5IR7b6jmOazYbnkpzrwaIw0n+4qgDkcWDCcEdXYH3kxsp0STXo1oqraL3pt/FQks8KyXp4jYO3A
Qmfz4IwuIyid2O2nNDUmpAiLdyz94rboxnHV6m781jLcba7P/IIr0/FDkY6PCgzBK3ltCKcHgjVm
t0oesqKbq43WxOoFPHRz8q1GnGIwph4nKNhkzk02gr1+6YRm3ZZleIBfwDK2QBiEfCMPHJ69H9ls
lqsCiaQcN91XvoE2YImTI33HLSe0F3EaANCNZUVxgCbQA5zlDqCY+mKL5qcMdC+6MMXPyW7shiMJ
nB4UZnbISsLe4wMFLLlEhABXGfjUVKBu86LyEkMV5SqK1M8k1eVeG3X3jNpEfMJIKn7BytauTgeo
ygLVjIbxWZ9tPIV+1FyUssSxJat57w1i2DaOGJ+7MhlOrG5/ZkvWH5MMwXeTk482DnN+GJYVQT1p
cXeCuweiPY3tWxdX9cOyKoZQWTkAy7JH9uXmO+oGdWF7Rx6qZUTjq5Gm2qFYRudSyjQ7mamzqy2i
D9D13yNDfJk0ZW90RIHbtGK+KOKx+AGLRu4HpCj37COB1HUSdVgTfXt5zBEYJ8neY3q1UUlXHDpc
m5fEttVZOnn8BqWDMVk31qFcWE7brrP8Rkf6IykrYLN5Jp7yiJfQG3kf8PrYDmbW3cipupWJ8RF1
iE6gIKEukvWlQETOYn6CPWvYz0WTV6cGEc6WcMFxj43U36VTHn20wzxhMUvbj0kj4Q+AFnDB0RyP
QtGbwH3+UAbnClkFxi4Ge5TbBLMWA6mtgzOHLdmEG+Fly8n3543I4+I89WdR40dE/VyOV7vA1oC1
h6WrLornTHOrJ4qq/Fw1Hle9YyD4S1XuZfcrMHOP51NeESXsStciM3TS2zsEQ+hrJ0fbg9Upd3pi
xheBmpM2LhsOMZRFpCLo4h4gYE7HxC6M3QQFJJyzzGEmpz46kmtgmbUOQc/KWO6lElmQO+DJ6qWt
do6npp/A7L0Vk4OoKMo714HCS+Dhxl1zIJx6mT6rPJEfwHEYrS3dzzJmOMgL+Q0OrNkxM/HrYK60
9jh3ukf+d64d4qUl6lE0tHjQ3vPqDoJcHli57aL4IuoKol38hdDCZCG4KK40l12Q4+toHvLsnro3
IJK22Cm2aDs9ktygKjJOC+dAwCUsmcx5+iGyNB3tkeds6ESh1vbYeGu3j7eInoFpzgMc4CJ/dJAi
gqtjMko0fcc+qTJZRfGr/sBoFB+Y60RbUQ0gUWNw+wQ/guCJE60LG1UMRDiISLw1iQ7JzgBuhmxV
fxSSC2nDzDBDidgbn5MUBVGQZOroo1kEVpSbu6haUFY/eVM0ZEwfRi+pP1P4ach3y6pgICsmAH72
KXIYLJz7yfPrH7D8eNfY3E6aNm/8ikp5k7UIMokEKgwxBhX7tRAFZC7COYkrBhVRRq8fz9O3RFn3
pYA9b6gRnDf+Tv2hIfTbzeYoj9EcTaQCjlgP9c5LT8PoNXeN5E+TNVG/W3zyrBwSH98ROToZ6CF6
UHOfYogmvlpO1Vcb6cZdnU7e0UV2wSeYZu4qBvfHggZv07SO+2UXsos2i1jkGUu02jqL397akgjL
zCUFRStl+agrUiYRO80xEyQ1HOyiJ1EIPWVI1WeGtU0JY6quZLKT5ge3JS+Cxb151qsO6YAOvSdF
QLL1imQKHXcuLfjDfD89lzV+8NF+7dgRT0iTSYbZdIZmAnUtmAnzzt0UMvsgLfr5XTnRfZzhWd/o
hT89TchUwjGDpRn0w6LfAfk1g6zvurCFvNmsocXuwLJYevcetzDj8qmB2tkh5dp0sipPU5llP2Kv
6N+JUHbpmbrxOldL/FQ6SwcBkTebWFDGqH5P9+WYJbbrCCYqG/Np3LqD1IHadc1TFJV6HxIulTHk
8Z1j3rXVrY99VMaN0by0SWu8Gci13qo6folKoV9sk9U4m1pdO4DrQXEHtghX4qif2THIJ0Y2HckD
kazEHZt6+7FKmp9iaRngyWUChKgl+hJ4SJrTIF1iRvc6C/P7vJiL10yX2bOXqWjvEbYVBzPY7j2t
UP+ct4P6GhH+BhIJC7vqWIa8omqXtRkfwqmtlk3r9sySaT2odRocbyEGfvVroeqj4teYjrf1ND80
wiMgtQL8d2tjxFI6GagNHKXB3DLUMramwD+hcjs9JsuSXTCPpccSpPkVMQcN7OTyMOnar8Krl2dI
gZGzcQ2XHw4gYr3VnXx+zTkqTJ58pQdLJpZ7ba6XsMDNinxoLG7kdpM2u/BctQvKdKPR8ZWaYFMl
lS8hqH59qLLIQPuEyYv+cy1kDae9OBbFNdK3VdKwkFc9N4r0gw47SvNW98or74086yyUxy7NWGNw
C6AL7UiAGBK30xUzUHf50uZKVw+Gr2UHFzY3X3DU5lemiXL6sSgt437VehreHulUZwmCxgaoUJBZ
rXZSZ96S1kMHHRNTFlidUQ/55r9Ke+wSu9em6xJPeyK7mx9woqf/sM78k6X2Tyu4P4GOOlndZBRj
JHb+fcsnmwm+t2WoKyAPJ4QFTOgtARFiKo8anpUo/jBLaz9m5snKnZ1mtzsnMbaeIHxtWAjX6bf8
qHt/yVDh/ic23r/tWv/62lwT05UrMOX/OziiNMam0iNTXaVsr0JSK0YHwib/aQD2nxe6f74Ja2k2
gjorQfHvbwA5rBNN76iuqQkmg/+5WrFjpbL7/5Hk/ybkzACIx2b5fx5J7r/rNv7XvMS//Z1/sK/W
4GrfRvxjYMpcMxb+zr5y/kKaKjtdAT3IhZPE//W3seSKpvnbGNLS/7IGo60re++PzOD/NIXU/30t
j4/M5R/kTDw2Jjbcf51C+mZdMSCA9cfM/F3lybTpO/RPmJPfKs19akftUK1+E6803mZqNVCq867D
ksKI3NuiJjaPliKEqludKxXN8dFf3SxEHcpQrA6XfvTb36TsuGGd4H+pVyeMtnpisLLrN+2PT0bD
MWMV+Hmkl6a7iJ3FdojFjahu70EtKQjXHuq/ShVfbVil6k2z7TTTDOfVpYOZJmjG8n7uTAdeAedl
hqWnXb09DpDEsBZKBMashh9m6ucBZUl0TFZfkI1BSK1Ooa6PX12bXtxcXURi9RP1q7MoWz1G+uo2
MtwOk8fqQEIwQr9SvAxYk4bVozSvbqUS21I9GNzBeO7CdvU0pau7KV99TtbqeIJnizRxdUG1qx+K
+VRHKYw7g/Drrz7DNWWv/inmRvYGMeVPc8RbhT3ohEKt3BEFTVLk6sBamHYxZfMpT3Bnldi0euxa
uDvuo9W/NWjNdJAW+6pJ1MbNX31e/er4ggeyK331SPp2ecuhbVzSwmuHDXsYiM2MAe9aacWEU3nj
Wo02+RvDrPQRQIB9tDqN5saqkN/KeGyfGkuLnkzUHmc7n9HSaaXTErzmNqidZHolokS9RT4yLQBZ
/stUWnnFvGLAMEKwzSUZ/XLbcX0eGzgFj0KxjK0KCwEjMUjOobc8+S6AJbsIKcfipUIAc3YKHIa6
WQAIpZVFaQhEPd/FumyZxJleKFN6Lxb25mCgc8e30JmSXJouish6r3X6LACSzabxKtEgPsnVH6xx
etVxFJ1nJvQ7kxbkQ5joGsMpiqstXlUyL0ykg8x+y+1UpvWTkdfG1XInYgJW5RkyWzLU5Aoy9w2B
VC7NCd4rMw2mPganh9kZ0+vQ02Oy8iWxrEs7fn+qZG3Xq3XhyNwvbBvP/tnAUn+Zsdf8agf4lZoF
8hdads+72tb8mWRckzoGLcAQB9mQ/QXofyZUp6nnSzK+nYdQr+L5wYx5NJ0hosl2upEfvpnj+SaK
lQpf1msn4w4oWwklpfFhlLCVXsEXNACXNVs0AtV2JlJuDfuS7wmfv31K6OKKXkJpH00paHuR9MWL
NKr0SiOGEK9Zxr3BrP3bmdCxR0Mt7/+8sgwqmIdGw+DLF6YpHuOF2QfyOoeqgOivR3taLTlaX/4u
VoEowYDDjy6zGfu5VCdBuv7gfwTyeMf7Z65w/mARZebRGTlEQvBg81anpN1Tj2Qff560zOn5bguY
HVDIMzrplBp6i3imvleMhrFAEE8AXLIpXpCJmq+qWv2TfWmLx9YhqKBe4ygMtKQhGgkTOv8g7IMc
+aUOg13RKqwsBjNSckeUUv/ViyS9Vnrt3qMwm89NZJi3ddpyU0Q7bhOeyHxDvRx9+Cblo3LKBFtL
NPGFRo/vKGb2+gVN3VO9QFsiPKt+amJU4DWZ7ts/v61SlfVTSgfoEfoQEdVsQH8KatJrL7OwnYvR
dOR1wWNmhMgYI90MtH9kNjK0XqBCk83qvXtYjUgLWFPgsuXaVcl1bGZ24d2PsaF4HJ36o0px0pTu
TEjkndkP+Anih2TU803RJ4cya387yj/7Vo1rCyVuZYrb1Fk7JjL73l1e4rZzQ0efvIuLsRDTmkNu
KyIDOdeBZ65rF+4x1jMWPDeDYfYN1eVzZ2TEOYyc4bnhxYgMSMoyBNSltJyv6eSHasrCjtG1VYno
waByvDcmdgdeHbMjUp6b7N06zzaeP9rbmXyVjUAKcGCNRWg01G5Qvq3xVcUTc3vzu6nG+twkqTxn
wJC3lVkaR8t0PpmgHyrPecSRRPLgOFjoYePoXYvNt07zPueB6nepunJXjAR6luu4UiutmcHqQjlv
tuYYSNetnwbLtoMxyZYvRlfIRPH9rryDneynpyob5MkX+R7+DERx2s99nRLyRbMWbTI157AkjWd3
ph9ALHvMp7k86p5pHRSHcKh7g9xOFbNs3R+QwS9yp9X1e6MzBJiqWr/AFRcnortX16Srh84YvetG
2QQa2X+DMf+m57jJ1BPfUMaxXiEC+BCYhUIjz3/0gJR+zrNGMGbGxii1Gi/QhwrjIwa7k+1HDGDH
ZeE8sMbiEGcL626HyjNYcLX40VNTdl8J6adM0b35iolbAY+M0fcFVW/qIOKXdtguo1ldUCNdC878
Rx6rdqu7kfHAUtLeKnOoCGYeaDXyiug7EsxHGmRTfnfgW7dLaR7nsqZzkvLnUNCKNwzqwswY3/Ro
YfJTc9v7aJkAUA2fICHfm4TF1dxEz8oA9m1Z+Yj0Da9IbeNob23nOaK5CVw+hii6q/jNy7iHq84K
ezAJF+UhxKdIYF0pnPEm0HY/53Oz1hCoNXEyu/NJ9ZFivEUkwQRBI3vOBA2O3dnldxeJ7BufTnEi
jEGQd9ohVxvRpnGnq13e8Xfj0tqCl9evIsrqR3bX4E2ShsrKWokUsvWucpTqo9Ln4kOZBoFHiGmg
wZc0rW5Ki8iniJO8T3GtJRUo5gifr79xpyy+jFg0jVOHymTaJN3iXk2fFAgvbkqdj0T80ruTdu8a
ZMDkFkYtfonIjohu1UD/Z4Q5Oq3NE1NFzECY2zEsXMi2c6ahvtaeIU4sawmuaJxyG3VN9OLDiLrh
a0mz7dI1VbXp/Uq79rHnHKkU8r2h1802nYooKJRT27DRp99VaZr3Rhn3z6pN1UEmonl1mx47OGdh
iBwdTb1QXajZMiXpAnUfMVhn3GvaSa85wKSBgLOGjxPIts/wmM4RflvD42UV4Bfs4pfoiILu2kgx
Ctb0uzaq2l1BptW+MdkwDCpnjYtmbIIGADhrH5vMRQpvec/atpZhVo0oglTTBouRG2i7umJX2nof
1G1u75d6uZtSEj7blcZsDpG1c4pufFhyarycNpqba/TuZ9bnT03Wsauycu3d6v2rUcnuW4mUAsSd
+50v3Xg3FJEkzocQ1JYErXBgy7kB5Gau3skbN2h9XwmI/tIfZsaEynmx5LSf1BSHnbU8sUsV1yk1
jQ3G1mwPmWnvIm0PCqNlVFzH3+RM7K2eK48BVrEd02zYTvo0ndLRILs066KjaqJLGjc3xhNOKCIv
O86LyzQyg5qFpVJLcmOLnezms0kojbMYWEasfNGkMOQ+L1UWP1ouqap8hDtEnfzA9hivsrSYKyFu
dFT2vh7PGBRUMU9H9gzucnEoVfIgi8vc2c5dRjyEJ03sRUM+EVHIvT2Q6uumUFe6eEzmzyT3cEBu
wPrX5oHb8BUN/6OGlnLHgHe1mgzqCU3TsjXmpbvGGSuobHTsOwwNb81ipdtFujfGJVqQLX1/S3BL
h4XvZPeNkM6vblpljma1/DI6o79TLAR3qTF+t0wZt8oxxzuPRXjItME+2RPdD5aB7gGDiXlRwm1u
MaXKlgUG1CJNfLAKjZBPDtlP1cczLszWtrjvo1OppUzxM10P8gYx1TimUxDha+CqlAWbUjvd68Ro
+lo/bZzcPi8WhTZ2hC9hMt23m7K9ukYeFLX9mRRmhxcw9U9zvLgVuQdr0R9j3filY1L6ErmTsY+p
Our4zj5YLpGTyHafdGCeOsKCcdHw6Pf5cVkir6NIsOeLjev/URJL9lq0enHXJeUnDSgrhdpsBkaq
/eoNqaI6ZBn82ZQlt77WlF9idNczK+r73VCl46419Pad8sXdouuebn3kLwE10M1KM+cevW2Mssws
rBODC+J554VP2lCpFxeG97mRVnVZCnKtg2bui/u8aoQDKcNKfgGiQKzISmHalUbCVaD7LNxXrEZN
HVD43pcX6xwcY+wYNzSi3mvfCvm+WCUp8Qnmb2yBlq1x5AvW3ayVqx/VihFwVqBAtKIFOg7GLYnD
x3TFDsgVQFCvKIJ0hRIYPXgCt1lJBSyEkQqTIlFjr6p5hGKKEjIvoRpUK+AAs9AKO2CH+od9QPW8
ohCmv4IRrBWSgDtl/J2s4ASxIhTaBpgCK57vfMUrdCtoATffhTlmSZ/Veje31McHMkfkjagLBMsr
rGFZsQ3OCnBoV5RDtkIdeGHPNH5RKNA/7LRsFR3+oUD8/9TnfzX14ZPLLOZ/nvocST4k4rj751h7
hjvrX/r72Ef8hRrShJzt0AqiOfvH2Mc3/oJc3fVWgqMP33Klof9djYYPRafBgqa/BnZCxP3HGMj9
y8pIhdzkk5PpY1/5v8yB8Lv8qxoNzjJEdcZADKBWSNbqrvlnNVrqpoh2jC45TQ2tLKVI7WwcKsqz
bAQCn3ky7NAmh4aU3gZf/Eqk4iodPYcCpuORP7RGCYrRq8mLX1CCRttirBe16XV9eqQ8Lu29kYlZ
e8z9rH1tcC06AV7pOAsIt4NqM5rdyH609JpNEbGj3gylvjAJAcp18TNXsNJQ7XJcjKW3SZitScwr
hEWaJjQO7DHE6526LpIcl57W/EIAKz7/dEU9EYXbeNGJaktk0XfB7DmmExqxss2Lb/ZJ2Pmle6cw
rSDeHW4dHIud6FCrbljf6RbrHCN9klk2P06J3l/b2Cxva4tfbcVUa9iPvSkm89bRY3b8mbwVjqQh
jlWDDqaeDzEg4JMp2/TMsH3PjY1IOKnTeudUNMJml+DF7JWZkw3h4Ki1e2G+Fj73X2q1xZNhQk3y
Exv/wizvHYICQ84W62Ews/Y41jMye8N8SEg+DSGGiK02c9NMJKY9WEIrrlalbo7OJtMpCtgQchLJ
J25wubeBoAcco/nZKEvs3+7U3MaWUf5mSNL4jmWjfVVJZfHahmW46GpLQHB9jQi7+J2Nrr8bgQnv
OgfqadyK7ma6/qcTcUVgRYgCV0saTLL8C0vsq8+YbdOiSyNE0TmNCluGgFfylLWddUPmPp0tKdRD
2unAMPLkVwZs/KdTuypkVXBGkDSHDl7dDcnENkWw1B7HeiqfijYv0TkV3dW0SGrqeUeCyM8f2yLr
r9qUk73DJ/aZozWiOjen6wyxJpTAqLaGwyvVMJ6H+hjFPxZP4LREw4x3Natq9BVVltGkSGmcraTR
T7M+fBX8+ft4sItHMVYYTBki+jcBk+eROB5iENsoQ3QJmelqawjZMskeIcf+vl+0obrpJk+0cIf+
grzZPs+FuZGtZe9Y2HZ3NTj8d9RfMN60vk+IBkyMEAYLAViWNdphk+dqz7o23mnNcHaJIDjpiXs3
jl3DIIx4OcAcXhZ42cS2rSrGnM3gGrylg2kZIiZ37tK/aOwBaApuEOb0XSTO9ojRlLqd1mPIHhKr
vdeY6xgEooV+Yd/YOBXbypOfnRTiWGb1y7ySQqk+PkpBjj3mSgwqZWqeHRvNEX32uZi/NMJ9NrUB
gHQZ9Fd78Om+Zz86SDVqd8rz/W00yDjMdPudw7C7N2U57YgLQ0mfx86R2G/7xQZnAadJdMjVWiyy
VMRupp0Ei7oNnuJ3kAjNdhBluy+Y/LHuPC19eulLcv2anmksg6kqYnHMBH1DBVYC3c7KrVIy3eUq
mwKbBdjNi6ziUXpOjISbt3lmF3+E2Dw9llOx7Cs04yE0hxbLweTe2e2IndxSx3a2ozxEdqYeld2/
0F1rB62ZnStSxaTiA1Z3ttJp+DW78MPGQA3xMEfKKi+qdq5l6/2qm9rZuu7i/8joy3eA+3NwJ2n0
MCPkv6e4/FnZEo0OJpzNkho/XTk6EPdbvf/o8GztQeDIsJWFeV4jT3a66fBI63FB6rxdsNVLioeZ
Y5f0V847Yjow1otq/lgGH6RhxPlMgd1f0nmaSW6fACCUmHiempYphe4Ce/Gq8r5mGgfyy2cb+RA7
EYMSySYcjazNiq9wRh3DdlYfZT6CIEmrHsy5rPxbn4nfska1F5sYikl9JAcHjjI9D3AlbyPdqqyj
gPjeYUIuMThIPGXqajtjAUHkmX25mxM83xzuiNim4YUotM6wD/NY9aey0pM151FrPkn9redNYmdw
7IjBNdkKt17NGLuevEM+IHu5THbrPk5c2E9Wi2uGqHkePfRJo/NGxmV7SpZy7jZA4p1fPU9/Ghgg
q1HfaZGwQeNIcWsgo7EapqA91VjwTs0cabseM1x8iJr+OAPQu0+I/X0CYmOJDUsSsU/yiAfXX1Ty
Duuw246mTVpiGic/PXa9/gbeFG6ceO7tS2y1xL4JWyKCWhQ4/lGib1DWOI4bNgoU4xztGA5sFrLA
WtVdP3bdwzyZjQ65ZUYysdBR0nJB2Jk2YGiHVz2ymp9Nq6fv3MnMm1U53NEnlvfR6Pi/sZkNODuL
yLppGLhftbxYrqUujiAoESeXlvvlVL6T0vFazQAVY6SnANZ2dOrxWHLaBh31wxzOxRpy70e8i8iz
Eu9lGGfngiCp+CLbNqPTGUyYh65M1WPU2O4L94i/lahddwPCdg3Jj5ARiQFGEh/bdJo+c3bZNocR
Ybow+8YVOku1X86J9pBmbgck3Srbd3hg+dUqJP6iMeptEZh+ubBoavIvu2/yGzX70+AsHppkHssT
MuWS+VbCh5WAwOZ+aSxM6J3qvHljgocrt7Pp63eySNS7o2b1HXlJ8+HZQCtSy0TWEPmoiTZTM2un
1sjGBxCCaHcskhM/bX0mIgL4BBBg8DIH1mGyPQhNyQ8/niovmJdoOEqjt9jXpFmDYEaU2Wvjpba9
8Wqrv2UYr/ClTFbDcEcWpOOudnVS7+QczDa6Dl65v7VEq79Hfh/ZeOr0fAqNUXP2Q2Gnt8iX+h75
sggqhKqM+D2bCYCFiRPt1oiuODfFZVZ9czKS3g1daev49oaO4REPnCgksUsMhbcNJsoA3lO/hVNI
yLTRyUdj6Pqwcxz/UmgjbYigQwonkcljJ+yWuNuiat/JauyRiMVDZwRwbOu3fGbbsu3BHjSwlZrl
GyijdRfpaI4t0/1lx4n/LJKq/FnHXb2zEqapIUd8VG6INqM3h6LIiehgKzumQhd3/mKLj9FpC0ZE
koG2GTsL4DNrtn4JhTugjwzrxWe6QQZ3aU3IoVrGl1Vt1gcs9/xnvgy5dwAXMt88nHNjMOFu+zn6
I0CUypEfaDL6R8dnZBVkk6m/DwsF5DbW1cCzpHfDhj2R8eU3qIm3UenG2omGL3qjy6ueGd+53c4i
nfY84DhETaBp0GHaDpMEbeIxi/MHfRnSt6YS13ge2XuWI1gRbct0EUnx3PuPdu/rV5YLcRj7JeJz
hz3dPVgNbeMZsdg3tO1y47Sj/YuABhMccS2JprVngRi7VDSAhmYZc2B0qQ4zJo6vXW8uDFOXCH9u
wS7BdvpwkVaxG3R9uBjovt2hLb+TzBzAhQ6ugL+J4HAzsg8Ic7dvn2O8KL9cu452Y63T7fLbXNY5
mz3cJeaUH2PKLAbDkUNHnbZxZuNDtLMvySym2iA5oHPWkoKjxVJ3NWLh1yKaCL519GSvkwBJfxAN
lxYlL9o7UknOeJD9INapEUsVnzy4Vd2uahtiHVO/ATVqxvlbxwa83eAWQPuZpA6DZilNd4sWfjnn
miFPyrWNCz9hcTHtNP2MlrRnVdrjJZfNuIv/m70zaY7cSJPoL0IZ9kCYjc0h90wyubNI1gXGYonY
18Aav34eKMlaRc2Upu99aVmbRGYyEwhE+Of+XDrlsckjZ0PZ81M9E2RYW7bVvkbYcm+cpsESbSbt
8T+n5P/nKTmARvuLU3L5I3ktXz8dkpef+fOQ7H4R0mOADoMb6VvgRfjTGhF8QQFjBwZa4eOwy7/6
84xsfRGeFHRYCc9yf+dc/2mVEF9gDMHKZU/8+9H63zkjY6L52xnZsXgXuCVYtQLwED+fkXtOa4mO
J2MhPk0b0HT5q5fCGQQwZNpgRpl0QJRUM3TW3hjGdRbZ1qUP0+YMvcGd1hZ1Q1sgOsMPQWzpWjMK
/CbNFKBUJDPYTPxUsZmqkGu41OW3wgsd6CSWfY1Y7uNq4IR2ZvAd6DXFduhzSuY+A9rgXkAvuaML
cLg2h9eiarlnOFh+7Zi1vJBvHIy1HvJScyCpp1eyUsVEhY4x05buRHgOJonfbOV0lLtsa7/Jvsfc
xUR52wKGzgzeDiVwTphMNRMrQC778+KhcFhbQo0Xt7UDmlOqQHCkdGQKbjZInX0jFxwgfVjxpcMc
P9jywEqwCpS576wzI6vealXXL1Vn6qtezZT1Orm6iKQa3/B/ly8uxRPsawNKcTAjN7dznUavdmxz
Mk7talUw2uABVa+hDJuIbMF4pSFq3XjOXOGNCKYGdkwxCgrHkuwqcIrploYbvavnbjOr6igE1YEr
yp/WQ9lDoHPn/Wgn4oaJKk3QqVO8TSonPjUVwY3vWXhVu7S7d2amE4lSakvdgnMIdW3lUP7wcXtd
JDbprPsLiGZJeNTKak6DzqHjkPyWRNC9RlwGZmGXa0AR+VenqPt7yo3YSfUWxFDAxtZzQqvBc2dg
mq5HD6RaKY3LUSOQ0wrpU20wu+txCvWljqz+Kc9mou4LEfdyDNvmAvvx8C6JPMFfnjsj26gc3/ng
lvm2JuqT0ogpMVBbWHbPHGdboqtAkV6bDwUZgJi3j5KCgSdwB/UtTWFHLQSgpl5ljRPdlIEsrQNm
vOSOTZbzZEdFciu1x6s5pmjvLXT8Xd/E7oVlpxwS4r6KDxyFkX1nRit2NzSHcbaGuyguoFQDPnsx
yqg9OWYhfyOmI9qdbxLOWFnOGCRbLD7yDuFHj+Qlosp4hh3i38QuFZZMSLAIraTS2ZtbV45EtGBW
GJm62EgPe39D8vqB7zFjCKjiGzGl6qysOT4JBrZya1UjubWwdMkIzVGx4XKlNMRpzAX5WTF9avj3
VhW552Zw+2qLBbK+SjHRJVQrFdzlz1NppS70sUhKl49nwj7KiHdITP5RlRYh+dUkhzn1CcrIycwv
S1SwsmPzaXSaMQbxs3CAJ3c3j4Mzn2I6Bg7N6N9YQcqW1RUasw2HM9hh8n7KuXuItPf5Swg1gca1
kN2T6MlTrrParsgoKe8e3h1S/ZxY3bpz54bZYGJeuRyvLzvCinvau72VqhRD7gyUtQwH2BAOKaeW
++UuVCTgFoJF/jh9HFcRKsz0RiRMueWGVHxv3rtaYVzJETFK78q2GuMw9u1Xly30rZEFCwV7OSE7
HJWHqPTP1XJ6LpZzdL6cqOu+mG9RKexjv5y3q+XkHcwqvx1bh9DZH+dyrF+OzLei5ouk7XEF5S7B
+xpfFSn3x3LCNznqD+kJczG/yTGafb+oARJZwF/0AQ+hIE0RsSCVrsD+KH7NoiYsukJMThjmOVqD
tagOYtEfEoQIuSgSuMCIWCwqRaqtkAQDqzUwl6dy0TLCRdXI5h+tgvmg+QzDzrxIPwQQS2bmzlTx
4/ShjiCTBGJGL0E4YXBKm0Ji35mLpgIU8yvHvmt/TNObDtmFqRuW8vlCLHpMYVb3Q+LAJZlEtx4X
4QYw5rCxP9QcAmGUmsdMgMgY5bio1aL7oAA15M5OraMuukUcmml62tuLYGSpmeiVawuOizKLT20k
3IQ/r9YvGK/VWU6ju/OZZtlcRhf+IkuZUWsTgVqkKtDFe7ATQC7Y6a47jMlX84e6pSprWAWL5NXM
s7zDnoxJmvhSfpst4pgv2x+iis1TlkTWhS5kszUUlmM4uRMtMEOJKQao8xw9COYkGyhs9Jstcpxe
hLnIj+YrMNPE5QarfdRZ1K8Nj4SRLZNbrzUabglkvhbVCyUF6Y8YWnE/5GF46y3CoLtIhF5lzhuH
r0ly9thki5CYT+FrvEiL9iIy2ovcmCzCo79IkIDGinXn+Ce1yJNTz6VDZ8+Tt0iXMO3Zm6YTXWs+
79TOxNvI0eIuMKSgr2Oad86sJawykb9TYV1e6XGrFrF07Fx003aRUFljjMu0S9BVm7ho7nCxgT9Y
ZFdnEWC9RYqVk4rf3A99VlZKrSmLvuMizK9kZeY3gBsxjy/SbrKIvJZlLpU+7maRO4/FIgXngSM3
Rr/Iw6P1zRta9seWkd3T9G2vvEVO7ogv7NSHxsxyuOjNRLugN8AGnz/0aG9Bky4StYG0e/LUOGOK
Saaj3/GInDLtH42c6oP/YA1+J5D9I9aABrhf7pOr8dMm+eMH/tgkS/OLBdiT8dJPO2TpfyHARYzA
pl1O2FBR/7VDdpYpksWQmhHTskHGwfzHDtnFTOwve274YhAKlp/67//6qQtRffr/f21/hzr48w4Z
Kjc1H47P7l2azJM+aqr+0tMG86YbSpEAqG2K6cJIFSzpzM7uJsfLfsDM0Ufmxeg3hGfQcrIPWedD
4PnQekKhjBvOvyhAHPuHG9fpwq+Z5va+aBaxKKbaPjpWH2pOWLL+r6E/Ii1ZIcIyjWxfZ68bb3t8
rOQ45iKHFJ0G+Y9hEamGpg++xvg+EM8+VKzuQ9EqF3ELreYYL3IXscN8m35oYP6HHgZ+yP+BuS//
rUQti6BpXqVyGp66pHHvEPxQ1fqhDt+7RWqLjOGcEcNDqSiT9EUvkpwL1OYJkBvswFnF7xg70e3A
A+NQbSdxAy0UcMk0O4o7PZrOWrSU8Eoce++iMIzbqkxxAIihiK4Gw6a380MzjFDjGNFVjntpx2lG
2yQLBnrVSARQ01F1yP1QbXGCxS/W7GCBc4Ii2Ktl7gcDC5bEbIE7Z8eAvkcJ6CEZ82iP+yY4ecwy
9mY11c5GF4V/X8QRPGGKYXKxmqGtANOE8Im+DNUAHIRbyR8zrOqaqVorUN/ygQGFbLu1HWbNqQ+z
dJsqC6Y30yOMNs0kL1pqAj4miyWT/Dq4gpBMtQVg6P5uEEVziOa4OoDzVZxCwqBby6TIq7VLJdF9
k4/dyRIBOiJIzttK5pjyjLrMry3icCYMTJ1eJ/68YILIoD7nPR40v3e7gOFbRRAm1vO04DWFZNvp
hx1o3THd5gAbr4kOI4xMCYIdmWJynuMESsBMVHfqIJ7FKz+eopugq99B5s+gtDrdJBsDF+o77NXc
xZSu83GVuLp7K1u2HYeQ+OJXGEvpcXDKZqvlnC5Me394rS3JoWJskYZQo3bScFrBkaNxdlYlOXhN
NLBd605F6dfGxJI63GqagbDxWJoB0V5YQ3I3ziK+AVEwW/kPvl17dNcUCyR8tpNbkhO8NClorTA4
+6IIryJFhL2wKiJHbjcQNBt99l+W/RgFvAZ+rg09Y/eumqLtWBKsWXeWNZSHsLQWuyE6HRMxfz3A
vjshYGc7GKkFtzcdUrTPwxjOxpUokWpcCVdAmXWxbjor3KUxXCdDdDZGMIn9IXKKTZ5ZF3YnSe2Z
gPGmyr3DEHLIR9O71LUbrmezRdk3y/nAUJLPvYdlDF7BncNNGbRcgW7ZmFcGs1B/o1TvrBH5yc1i
7znZRVtsE0a/tBXI8bKHhb0ZYXLsG4+xB0QH3Vz4qulPpFSLu9kq3XKVVL6399MSPopUtzrmxsyq
9B3ryaNlwL3Ig+xH0FbuJvVBqFdJqh6M3s6v8nESa1WiVCWTZ93DB2fVCshQci5hfGL6jJoIXMY4
PCNK7G18ikOf3RCc/SrdNl9HkN1XRuUc0i6688mOY/i10nWIk26dJubgrTh/BodW+8S9M3/5tKvx
AYNYvDGZqR0FVZQU3/rk8+3UvvMBvW9YnrIthwbvCN+hoJBAsseMXNWfPfap22ZKSR6T/Xtyctd9
FoWXbuKMPf1E+8FJ9J14QGPpL+rRzycWKcWawjYFxT/xQuPNBDOLyJFF+tqkroDRT5Te6IG1MSOC
eKi06x56Q2I/sgw5bSMVTbvQ1jTRliYkPgXklfBkc1X02MpFWywSoP1q+pxpCMEPuymETe7JpttC
csB77PCh3MLyRTLRjDWJaed82raTcqOyCZNvCa08fObOwIwpmbppHXMsvEyYol2nKiAKaHpYG8tM
cxCxza0Z1LDUXNHvWhUUz5xGgpu4i1DdI77+5xSqje31hNyzqby2Bhpy5zwyHyCW5O9qdrsXYUXu
vWim8rZp6MOZmZHu8hp9dNBdcGSoCe8OihvAloBG4rUTJ/194jrQN2LlvDqKS9pxmvGSOU55Dqxa
4f3xrGulPIppOvQMVYzzfWQVwOEKw0pg3kt25hzWLpVHWMyMvXQ9pArgF2V4uzCPri0JijohgAAB
pBcBLsRAMGNyoqXsEqkk7GJ9MvM63hVIRoTC8vAxJtscr6Buq29s/wBha2NILu0hUwe8ow2mMGv6
XlCivtZwvB6cwUE0D1MBCytPumglGvUI4MC+1AizlwjnuP5y30y53pr4zvN7696OBptISloT0GmY
E2N6jJ/qplaYfv3pJgY9Ga1YmJoDT/TpNQYx/kDORKhVD8yIYS2gRdN2NQGQvjtB5L3tetyCnM8d
q+uezcZfNrczR5jMfJ5JE5UHWCFt8uRyFsAl31V+z5MoM8mw6yomFV3CRdj2FrCR2RkmYg/mpH8E
3eBvw2zmGNwmLMExJKkBO+YYrqJ47vejWTyM00SbWDZSx0QQ98hXmW+gG+e3zqIkeaU49ZFRbxog
wv9h+/7/9scomlig/m8d+eK1VK8/e61+/5E/d8juFw/Qq4AmszRJ2xa71D90ZMu0v9BtabPdXZrl
wff+a5eMI+pP3RhvFaYr2HS247O7Axz2aRf8q10xIvTfdsUSCSxwLCpgAtv/DIZtaNPM02jyLwq7
DmB3kv0jCmUxeWzWvTLqrgF6xdhwBJXuVOFVVc48glvPNFAOdMdVeZ8DZgHtqmgoa6etoafWDQ9B
yBWNbjqQWxZNrmk/iUGaiV3R4gcYrzoY2AT6ZluwO8BZD4Vg16m88C8Ht1FvGdBKvKeCgaxtiLUb
+2KXA4rB2NNEm9rW870RaG1d6o7kxLqBQ8K4hvUw1XumKEuj1WTlVP0ok8GVaIk3HfIGPOsNtK7s
vm1C+aJy7XBq56FrcZMNaX1B0U2MoDzLZ4PW6oqXmH29nWRuJ3u8JpSjO3NZbLG5Bwt/0H9pkGo3
hqzGb8ng8sThTLur+pnMPMHzRRW3YeVUDuWJ4GsMrMm6yI8pRJlvvvKaZ1s5yMUWFVRvlQze8mm+
CsyWnrAhI7bI/4TnofcdKm0S8wD12dp2qSPXE7ok/w2lSLd9Sj3F2pxn2nxH0g0rNuGAUtk6syS6
IdW+o+UNh9LQxU3PAPXrFBfM4doZZKUW861U9nziwbgo0jDJDYZoRnKI8zT5wfXg3aYZJuPtUNnG
NVARTGKe30IhmSxk3a58iLVgCx701Q2PWLEeyMezHw46++x6g/1kVLnCIN3YznXlRv0G9CmBCoFr
Z0gsfZGTdx82Se+C1bTLniKmhREBTW3njMCYczed4GSEjf5mzEW9C5Lc2BOM10c3tvUbcrU4xsqq
77U5h1d4TKvLCkRnsXc1XdJTr/3BIsoyuJ0NDPXPf6L7uUN8Nrwl+79OTEacWN8HSYPOKa1VNJYn
tL0xp36ausFU7nDFIaxYJP5Xw0hORG/NGPvF28cy8R+Q4j8pDpJ69l+tqJdVT/Tw82zu95/6czYX
fGEltBG0nd+FAsZ2fyyq0v2CMzUwsa76FrW2SxPtn7ll54tpBzaAwgBhglrjfxlYbX6hxNOKWIHZ
wqS7/N9ZZB00jL/Cty3LwgnDSugtU0DBOfXn2Rzlk2NPFKQ9emVIzDhNDevOhEiMgz+pd1WTBqBc
amF+V4YIHwR1QQSLyvBktAnOUeYCaBLCuqxMv9yT5xjWNm246JVBZjwEdaE2gsoaRFSzk2sLWfDa
Ko3+t7RlwkfVRP7Vtdm41gUlxcw3Qg43LigQknIDAU+OSVZktuO+Kwx9qBoO1n3ZT/8Q/f/0lOET
oOnXdnm6QZqAUbn8+79oLylHcODddX1ksjPdoABAAZ57uba7bvm7eN9/uUT+GTXw8Xo810i28TRd
SmR/fj3b4OAfZVl9HI3WWU1R/n0506yTkM/g16/0ae66vBLVwRzsIUtKi2fyz6+k2RRqResI4lGj
NjZe3JWcgQ8RzE3uQdu4+zlOw7tfv+gSfP8LSuLjRbFsmzy0bS5T81MwPjVtBh6lyo+9H0PnMxZ9
WSF6eXSLeNAN//1X83B54/QO4EMs9vC/fnmRDMakLFI4ZuboZeeypXUOkgM6QJ/Lh1+/1ue++uVP
g7jDiwgHuzdK4s8vNoGEisFvJscmnnIO0DFtQpumKapN0FqIO7A3r/u25/mjMkjlFIDXW6K//1Rm
+/dPGLt5AA/SxG4uUB9/fhu4zcVMTUZKDBw88mZSsyLEGoYP0sdI+A8f8N+vIc+E/M/Qnmg7pINP
tNW2oauna/0Ua5bWt1XQqk1ncAdjMAL3PauEw7AoSf79w+v+b3+koGNCWr4vhW9+WpeyKKUjxqdm
pBybAZs73+bo9ONIZAT62q+/2E+v5ZJxRiuRFpYHVkHzc/uxmxijNcQyOSYWGzgSYAKejtnOFxH5
wsdfv9an9fbjtTyLyT7FDqbrfa6qTovON1qDa0jPerQ2VSjoHEic4Y8pwU8a81815U+K8u+vwy6c
WuyPy9X++SLp/Vy1fjUlYOwgGGzgu/BHuXPJ2XZwvPs4SQqGrcxtwQ3BQCKKWkTx+dd/66drZ3kP
KHIsdKQwwIN/vnaG2cqShoTtMaSAfgNlq7FXkTaic+jMxaki8rhhXz7/w3r+8RH+ZQVaXtYWLn+4
QzYEm+mnS2eIfKy8oQAyhF35qYVWdaIHZ76q2Y/uW6cmp9sZ1YTZc54isQ5HCoOPo19OPxCsm/at
Rls+kRpnnrmcHUKMj6dQp8btrz+d/+19eibPdqATEt3/8/Em85xw1MIwDqYj/O/z3LstoescGwXJ
jtFnY5zWyMepIQgoVGN2BkcGpsghGnfss8q9wIcXHrFwOFe0Kyixg3BapdjmpBj2v36vf79qA+rB
Hc52BG4oWv+0CpiS6JfKR2hN0iSHmOEWzEj/qn8qO/n7nUhYh69MiKVDRnx+NiaGzYdiqORYjZW+
lcnSulRmlXfBXt27//Xf9Hk55zoJMD8FNk9HD5/TZ5D0HChPuVPKck5MdRMF4bBB8qFjilsFBa6O
1vUEDtbqJ/FiFGW0nyqv+4cP1jK95U78+XINHI65Ju4ovujgszsqb2vD5s6glrgf2/kocpvFtJOT
Ux+jvta3HPfM715MoWECcW5pdoppGU0S/Nsrgm7eBYnP8CT7fr5B+LL7lWpSOiQb0M6AQ7NCn/NY
MdKB2nWncyd8H5iwfw3mXJ+Z6JCYlE3rL/pchhAceBdDa7LgoqnZd8RL/Xs/rs1DhyvgMsZJCS+j
TgwIraO+naPQ6Vd5GQOtx2r/moeAODS9XWcO57ik5FSG73TRefWpLBpUypKZzwGHj6topKBSdIVb
d9kjVFi2V2UDwD/GJP1W9oXzODLyoVon/OgCxN/+ng+dO26KDssANLE0PmNsKUhXs7RY7ZB872MW
70pF3ju2l8DG38G2cV2GJlDoMZFRD2/Rd/eja7IZIiOsfgQCMFmZNuIlaEZigwjJXG/c/RG9EVQn
YMqtiXgGtmLtxN0qXjT2g82Uyegslp9VXsXbmD1QlE0yKsR8joEPsnLmM8+Z/GvTzOP1x8cb+mNH
WUhs3tZOE2fgGukNOIZW5Dsnm3TCOcPQCgJUx2m9FR+rFTGJi7bTrFCBNRnfyirjigRFYtF5kVtU
DyV0a6xmgINq3Zpm/AD50n3qiaIaGH/N8mbxMy/KLb9nhNtzxjVNCLoRyfeWzutyFbbtHAHtkjlV
1h4PBaxCzmNQDlgaDJvPtnDs5HseFfbOQsl/Tb2G/DY3DXj/MCmgBI3GhGiYwS8xh2aiY4HT60a4
VvKNEgWWJsbxRGNMIhbOch0WS9os6FH213NMv+FGTxYbGKuo9I4EOdeSKDp9jkaaVAFsJ2pedWrQ
t4VnkAFe0gebPlYIzyl/gFoV6aixp3OBbbGS1K/xGJnomQFXL2ng6aYNmVseekDAtO1WxoPPVGVx
lbm0nRh5esqCfCs1fi9EoemabHqzI4xhET2DRt1AQKIFumpvI1Scoxm05QWd2QtnI6cI3Fbm2XJK
feob0z9gyQwfok5sK3cxhvlldp55NQp0PXFdaLHPEgoCG+AJeHpT5yXA67aqaUU2q5lJXEYQ2jQm
vbY5860tlJ6dnHBYYBwHdsinan+VyXCdROV8Si25i2NGXgwtKzi5DqMFAwsTwXJJiJo/i8qLdg2M
Mse8TnbWXkgnnee+kDdzzpjPrtuJXAnSybQZaH5d88AhkN8kjz79M4TLa/six0Fo0vu3rrty3GcS
EAKEnmUOaPoIJcT2ExnfqXj+jv/6te4NtU3he2xmn8kQLYP20TCD52axdyAF1fl6nqhvIcNkfysc
96SJexJcTK5iP8Fu4voPwxBeVKWInjvks21MkeEpzgsWYHfZIxX2fOUnjnPGRdTcWkmuTsYA71Zr
/zITzRyApCpIPkl4SI0dqd+Y/tWH2arIylCPFxJUipz0ZFXuUrJjROKy93LeUJXTf7AaZls/etp1
dtOYA9XtBgDmzPGaazZKbrwZfdaLTJj5Y4un/hHb5Hg/Vx77h0oBnF+RDZ/PmdDO4ngXOzcD2p8W
2KOn3AfiSlsTL8ou+txG5l3gjeOdGOd56+i+3y7PHyZWVQ2fPKmb4kZ1mNgEd1p+dA00WnrfSf+0
M3uRLJh4Fpa+Wvtw11mKypEhVcgTQURSHOqUow9yVbYp2Obt6JV09z0MgHrd1nZxrczuq8g10PAR
eJ5LhRChGsyn6abz8aMv9ajMymjF3ZVp5t2Y5BN2vuijpy6NxguHRtiO9p9TCmAcPx406W9OOsEH
9WgVTEiktsaxlG18YlCDA88eiXjooeDCTNk7cETIjVvqOcW2mFtwl8yMzIKBKnSg4L1zJ8adfmmB
IS888TSNWuq96SUGXrKRuXPVsx+j5uFQay2vJqPxSSuqeU2dD81ZXSMOnKDlQU6W3a1qq29/q+0g
2NZjOp+azjkLWBT0nLYE7lxpXboe8QXgUgIXXC5v87ChxjWkqofDfxq7yBSt9WCAIVhbXS5PfKm4
CT0sCzyEGZwD+XffJm2qW4Hj9Dg1JVClCiRm4HMJMBLFT0gT5X4kSbrzmZWQX0hccCiquok65WDP
s9JjmDb2mU8w2TikHJohtPaD53Fhy/LsIx+sw0LaN1GT0+JCiv5SRhhC25oGi9BrLBpex2qfm1Bt
cq2C135JZLDQNOtBjYmzDrqqBYMNjXYfD6WN13a0IOKqkDSEOTlXvRlU16aGlYs1pfJXtaI2djtn
RuViEx7yfZ6V4oV2dUScqokuGLgFFeBRNz/Ohpx/6ziOX2L/6BHCDbC2Ti0HtcbPyzMdQhSV7NXg
XXFiX4gXSKrhYFWn3Jo77q6uPo9pkePh8LrrQE3TwWmooV4nMjgUk26PYwCmfQBuf1ERbDunPdqu
Gw3F94VuAE68ls2TixVk5/tp9i69gkR1LerqiA0PLYkOha+CRvqCX71tm4oeMelRkr1WkG9ezdpN
cZEaiuqQumcvG1hwShqYMBtKwPsLSNQgVKp0yzeebLPCfhsNCVgexCj2C+kAQYqi+SxkX30XVjmc
wEUZm0DyDASho/ezx8DdDbLuxjIH9T1tM9bsJuepwSLQZhFFuS4kZe+xAxgk1BvmpADstltO8Xts
4EDtEpVTaOp2Jcekznhv/Lg8T3BlrpLR6x+Jig7f3TYJXqJeEixarM6EgkCvezz2MO+Igk7QojwY
vjufbDslxl34w9PcMRg1swLAfzBg0E4bWjsxiFtrdlHR1WzPYtPlDaqG3YT4W/LJ4V11tIaVqXl2
xyTHgTDyzMDSDpsk73tYYyxOMcSwFHSeFS4ekxZz9qZz7YrlbAaYGzipDcoBesnRkxOPEQt1iOsy
p7QpUtp4SHJp7iS1otuah8LeMevuVOukf6s5G3HCwPdXUivx3rRB8i20l0sZRck8x6K2Keyw2+ng
m074dfZs59Wwa+PdBoxxSSVc9OCVOqXphV87uZN8BL02QJ/x2m9h7SZsJ01JBV3yyMYY+EToY73O
mjvfAcKyhKY0y2uYh1xUxVfTK82VCUVeDFO2oqYYuqEIdmj5gGZLBrW4GIrVxOZkIwTsGKtsGbBz
xmZ+CoaIDvHvWW7H5drgnIzruqt4VC6wasPe9f74G5lKuecs71IQZcsdZC+xzgr/ZKuCrhrQM6vC
W4hENFQwIzegznA5m+lkXcweLdvawr7EL46rPtjbc5OtaKHK9yQBpvvGpyCBOt/oDKTn3aip+240
XSf+MNinBGF3q1CzTkk75wdpIg/Y04CVp277PQXc5vesw83AGZ+nDhuhE75ul/xE0lB612GW6ab0
MrOmfQZFjfaveFpzqPaZ90zXo2/CFHQn/+C1MMLNYoAw1NTQeiG42GwFbyZLmasuTxmfdAoAlFFt
a6PSe8tPlqCC/NbOFGa3c01LVI12oCPziMceLILxmvjurgrjmX2KvMLKDSymeRkLfd1n4Yk59mPd
hmeWXAQjpu8Xfqvf0yb6aknS57T61uymiavTRGMmS0MaIqXoqAnyTLXW7TIOMizvsVrqZ8zK/j5J
i40VeLNNENswQtpuI21zl/b1xRSLESOG/1YMkPDtAlUbDywngmjs+yft6DeKO49+Sh1gI3JQnLOc
oyeTaQ5U5TbIKDWDvjDPM5aaxNlbejs0yfM0TGQku/jSax7NYOgfmqCR21gl98KJ4oMYAXK2zdA/
G3YbbCcwzoeBM8xl37dExqjr4DafzZPnJOLZV265T4qGhmUVj+0xaXzk0TFdjhOAT6Z9hfNkS6Ar
c/EwABsi8Wu0u7iY7jwABT+wQhHoNOocQQc2kQrMvT3Yo3PRBQWVM1h0h+kmt9vl99lNBhkN0XlE
uLDC7hjhIZE7MWZ1u0LVdAGcmwAzdsDa8Yll7IcOwukFBCx8NMmGSr+U5LNENPXVyJGTkqV1C+Dz
JYiy8F2FPjcgr8qIwcMn1rIV4SC1gSvDsSjisu8pJgvBBETLTANHW/gC2sbYhkbDGaMCbZgmeqLY
HUBm0ITz2aDIY02Axdh2AEnNq9TwoDV1cubY0QuWpVGlDmV4y+mEVqTht1Tb43Xq095oWpneWVGb
neJsDF+iwkDkjlxh3VnKoxOOHCId63owv1M54nvnLh6WI6/sgCfFXq2geQxsHXLDN/e15bRH9vb8
amoFDLITHNA3HrCinbAE5yuCTN/8vLA3Scv2j/Ln+sZrCTRhNzuSaaYDj0f+0c4UD1LlhCcn9hAF
GCOfg16gESyTmo/XG2rX2M6V3x5D32FmQ9nH3hRu8fzxn9BQg/Pe59hfiVTuBdi9AwHG+lUVEEnW
U2ujEgTOeD2C9wMVaC6zHl369zLjw2Sy7NGv1DW7D6GYCiTGKFMVbPoM3Tgvkhq4cgKR1JC8xSIe
sxOMhXLvF556qpKOPyBJ+Y2sI/pWIbzceEluPVMlzbdeZibveZzaY+uV0002sd/VAM8POusBjNXz
3NFIxN9F92T4UHsc+5ohrqHAzWkDeqnmbN/3uWg3Q7b0WCYaVQTxksWgpw8+NDENVO7ggRIM6Qfn
+je1cSmrqH5F/AM1laUoioG+kG2rMATmskOSwaRA6DLS1a4jL0+RXwOkzrNG76JKNRMy7SFehTo7
fVx3RlLq3QCJiO0/yQbgIvo27hSusIGSAN5fjCnWKFHX8Ge6+jbvl88k75myWfxfvqvpqhIDHxsi
5XppdjnbpVXuMcB3uOhLfRaAE65xVEIMBsa0o0VVnzt3wZgCfOQX5ql/H9nSgI5CJyozb/R8UQeb
qYRcXJj8SFa67VGUy7+tOj4tC24rkVlHzOeBXwSGr5UedQqG+RzTkQPyu6O9K1Fc97HB9tqi0YI7
cjnwW3hv37XlIiqlXE2O5pdC26hekRKpEORxPjx2YA8upTWGpyEOq9cwNifgDzG3Dt2mfJlOz2wS
duAprK3qNROqO8pmMhwCg0NuYjvKQ+uOwwF/YWn7yF9hFGXsgMOx3MsysS85t7RPHXw1+H+UB5z6
io9pUJUNha8j8rXcsLbK4h+FLupXAue89NSr4US1QHjskFzBgQSGetUkqiMTRa5r+DnZLk3MsCl6
Tw3r2KKOpu7qt9IMJN7bEN/w0IYns+Pb6bqQm33iDgz7WaJYlHLftUO3XThoZwcJ/FwX8Cfb0cOe
oX1tXeREIK9Lh85cOiZ55x0nH29TshzuTcdD/GAsGmy85SoY8cZcerWHpICthzogoM/tagQnffKF
Nr9HZlpjFwwMmBZxzT1dtR58RU6nBBFZH6XLJ0WMxHiAbRa+C9hqsAq65RpsTVpChFeHpwR8T8g+
YNYHQ8C0Be3GsQ+a6PBb4HNOpsvCmp4VjRLURAZMoRQb8hYptY62MdsKnowE3C8tNZRX8dj1/8Pe
mW3XqWTb9ovIRl28rpKlWpYs2XqhybZEDQEE5defjjLzXAmtpnW9n89D7myZ21YICIKIOcfo4z5W
e/eP6MzgNS4H76yz4FaQXcaXyYz7ajdazojgG23sgVzl4GdiW1YBoBDRKmHAFLg3mYgB2b6VhP9P
6HBS6ABb/V31/FMs/OVzXLx8MCB7b3/jPyIHG+GXYZNxYOgzkMvy6B/8R+TgaDiQ+X54Fv5I9q1U
/P9rQAbtZbkU+sn95pOhq0gt/muvQP6AV8OiKq55NASQP/yFkGzZVKCbwIGZn0MvioRXe9EPGj08
06R6oSAItqO3tcZL5I3v7sbpnj69PEQeFlgWmjkERmiLIWghzZtDb/Jh5gFRIKSYOCvX5pb+r1zv
H4wyX+g7pQJ67WGwIkZxiqdGeSqHF2mdkAx8vlcfL2TRW3bi0uTozhDtdOuot2O8qaZfX1+Fpr4J
D963PEh8p11Pk0dnZmjaUnTSZAqm5K6qfUsp6t+kwALKYkHQt+xrJ98KcGUjI2P1zFo+0Y3a7obG
GLZow7X9OHT9PhZ1/aBHk6GRc9Ikm1o6tzB9OmvDXpTUK5ivnA5qdWPIoYMWFQR3MSypiAJzm9yP
cynNSZzkvLE7yuslxQIXiqnrNvixtc5vYWKhqI7AKNGfJpbdiS7JTCRMu2rLlQ1imwNFy3ZAzZxz
1Z1s+kPo+MF2jdGlWik263c2rieVwmikWNgfw7wdMLwC/YGw0V60cFi+w1vINpGICKdxqt+2njv0
GuHcAmLrNlD4EYvpzYWZ6vL7UIzmbY9sca9Qs9qW5H6yzZlB061m7giGQwk5CO3S5YS/JRlrWA2c
474ZjuSH8EG4cKZk3JaTq4/UOxvtkuxu3geKA+uwbKPbIOn6357EbNpNBolJdoBK3+kSxounl76w
gx+RQMmxId5t+k5z0jLwfmovdT0o2Zo2mnxVKhOgHDRS+UBAJ0mMgy3N265T+UHzDUbFcVlyTAcH
DSQdabNlb3IRSDA41DkwgGDMD9AF44kh9IeSjXTWbZYoV0lovshGATE0yvZPMg3fzUl/8fAZ/Rx0
xPFmq8Q/JBzUA/xibkkdVYQj9+bLvCP2VlFfTX5SqXCLae4BCg2gerUqPy8f+D2SwUnPcs9qHmIF
Mgz5QM557rYRX+Q+2BpWre3bpp8F9eRMhYXRbbxa1Lue/uW+1PWJohD07rUHUnfrAmJhI5654ZlF
0d7nMMUA+jQnOSdyD6Qv9RMr6Yj9nto7iTics6ZHGGOKO/Q2CwEakNeTntHWxpiplO22o3N87Xrc
TnI3AfXn1HI3OmvnlezJkTwktGl2JCQgExxwtQbrtmY3ZLZBSHMuVu+Sok2HFbZf65oMgGQfhaG6
18w6+BXgasL6pCvBld571JjTiJbWytQKmFAU+q7HiDwvIPj2Gq+YeQatp7qolPlwk0/dwfaEfRMo
hrJvRGTcOMCJL3rTIsWoYn/kRA3uYatT6b5QgDhUtcR/2w6o+1HWBr8kHciVJ/pSrgylVfYl7aBX
M0ndV8pbct3gfz2v8ev9ijxV24ZtZeK5hwa1VRrpUQ/25vsR4KbYaNPwJ6NXk6ybbsi2UUivUsOz
7kN31i8gvJj3nB2mbTC6SNSBRWt71ynqvdWb/Q9XD7qnIrCiWzWvVL9D5m8DaxzY1hNUSKGWKudv
LcXKVBGOdgU0qn+ugTRfFm3oXQ+Ect1zCKCn1DQcMQFAWue9TpiA0XEwDEXt3sCKKZ7HyOpv63Ec
boYkklcDqZEX2sB2GnORdZ6CcN1rlQURfZT2nYBotpGIQzC2U6lbW6rOABXusQiKHPSdmhiHYoUJ
PoWUbdvWhv5/ueuCXn01Y1vmqygrI9BkXfLHmuzGh3/UbIlmbfZMDZqXUDqAOYhmL0uo2ptGxA0I
xcjctqpZnWc9WfMUkqrofmLHF65IAeRnWkFkg0xF8kxLcTrjtw3vda2czkYo3+f0DohNt4K4Wid2
QSKUlSfewWXHsCvxP9ERDL2DRaLyTnKWwEMQKvs6SmPsUTaJXGuqhBxzPVVu8XzXh3+fKqPKHXcB
1pStE7RBvdXJ9lpDseI+DOWEB5xT0k2R1dUvrBKSZaxLbyH9UvBOCCOWrAJPMLImqM6O42P77V7Q
SE87HdXJ+duZqS8J8lhBIuNwSz7FL+kUNBwz9u6vjUeHfGwwZyMa4sA7H7H0wrbw9XE2QjWSU4yy
nPkUjKIRPJbcdm7KdpQ5/IbKcDemFs6dmXlIen9UVqjCANIedfbuRjYX1lLZPJI73WzY+/JHzdpQ
tjEuvMu347zehPo3qsJsfc2ofOjiPN9Lry32nMiDbTxp6my5xh9UUcZUh3mzX7bPrmfIg+vYbroK
W8Ll3CBV/aRPUxbPurvyKDpzWo3w99SaF1/a6dBxSCOSbEW3bPBLavs60bCacahxxJOn5nb5GU5E
zgIOYXztXCOffFkIfmF1sCef8Dr7Thsa9cdbpzY258rMm5zTEm6xd3qbw8skWobFDBKcDRP0ZK3m
QFs6lXIPyQ5JlzLw6F0DxXzpUAZpMyP683YiTOfTal7b1nmAw49DChluegXgmrdfcffsRuuDIZT0
ofdib18UFXWIyla2FgAIeiBUFsK3+tH8sWs8OiBKQi2lt6n2GBpHp9KjHRNRU7oxYBQ+g/8H3iiY
4GBn0rOJGb1GxIWxylSLF+Db7YG+b3PfpKQ3MJHCGztSwmuZtB7wQto4tol4NK5FsXexMv6QbEgl
kBudiO+elJF/n/z0QBlupEyn20lRu5euCJTv+Yx3A7SdaBtXsf/znFI5BK+jyi87mEa/U02hXVEP
Ue5DvDc32PrpLGQ60nRriH8WbePeemUHF1JtrUejHc3HrlbMx8QS4xVfKnsXVZGyGUkB3VBboIYI
d/RyCpX6G6CtYqvXuAfg1wxXb3ddkrqBmsJ1r/UZ1VAUJR++Jjkn7FSDm4mUvminfl0yEXcD/IBz
hx7KtvAILc1HaWwFMBHKRSq408DxxrOWc/R1AKXrQMuftsvbXJ6gR996iumyr3Dhd2Oev3KaItjS
xghx2sM+WXHuS6/VKskPEPzsH14QdHsZIK0DqcDHENgtj39CsJw2cOa1igJY2HsG4Y0jZ3pr0uay
BJKHdByuWBTGg05Y9LVTTxPJfBZGfTre4wPEUQsa7YStdcIyRdEtBeWG9RS+jJNcg1BQdq1B8cts
c2qI/TTcaE5PXbEWA0z0hk83oDY8plVJaWKYcifd4PUIAK1pUOn4NnUHr6ZNuQrMhgaYJE1yXThF
ed+iRNu1LDjsgWgInWumLkFko6SuW7tDFU0BZ+xhdlVoSHbIfcmSJABVuW9UlRO2m3fsmE2c21lH
FVANG15NaZFqOL1pM92uouIvOqoQWpE9qJRat7mgMmV4sfbrTQxhEoaEb7dXf4HCoIAyxKWxUsxZ
M0TXeBujDqXLhd6nTh3nzO7NcevKscYIq1MqMcYOoUzu2R0RWB1KnlUBQPFWtWmHwEnKqB0F/I97
k3RfMieo7Fy0UsGxyR+9SQzQTvB5qsAn2MTcx6oxHRI3IKibHLn5iq6daNDXFD+iK22KdRj8cX4H
Vw1cv0vLchKRspdWKcEMWqP+NBajSzhvUd3hv0Msl8bKOR2zm1aMzgqeA0EJifLiVnhhNLP4YbS0
wjIwiRdcRrrJ1JKV0wqbeue6db8tKcPsg4C+EdxCeY74p0YeVqnOlh1iRKOKEGMZkR5ELWKdNnb+
2ymU39T8rgfsMzt96PN531Yd3AiUhTPF930ZTevaVUKf1WrPjejWCFLJcKCPTx/M/aEUqN5x0pR0
54iL2Lj9bPg3aDiorqTHbgmYUY7gegthmeyqdBs+oqBFKAjjK6KQOBZSmOw4Q9lZGl2LlyaJnsKW
hKgU2xGk15aQSuKmyzuBLp6QoRBB1CrXo/MoscVNQZzIDyUkeYqvev4TJRfNuM5BIaYhk9lkrkgP
bTdOBAh76R6QTesTeWDRGAwr88Z06+kmCe36TmBa3aIAcOj/DXW+sSfb3mI2DIjOIDeY2LNk11Up
R3I1i8/CRBspsEsQ1PWUn5OhaFDXzSyv3vRlaJAc5LZDmp43xS+299rPwS7cS81rpbqudQLXuyrB
S6WXbX8TTGN5kCNVZrIYSPlykUToeQ5+L/UUmjN1zVMkq8r6ZUZm1RM/M43XpiaT28KCat9iifhp
1+yvVoMW6Vej68mfaRY5Z+RWFo/B6MxpBVAUHtT5C2lruaDk7Ub+UBTteRS75mWUN/KxkIblY0/t
z2A2dOckGKe/pZkgNYg0Hm7ZyuCmc0T+J28gAJBYbz7TTCl1XhHhnGk4gS5qSTndxi9AsbMrTM66
DXakUZHmd6Nw8i39fY06dtdFV6UyvqSd4/7QS6egqT8BmA6zaYdYi7wPoqlW7PEmWikR+dKrFu7M
xh5rVrIkS3ygy0Cuia7j8fK1PRs5VSAjNSYMWi6YcjFtmji/VzL6UgWmu5BVfkXhxt0UHn2rVBOP
tZEY8BCp69I1dqp2Y7Ez3peend+XaV5eyCnTD3VNB5f9fI4+wqBnKtwW8nLTK7nPcclWXogwQDHS
Y8TWWtt9IC5hpo/T1OQU0690JQ6+Uw2VF3wUsxu2isnzoBnl96RKqx+iBdO9F4pFkyoOqjjdd+UM
gQHcRCSLIotbk4DLYv1Wo0xrG+RcW/fJWae3L2Hv0sOjvHMxeG5xbrCz/V0IYC9EC6CtV9Krqewy
UOqGku0lkiNs2Ul5kXYQfpFPCnlFFz+8StgMrRIzS5qt61oVgh8bfVqNzZz3/w92blz5fNO8VesQ
iG4EkqjpsmlvUswUGxNzwcNQNwYfLsx0WpEHt40wyl+GIp7MpOmfUEXdTcD0zJ1D3XWjUHLdAw1l
ZReKAcl45up6Ti/X6MNq+OVZk68DkJt21Kq7qSPbCzmT6Stuae4jTIswteF4rYhNwKsG9sYHARX+
ogQNEpSVcGUZSkjTeXDuOerwPUGh+DSn1G5E6D2aA0HfKsEye34K8UJDJe/M2PzjEI5HkJkccbUE
HbxzxC/ctzG59GD87rva4Y5hId9XYQKQV/G4KUbgPDpdZN7HXVnTVI15YWsvWvUFe6oxAptuwXCV
RqTfcAZ5YEFOrwcx2WcVErOV7KW9FVkRPJdeOq0zCuPQpY3kyob4Rp6UwilGJ57WH7A1kjzUF9+K
qYGjqyu3eZ7Lg3TH/DaIFfvGqVQitRJbv9KiznjVQqACZUI4U93GBMnCurgurCG6yKzUuiONyytQ
Mk7gTH4mBfbEKG32OcvtthOkWk9yUG+DoLWBNKAqLmVa7sfOyO4kK+6qHQqx9bxO3ddZex+2AJwG
R7XPjLAc97KvnyKvcPwkjPhisRGEEOwoPlm53QVbOeesNxFtNGGVsv8ti9dWkpqxyaT4ZSD+/dm4
EsYvKcNR+qtUk0Q910QbnLt9kGyolvRMtka/b3VlGNeEvVreVZwB6F+XRUVgs0Gkj7WrimHiaBbV
tNfHOrsvcg+MrTV6+yie1fyUsO6RQb4MAyJDFT8j/WiDUMmp/00EVE7fQs/XbKo4JFUoCggGSg55
7Gkz2MQngxL9JSZOaAr2Q46iZm0GEFXYFWYbyh2/Gz2mk4t3EpkD31cSNP12sJ8djiADqGqrVm/Z
Q81Jh5SJlNbVfpte1p+bpWVs7cqgkJICJwkDze88JXiNbMO6wRes3zaD91oNpvIQ8up9J1+vjjZW
U1b0x+oh2DQucA2lsMq96g3tVo+rYoP9F34XouQTRoW5lvqxCoqBzyHJ0XQ9zdWXPh57yHRSc93a
703qd51CMS4WJXOy2nMez08ozT9Vdol1xjCkIeIHV2QvTS7OYA3sk5zaH0tyF1R00qs4d4jRDEW2
+brCe2wo7Gag4Czdwle38EmpjU1A/KBxYZEb3g+JyScj6bRLVYJZ+XqopcXE5ao0HdsehnWPERf1
atLBSfwyGKqoi/YizeScMp6w5WTyrqpwyPdgFsa/LZIzKBlimkEdzsK/sRiUBA+M31AN/RH6/orM
bL7SNSU7zqTmietb2njm6+OFpoXhYBc07cWtTFn8JyGU2gftbQREfBD4plRuckh1KprQz6obMZJb
Bpg8umyzYTgx/ty4WM5R3YAsixN17tEsGhtjaIpITcPGd3PSOdl0zZbp/vvXD3G+iOUghs7EnH1t
WDL0j32NQeNzIT299qWkdOv0EbuI0DGCq0xXJ38agdd0LWiUsmaT/PXQx+YPUFoLqy3NG23ugr1v
qXiWOWihbtRzkWREg2YB6kjmQrCjqHOORMgObIwAKH897LFX34DWC1WMy8X9+3FYo/FIdI0Z1qmS
7EzLu+/gXCY/tJm1nsP8/Xq4Yy8kRmG8NVDMXLzGH4cL60rV0AMxXCOt+0qv9hz+B3jQjnpilflk
qpknLHk4uskJnIVGXd7QafrPs7Sntv/dvM3NMWj/wJkZVgpoWPwS6F1sd1KfI3jUvuwpxX99uccm
LeRi27FNAw/qp5fGMeSEF4C4WCc0by2AqpciZIn9epRjN5VHOLevVBqfS3etiSelNXOWnrdVoAMl
ibp4HCBFJeLE8zt2QSbCAdB1VOUxKX58fimBX92Y9SyoZORt0M492W759PXlnBpjsahBCddtPtS1
j4ga7nK9N938lONtfvjLF535p/FwmB7Op8nhJW5f66TzCvaul2Gr6mfkaNMo6/r4R6SwwiBRUmdc
Tbch40g9YOA7taJ9fvUMTMm0UHj/PEoXixXNtATywdIDmKaBcJKltNfgcCq4/QnKH+EVm7+9r4wH
fJvkegsv9vLdqzhWuSOmHz8nBvrctMdbkKTOia3E57lo0EMH/Ulpdw7LWrzgXkjcGizrygc01K4b
QeYjnoILJ6GX8fXlHBmJi3AtktQ1fE3OYpp4TRxP4+iWPksbqiWlOYdPfS/q5OHrcY48Js0xdRXD
3Lw7emOKv+t12yJPDa92Sn+K1W2dPStutk7SYhZcnX09kv75G2t8GGrxjaVGZc/ODaxCnUfhvjAJ
0uidf7OIsWR1xfR9hAu2h6Ye1JsKLN5GBdLy0+bIupUTORAJ3d+93lBGy2uDAnhuIviy3EScSQPs
edhH02WQcQ40q8JALEq3iHOV3GY6cOwzwrqHq75sqWCP+HbXlNlI6CO19MSFgt9Zvn58wenrqbwA
Gt6VxdoM5kwxvKLlnjaRfPRIh7nSOvcbqdHxcz61IJky0nkRVP2s8brvHDjZ9Kztg40vKLbozGqV
SBETf88DDkbSJpShzL+J3r0k33kiJzslXh6R+KqKISYGdWKgw4Rztao7AHhKorTrwSxNn952v5ES
jx7jJBtKeM5FaqJlSFIvACdbRhsv7NeTEw4bQNUZUdShrnBunBr1lzMLu76eAUfmmo6fHwUH3yy2
/PMm4d1cC/KuYvcxcl8SAICd5hkHnvpAcG+NSB5ie+9/PeDnDY9hYFE2LRw8EDyWGx48CV3Xi7z0
PVeaOHjLfFvB0L6wDSH3gRvKi4jS672Ja/H865GPvL7s5lTbxvWK13T5+hLQ2SlRaxe4B8fxRwcJ
7Kmi33OPUT15+XqoIxeJwIPViFoH/1luHemLct4c28LPu5quCIaOmnItuD2sJvXBblJC0Boa7GCA
dIr2Xw9+5DrZV0FUhVrFTV5azx0wyJSdisInCjveV4RXhrPXm9Ti+q+3Aea8SGkYeDleWUt8CDWg
JsQ4mvlYjh7Hseg3ujvAbMwM46+nKdsNBFMIozh9fPKLi4Yk+7BrM3QFLSFvNoVXI7nue8veUXj6
87c30FQNLkzXTAgMBDd8fCfCOBOFmVVclpUbPnbeoqSHSE+nyeY8k68H+/wCMhhbG7YGFg3t5eer
QhsS2W3OlSnmfWQoj9jT/iSDcY8g8MQeZH6XP25BGIpjqc2l8Xl5c2O/e9chksZjoSDEwJa4NaiV
eqUFnT3rSAid3TyZfmo3enxE+D/I2OaXbvl5MYVDAhcjVhoRS554Lkft3qghjbewWeD96xdf383P
c99U2XjP6DSgFnR7Pz46C9oK7lsn9ZW2PSOM0TfNFLyremKYzxvGeRiOhsYMmNCXBYXOVYeYcKbU
h7A7G8IL8yAGvohfX8znVYRRNDDMrMwwLZcmfRwyAwxVLfVrg4oWlR40pe2rU9i3SSVpqBPqYYzl
iVVy5uZ9miXzwoG+3YLMsOQdQNTEARBRTPAsfOx95lGGK0SKzNyjSz8VNLGbEfTaCsMcdHVnwvpR
NKqzl0MVHjL6yDtAs/fTaFXfEOJCFxCCzcG8LahmEwKyOPu7pwN5wBFonfjtjz6YmVhNMxDP0PLB
IEmIMjobhED1tGST0UvOlIE659cP5ugsm/l8nubpyB8XC0RuVnxGwjLzC+mQ4Fd2vppq964jT+1a
jj0KUPGoKgFPcIZdzGYnMwpRFSxEgzAQsgTRYbDVYff11RxbgeAVUoYDNEixY76n75aFCWzRELZK
ingIR0vn8JnCAIimvsl+odf/+100Z0ZkonwyZkbS8oSK993uEFylnB2DP/O9q2P7Nq+Dx6+v6tjL
A4zRdpDkcjBYTuOhATc9lbw8WWy5N+mo0WILrD80W8pdHVru7z6DsEO1sDnxqTq25r0BICkcHTn0
UDpVI8PsUj8M9WtZKDgowp1IHkQy3fEinhjt2ITn2EOcL2R1TKWLFRYYAhJSrMu+CEW6z23Lue11
XJlf38xPvBb4Ryo30dH5HBnInBfrqtfqQ2tRcvfdtlcf4kglMhrFMRnbRpfRm3P674nmluu2lN11
NRbplUXU7j4iam07YWKjsQzZVavwmOPPQI/Rtsmp06129M47nLB5M2GZLTc+ddCoVp/nfG0GkzaB
rJ416UEqNNyGjDj3Ea62WDuAiy+ywogf0r5rDoFXPkUoOiZ7dl/2uXmgiuSt7FERKy/iOr6+kUfe
NXrabEEdkpPn/eHHdy1z+B3ige12X0x/xKTJnSoQUwYZ+pXx+euxjtwO7U1jbM2FWnbdH8fSoU+o
MB/Z2gfaH5WCwya31OdmhHzrEO2DScuWJ3YYR1464iQ0bKectrjIxTTp6oykybDk8hLrB6nA0DhQ
7dDHqKeVgTvze1X31QY1Ruf//bXCKPPmihQbxOVKaYLKjGu3KX3Oald4/EhnqrNbqvHEAqThAwHO
4d/v2xhwLgPo5HOzlC3urk23sTGr0lfUsFoTUoQqoTDkbQ/0wM9tDtJfX+GRbw7jsYea88TYLC5u
LcG2ZhSX3NqhC+lcmHW/Uauy2hgoYv/JUB7ud5fMb+r8iw+CIPlF5kSv+ppXFjdWRoJ87Uj7PG41
7cTydWyOGrxQsw9hrvQv5miHJK6YqAz4Td7eQ/V4sazqHphnTVRkdetiav/rwxELGKYLHRAZ7ZPl
C6gN9Nr0Zir8SZ/Q+Dn9t7qtN4I6wImBjizMlNRVC74R2xDdm5/nu6+qmHDrqQFHwCy0HsNh2LtT
dX9iShj8jMWG/sMYiznhKQQ5mCZjIOjXVqQZijMQNdY3vbWByGR9w11UsUb1tYA2loTfy752EAvR
q23dOqX416KGLGI6vSaAa/IhNYANuKFjQ9ZnwNmjW52EUvIncWgFQi32eYM4i9PtuEYGGxwiy6VJ
oQ6YFbWZZgRHX/s2eTliq0KDp1HmDQHEHVTfN+DYdZKp7A7L2RyexvV1NDjRHirweMgwjF51RpRf
dkrd+W7q3cdl2qy5w+kup1ZEPB1CQR9xIhTdfhKkQkcWYuG0vyhNI4ZylLS7r2/vsblpao6jMU+M
mVL68QmCPqnkaDM3kQk/V4N8diNxbRrKzshLTLV9+Q9eO/bcbPYo39MQWoxnRWNBaNpY+LKK5prT
Va+nh14WJzavn0t+M/GUxha1TMp03mIYgCMRPGiPpAY1vRUirtEMur+r9DtN6EsEKevW0p/Cujhx
ZFrmvJhsIRiXKi13lMP1ckPmCTBYoreoiZTj9CMirmHl1qZyi9GF3HA0M5xxKiuHR5B21SYrEAkC
tWAhr/TuYKHyt5JeORhqS/6zNIt1gDCUCSf29DvpYHvJL0vrOKgPSAFB0oQbT2pEHXbOtAm14I4Q
9WbtThZZDTIxySqdsOcl/D6gH8QLng/thuAXYscGLHg4uvj/88laR41Mtg7sgofKsE49imNrug2A
FsotZQZjho6/XyNitbHyIiU0A4DYSHdpNfbqPtVkd2JmHVuL3o2z3Bh1oiMPBeyV71qZui6oN6zz
KNp+/brMi81yMbKh9dFXoN8GlfTjxaiVLsoKbJNP04lI49myqOqPZRqhqW/GE6azo4NRr+TMAnb9
07bXrlmMiox3RYnsnJPotIf2s0MBipZaxidu37GFwKbsz9cCy96nzW82joadoKLy66S+BYhGEFYw
PpZZ/SJjNAuRfeJOasfmxdzz5gCLhMBZ9mmmRmTcX/ZpyZBBE5l0jbDbuj/o1OI3paFEvikqHN/C
M77FahD5Y4ipISxjMiJCN915pTl+d7AEYc8IQpBVXz/po78eCyJlJOq33nJhJE2yUcibzv2+Ei+G
Fz5EeneXGehI/sE4jstJkePvbJn7OKOaThkjgR7P5yQqqObI52JU+k3Z1ic+pMe2rTPalhLL/A9n
8R4avYeDA+2lL/GMRA0S1764rUvrLHG1azD693nmnShUHJvA74ZcbliTyczQ6Km5r/TDPmzLF8/M
ELfbZ3XZnThzGMfm7wziphYNbpta0sf7KHuXPMbByVlm9PFJRuIVJiDRPJnmrinfhuuZD7DOWZG3
cTV7DRRtVmbWiP5AGz2Ce48eg2oOLtdxLOBqw2cUyfqO+CfwvwWZn5DZ3d3g9O6Da7FqArRqEEwp
zbCZ0rm0Weqvaq9jZ4GHMAj1KSnbK6Q4YivZ8sVu1xPfbsRbEh/1O4Homo+9bp2YTcfugjc7dSlx
MG+XDdgsEw2hTYKdn5gOk5y0lVTNR8zj59RMSeca+xMDHnvEszMLoYxDsXV520WihWPFZsiPK5gD
nWhrsXujExghcJ1VM2vSv35h3rQTizUYxYzOBfK6cMxcPOlQGTO6pFnu2/nkraO+te/MSOvWhTFa
51GZZQ/w0OAQmCgn3+wCbgSKIW8n4FRI+vZKD1rvxG04ct/ZbMwWaODwHCcWByXPHl04KEbmg440
t1E92pdFxLZxTMrmMQEe7aOL/HXiRhwpYqJKoOozr9rOp7NvOFiTIC6VpWMKkLIaoblDkGrsmqBu
9jCXjRUzBeWkBQYxrCNSMpsU54V5CkVsHFkrZ184cgyY2TTa9I/vnoo0ws5lnONbTsCovPkaYgP0
BdrqwjrnzjgHmaBGxmIFpSyjiKwpxFSSlx51N73Rq7txDMBNvPHl5aT+YFtc7KOeKYVjilitwbP2
SPJfiGJYsWR3W9NOoi1aYXNTK4X0I7tytkPUOhs3PNfL1LhLjWK45rXFhEZc5/QYua13lqnOTxUo
2ImD+bHrpwOGB92ZO/TLwhHltiRrpMH1Z+lwB6YULao9xI+xpkS7rx/6saEQXqM1wI3OZ2OxAaHp
BI98/iwBIY02onJnN98g0jMvysLHr8d6e27LN22u/hqcXvkMLo//hWJnbZ/HHA46YDwrScMYs9dk
avtAlB2M1Uw710o1uJGD3l/puhLe6lKBW2JkYi8KcC5vv9D/4RtO4BvmJifH4v9FCRzBNzTN8++o
BaIlm/cYh//8zf9iHLx/sTwBXaftYXBAeY9xeMvCNKiiuRbaUctgsfkvx0H/F9sGpgB/jVoau9H/
x3HQ/kV9j80pFRt7Vtf9VUzm57k9N1mpamoWg0HO/riMeMaIEl8owids5TUqQ5ZqtwxWscvx/t3d
ufn3FH4PTz82kk5hkBoqyq5Pp96MgDsTNi0j6Ti2sI48CQIvV30QtScqJMdGYgyqtdTQUOfN//5d
hSSUSgB+HVqp7IlUD1r1uunyhPPedOKzeGQgNE9I1eYFSP20ne54F72ynsCiNulrmqWvZOm8Jvz3
X985hrE45nKwpny2eEZoQtCWWIPwqQ14W8+tqtWcQLFOh/gf3DrmKqsOXXf6T8tiYCjU3MRNJWBu
kOQ+wKvFGa67F3WRnLgom4fwcZ2jGkGljDOdAT5keapzOhDD0uuFH/Vwo+x2/DaGwwNGvAfRQTT6
+g5+3oczmEGrC3mG7XlLPQHYuZJ3sxS+VzVwdrDz+QmkslWpxM+grKE74hReaSM++a8HPjZD6Bki
MHzbNi0fnV2X5DNGhfBFFZd3LWp+eJd4a9HFGSfer/kr9OmGUn9hVWAPylv9cdZPbdKOiF4EHWog
IFBix22iq8HdP7igd6PM+6N375bLVqRT2oxRvAHPdz08dDkJSkX9z27du5EWs74nhqPsCkaKsnbc
2EPyPIGTXv9/vF5v8Skfbx0dLtdlZjieiVZpnqvvLopMUcvNS5HzzdXLjVA7BQa4kMPNZOYjAfVq
udG8WtuBFrB8tR5KEkrJaDcqszjrKlp9675E9e/S7VzXZYFZI4pziMOBcZjRNrvWSV9HdKiHcNK6
S+GA+IU629gr3SurVSn4I2MU5Fs17fV1i63Cd4YqvyWrXX9MHb08WEESPHV5N276fLD8wAGRUY4Q
r/qE+Zw6A7SMZmzJNAfp6266KjQPUtKobtOs2LIVLO6wh5pneNj631XAKq9Jm98do93tmJjlOWjh
LllHjhuVhHZm6q8Ecy7tN34fhU3Kcx5w0SmY2V3pheI61KdyI1F+cdgzgiBZaSTD4A0wJMhN7Lu7
SkUKnRBzDM5OKOtc5eqmnIULpLRcO7LQ14HD4hKFMb5KzFT4dgdtxxGyBOZK2fTMzEnmpL1Tnmsq
aE83x7vqesDnnYzqTxh11vkQaslT6JbZg92nCJIaQ/ys7Fx/DLh2sXIw+P4UudlO/E5dgCrEEZ5c
G8bIuz7YJiZ6hfTTB3LhrXNYZPktODP5FHBrcG1W4tpuk1dV45m2uJceiVN6HZo+uJP2VB76eWmM
mqY8HzP2vrs6Q9HPu+1lEYAKe/iGStQ8sKLLNbT9eN+FmbFiGxDPxIm2gP2FmHZlkuN4FRrCA34Y
Fq82ZJwrCNvcxDajgKgrveuu3qZ91sALAVDhXsD3LrZpzE2gUg3sxITXmVcivHcnzHxo/OP0ycNa
DOyzBy9sRQk5t5iIJ3zltZ3t40JXxaXWdsLb2FHQ/YgCoXhbXesaF+0hVPWVrRb1BWaM6dHFtnM/
FGn+qjug0bnGcYtbMZixk5VvAld8KJHi3xsAjpI1DiLAj7VpYUlB3dFh/Bxy76JGZEAdVecRyGBI
YXOTA1Gu8MMqdPBs76Gpal47EzTgujP5xE14prGmidldh88reqDbHXa0Fork2eO4v4Nh1l2iLtXC
VexBVm66YPjW1173Y6qndI8cWdIOUGo93iX4D6btlLgpKdekvRGjO6TaL8QlzR994t0ylWDUNtn/
sHdeu3UjWxp+IjaYw+3OQdmWLOmGkIOYiyzGKj79fFSfM7Clho2e60EDjXbbMvcmWVVr/esPk9fd
j4QLPSU51nqBLtlDVc2HbQfDOZF1k2n03NhnWwVPwkuT4lkmtjipGGVwqzp7jd/pqx2m0UVsEUDA
B8GQE1nmxtCdnDZp5adXOCcosjvLRUbLExocjj6Y0+U6DVuc5whq+JSPLdratFHpD9FE3kEUPk6m
foqFqGsNj02nxz1zAgTp0cCLMGPsjHAtw8VzibUz0O52VrlHFv+jH9pgk3bqE/7th74evw6pzk6V
8O3tEGP/ylEY3KYDi9ISfCzTKsfLsW+jbVKwzhnwxvjLBcWXEEfEM8qtHV7YS1awavp1NRUEzBYZ
0YVOX/JSsyuSpVo2eiOGPLp2KCp30mDVF0OpNyMZFSunwy5pbtndsLkd99Zy7jYu39uu8pesM8Lr
kOnuS6kwXXDG3gLImazPuRs7JzXwRsHgjZ+HKGbsW+p6MzJe2nrdzDKq8HGFEbFoI4wW/1LUtcY6
xaPp1vJbuXLN8sXz2Cjblv0De4ngds5w37DJatjEARECyDKH8Bb1fHthTahiUB3xGuIFLfEDr4ZN
TmDMurKHeuNPXLqt6/aQIQhco2SYvqXg9wR/CzS8HapjCIfbNiuv4Z3Wu3TCeibtqua6k0tdXdv1
ubQaXqZJpgPuiZbLUIG7k8URQRz+YJFuxa5LuMRTX4TWD3NitxqXd8QzZ+uqiPvsKvdUshvJGWOP
o5JYGUbvYenk7TqsRNboPe21R970Xva1Wo+zX99nijs0B7HA1Tpo1y5mQNC8enbu0mxbCFO++Dw2
SYz7oBAE8wzVbTew9xgJu8cUseiLkUiuMaqHnYOT/ioRY3blxLb5NbKG/jwapBsU9XAdFl156Hxz
3OcpiF8VJcZl32bXDnFMj0aed9dapf1lnM9f8CWYvoSFDjch4eCEOFreYSaeZitSWV2jz4pvyuIp
kOjcMyd9rZNFDNJn96znh3Y0sXqGAog7UYW/t+kwQdMdTtY18Rts7l8J5SanIeDQW+Cho5GlRIcI
dt5WsOOYVWhhl2jhZDrzSJu/N1msRkDSeAY7ei8stX0Muzi3xRqhiBoOQIduuxdptLKttJlWfRfl
mFqXJZtZTpMneUXyqFry9YolYsvE5LkJlpEkGiuCI+RMRmfjgI44iexNDIAmuRi72PddZVenSToE
OAW92azrcJAnp+yGzWABXZabWCroOGc92Ti0cviULftfFUzxnbQntKf4qOLZ4GZjlZ6mPHLwjcBp
aAxP7og15yr2Bydw1tTi4ESrGQ3Aa6fzFKceMkd/NB5sBitLgqMKg8bCbRpXEqobj5juTrGv63BB
IfD/6fsb4QfI/XMXd411FyY5+F7auhsczqyxYu/pnsPCLPo1XpifptxRiOAtP6FC0LGbrZpAjydR
5sUG29qvbjgQsZDnOPs51cr1QG5sn/XFxjHeel5uLHEgBmkKQYXOybX1nnVqO6s6x1RoKMP+YEv4
ZErGL0XqFTjd2QWeRmDBGOFgcYsN6tXAGW2tVIJvnXDtwViTGjFfsVyTb0kZQN4qrM5YlQGuunlp
GEcS1M1wFyQV+5vrs327CdUJ3ZI7rSb0sN6m4QsfCkCaah1q70+pUB8BIAIo6f1Nk+wi24Ep/Gsx
2s04gw2dWR6wgGa/safxEv0J9sRhS52ADVh2pZnUYPc9U1cUEb55LHjvDBaWZDgI/KlR+wCzLp8H
hAA5x5IY/B79ChLctyBxlYe2svB4Iz+nYE+dAiI8y+Eu1hxzv28xPnSGjGXg+HAli3oc4O3dDXBH
r0qmpsR8myJMYFTFAcVxLERanw0XI4rfX+/jVGy5YEBcFQGgDvrTd52TaClwXL9Y2Ob4gy0+FPUm
68hV2uRt9UKsWbQtyMK59r1wunk7dgjSYgSc2pO1Sy2igTBX9F5wXBn3CoOrPzR2H6FePh+sEphn
ASqDD015g5YBEexQHNKqck/D2FWvtYPUfzX1U4dHPoElEHdwIQaWzK3+avSpNa2CT9xYFNoZX4JS
RpxCW4YbbdN5dlkjyBvQg3d2sRy5EAwgLwq/i4iSkFmz6ofYOyQLy9/BAq/eukEVf0L75b44Pnjx
KuJfezJyg1sdWxzAsVYwM7Isf347FYVAGbqe5sL+E+b/UQq53AsqSvidvkfY2LuXIxmQ23N6FYce
2gk+BF29wi6fMCrHfZQ4jkPfx/k9zFN752GpvEYB8m+5s0gxmXVBYeaR8Jq++wQwNyafUVJ2iOi3
956R1OfGnf60DXxALLgKQAVyCwRbEBvetaRDNoyxL+oMSRjFsw+NFq60T6iGHdFn+AVuQjqnecC8
eHz8/Xqwl/f9l3Y4okRxFvwH2ttHORoJgy6Eu4lhcDclMbHMdXRhxHH0XA2Uxtj/e/o6Mrzogeiy
hyLSkggEb9r2esQ5sq9Fmi37LXHYklgCZ5v0DeWkW7QH6u/oIq9F913Gi4+9EcOj+xtx+X+8+o94
NaDdTw/6H/Bq4iZexPdfoeq3H/oPVB14S3byImQyoT9BZuOl+6/jcPQX03JgLKQkCy8dnOu/qcrR
XyiSmMRE7kI1+dlx2AneQGwrgBzsBkxvnX/jOPz+WOAY8qF1s0eb9IofvBaEiYFslRYY9SaWN5O4
6YoL9Ef6vrIUll6J9yfb3veAGhcMyA5kwson/8iAJqYo7Y3Z1weloGeYxogXnT9l+58ewj/A4gsF
4OfF9vfpungtMAOAOvju8OlRlgAhpeqgexAO6jt5W9Qt0cWB22xNYypXVgcl05W5cddNgbr//eXJ
LP7wAaDV2rjmuRzuH9HlYdC4s+ugP9SlXyryutJ5VwYp1p0I+y6UnbYnhatMt8e3h9SthlCnJTQp
Y7LfoQr6RO4UbXhNOgwkr5TDI7Gw0Arnqdhpu+DP4lZGqeSUBgeHajCzpPDt8GTHIka/woQr7hy6
c3LrmN2mYAcgQ74kIcqTj/S0er+kFVI5JpaGoSeZxa0gCM8HUyrrM5OG5qolcecz1rzqpnfwNp78
rnkJqyqjFa5H/Zp2fCOQxPGhHITed7kStOg0VDjJhVS7tS0uUjC+Z1RMzRPFOz84KU7FDnv5LQyS
+C4aCdHbjF1j1kduFWdnYpn8bMyw0NnbZEViHh90eC1jp/ZZ1/Q0garTaw8nIWiEEaJoXM8ohYOs
va3L0UmQQ2AqlPcB+S3g+5ezozKIc9W0IUe6PRWDLW+Jh4hPSEjV3pdWeZTIYreW048PObkvDzKf
/U88HXs7w4faCpsObPCV/KZrkq+TgOl8Ngl9j9FC/TSYM09GMh88+IsddDDho+/0IrrwLSM7SJnq
1wnI+N5s+RFttt0XH0Ohi1jRO+ExZ30eyMT6kveTuFA150FVMXzfRLl085Vb4Ta18ofZxDKjbLZd
Q48+idHekuBV3DU+HdNAKiO2vXX7zY35ZVJw8qwTfHyTA1lXmCO5g/ymOpYzYwG997OhPNYhD1cH
zbRRQ04gSedgSLI1fXKwG0wUYdqRVxeQlbU3rLi4Ay0oyAZL5RUhzx4RfMn4ozA1IZgYQ8L1NE02
Dat+phceH6Dnz5eRHPmrnFTvm4pZq6X4xtFkNFdxsSx2Q3rXRmKOWBDwXXw3j1Z9lFbrEfurajWm
YvxBGK/e68x2rxOXJxEjdl65AhSkIq0G3I00rNepIO0iKClGFMUL3YwisQIrsDi+881YfqPSmC/F
lOp7m8HvniA3TPNaWeyI/uq/A5DRqeLfvyHZnWgUg3vbJTzHHBSenCFe0VIQoaJbvv2ML1dCFhFP
wvXxPHIt3v8WOeVTmQTxqeyKp8noBnJL2+o6CV/NISLtITPApiB0VfYx7bxnEz79o43J0kNi825i
EQa4+tZVuW757MbBSFRZ0BD96/FSLgkMKuVB+YHR72LpUnWSR3gd9ZN3PVAefhZZ1zwNnl8/Y7LG
2xpg59racf3s4Hx0zvEP/qTCJW/QyIl5CMVUvyQkISBLd7SBg1BUbN6+XEipfezqzrhTuhH9RmX5
fAmruPvSQBu703VvEcEIBYaIOQtX1DKv1v5kZmBfdoBvZqwo11RGFnHpmzymqhho79NQPloZxpQ4
3Ab4HNmOvOp9jEhtsInIKvynEUS//5a1g/uU4SBWJIfRmYWLLcBsiC3C8Gm41HKKvdOUOIN7h4co
bpKu0vcWJrbr2h9SsbI8hcxdzv6O99AjoYnRGGGHqmdrGsTVUBNLiJNddHKN4qY3O+O2Nss7wxuu
3KqpdnidebczGS0rLyBqrvUSIuviK/KZSLmEk3oAkU+PlV3cdwhttsOSuTi4+msWEoAKBvC9SO3q
aIjkG4nI6TGd6fiFNTQXdTVO29IbFUluSf/dyjq5TbLurAB5d7hjWLjLFtHG0i0+3oGXILqj6nRn
8j6JcBv1usX20s/DE4Cf3GSlFPOqiWJ5RCeKq4ahiN8yE29VZQUc2qosX5NmJioTzitRgZ2r15Er
7rQIsq1dGdE5x236Ekr5hMMaCxaLUuucafqbIQoT8r15kCDV5tEkMfBQBRhhNr0TbuvJsNeknbEs
xWLJbSKst43KPE9eFh2GxPrkVHG0gwzYXYB2OuXW5t5/65pp8tceNCqU9jPPEKJMPx6wniT42ZrI
h42JfwJWWgOaD3gORBas3sjHzzL25UbH3TennoZ94iWceRzg4Q7nw3GV2hgR5MKXdzR1FhaMRbdD
ZZwqRCMGMSeheg5JEF9NTqHOQi1WWGVRPOGqVQdrX/l6TzYpsVaBT4oMXRBqyNF1qBAdtAuWTUra
ANngCC/WNjeaTQTz3qKxu1XDurp0y645E+OKT7Nt2kc0ft3GSVNWVbclx0WuBATBFeF13qnxW3U/
T06+bhevXUQTh6ncOKNRkzvnzy9NaXqwQ6v5c5M3NfaxXXRQsxcdqyHWN1nhzJsxBqsqqsZd+3aJ
O5lfjKtySopt5zrubdBBia5B2IdV0uLcaTYhuPCIJmBJyJ08B4AlcvLHwAe8CE097dxY4yIYjcZO
4rqNsUN1W1oGZzlhBscscxRjk3HcJEYSPeAKb+3LjDfed+r0GI4q3kZT7F7WMFXJapyMO7KNwytL
zvqkwxZLRteL8OWWflv9cBN5hV1OcBEpfFrW7jSRMFeic0ZUmhaXTTdbxwZ1gFxnqd+eyzl2noY8
0O4q8CbsJOyp7M6pJkR0nVu5+aPB+a7cuOho1cbMzfE4Sxmtm8po94NVek9TOWTk84KaX7h90n2r
nNwn8bZzx0UxEha592QvSRQTnndYPtIngYyBTeyC1Bu/1rlVr/tyWuqCRt5iEVduMJcR9TZkwHQ2
1OIzgZNmHvD6VekRv5f2gnl37eIIAdF1NdVehqFmGHfrPKu9a23H2WFmOP3Vbhh/EWmqi+XZkDOz
lEh57nAOLaHIudeJC8Y3Hptz038PySxt4PYvYy+z6DhwcKvQr/C+SDfSRnzXwJJnDZD2fBHEZhNv
Em9Jt1lmojJtvOsZu+Q7o26ap2gE2d0NRVZgiYlyYV1R5KUb11fNV9UMqDFSxIGY1HI6Y+MhT38X
XzKzGQxYuvveEDjBAMFL+X5WtbAfldb2ljLU/6QKSVm2FIwYMY9usQEUKI8QzcVFiVPxwTU7EPd6
YjNuc9CUqiGlcZN6HYd7VNXGnUii4SGzneQ6qag0hOc3V8n89iki+egYiw13LOWyKZOj/NqTdcE4
KqA8iaS0btgGxXen8WFtGQlWfm+R4n7CRrSqWj7O4pG8Ty1jeEgzMpRWljRCsTarVu+Tytdnc8z5
/sM4bZLFv7Cm2HrCFwGQVS/lL25XT0GvSuyz+QoQEREKV0q/hrrJ9mqOa1K4swhcdwIs1V5sks3b
OCUmZ5G8/X0TYf1TD2Eh4qRfAhn/oFtuASXqJDH6Q2LY8hRDOV7K4UCsZS5bHOSX8t4BfBp5MM+d
ZuYjJsHNHnrvTw2N9R45AZd5+yTkQ5Of9cG9bqgdSBDo2A9uRuW/xjLLuw783gaHwCtduxSEacSd
7RNT3QQJNiF552GM29fPSSx4MYUjT50z6rOYGvk4DK57TYqBup+ouHd/uHHOPzRfi3cYGjXUxB9c
78IgLILRcLqDkS2pyR2hb7phoZlWnl4bA28dRxEvmDXyxmNuj0sO59QS3Fu/5A11c8DE5/L3H+oD
/hPRtkFmgkiCNsH9oIFIsLm0owx/uqpyCC9FY7d4OA7yYp6Mcd+2Q7pha563GmIkIb8DFVQOv2Uf
pMsyRaF8l0/uMr/Ayx4gsf7eZGVwG/oJ5pw9wSGx0UJ7kL33JzUx3N8P9zNAsrz4NODKv4id+P2f
mBwes9qm1Jh6KcxK1zrImnwrq0jvag0voslwEolSJ3gdbT0eCHlIdoZlv2Aq9AUveQdxFOWS4U3J
ZsBJ5nJsbfdpbDCCzmanOJtm5TzbeBMorM8aMZ7xXA5J/LOKDeNhMgnIy9tXbCWHJCIcxGRItG1V
Rb1aMgWngCQtUTn6jN5y2rQSvxH4dsOD7Q7G3Zi0/ifDC/RrFSYmBojCdQ1GpuyxOBhS9051eRwg
Ex0JdKNmp1mmL0kK/tDsLm9IS34CnqxLra7ELG8FPiPsKdjCblzyJB4j4gCZhGYQt4ke3Noqbq4K
JKEX+UCK42gBOZABMD4ks0HqKMhk+dw6Q+Gf+nIOxgsZTwk3KSOH2lBdr7ZeUqTmemicuMRv2MkH
LLY9mKidu+ELCfuhjgkY6aSDtXXgz2VyLChpNvG8/I+Ygj7emB3ignWcYVAwouMO7TOKnA63W0c1
nMbU9K2Z5oKI5JRvnIio3io2YRgUilIevghRQpoin3baxIWPRqQL3e6LiVX2Gk9kb915ZM2vq4hE
P9XSuIWp23zV+QBdI+uzPRQI1lMx8UYSmNhvUuEPD31WPgct/ePCVXwKp9LJNq1e4r2Xexct1run
eebmc+gYd/gQO0eLg+O2cOCrxPgPiHXo9eWxJ9z5RRF2/+Jqi9rQLm17xbItdk4ftjd0ouGFliZm
4xNNv1+K7ouo6GUU7stHU7Eb9Utvx7QRdkDVj9PanUsFFaCchp01J9WR5AC6FhEs8HAW3FZOOzyY
1mBviQCsX7yuJV7RpcNqLLrnTStmToC+trovdg6gJGXZXJEOinVw7LKb9LEIN07Y0xnFrosBbO3N
rJGORGXGZxa/2Zuz/FYLxV2p5nJFlka38jJ3PqD7kifZSFA5hpEE4ETLEZpWbJeeDgCAKls+Yt0R
MlwHZiHcJrpIrKY9ZToQF37CjUMjo/fCtD1Gn2J8QLpDez+Br4cLAoSyprmqCvChIKNNRkQzv4as
0nmbhXPzVPjVzaiC5itxp7TbppdcW8LFfn1KUVS5/KXCWArn5VMrNwLEChE8t+sancqFdqbyaC1L
VS37u1kU04aw5ObZk4qIrLbKsZ9GY7IdxgxkZGleM2XSwKfKlbcQZXgydU4p8nYWNyKBTQDWo88F
Kmgyp9sJXMfBUhlglW9XBvo8JwSSqBF07e01xNV14e0I0nLUYOhLNwHxcDotb98QH+Hw+uCdVq59
Ug9WRECUR4IOMnB5CqoSXc7FEPsIChd4wEgMbgM2IsEawJFbvwB5c0bqS9EACE1p+tqGs76cWW5i
rXRCMTItcVNhAnplNqq4kw2SXbJQi2iJB/JwXiDeQw4kIqSi5xEnTJ+PihScFTozGxBnZgkiAgSC
i31oV0lheutmIHc4ynkFCV6xpq0g32iNcyyRSQWRLxQ8ZgvwhQgIjQKIIIET8nF2oGOtvH6S37C2
tbcEJeh7gVX7Krbb8mgs4AoObGxrdPQEsS5IzZLIuwopNYhHnzP+psoG7JEzW5xjcfk3/ObtkFQF
2K2oU7gApvHDNOelXA4MHl9ZUSzJDkHw368mCd67xgUaErUV38GLERdNbRcbCYX6Iuw7+VhblOmk
7YKpYTchLiYskK5Hl06LMMuezd2wu+94rNXPDELgnZgyupgC9tl6SrmFqSfbbya5V9hQFzA+Otqn
bedTnvdEejKIq25ku2zDGG1157IrQSSjLKDmLVp+nENUnzPkn5/TBfWmLllOARq0ZyvklXDnofs+
SHI/UytOroOhATZql/cHs33c88EhS5+vEy/o11t5G0YgpKQTFHfVNIIiuRyTPvLlz29ng9UDAQ9h
kl4HbPngToCo8D3c6yAxPI6KKQovZEQZInVhf55a4i2jilwev6YSdmmH16mfW58b30E2PvAgIbUT
eV+a4gLWgLjwbIrYankGKeXhU4dIv9lB/KM4nyx2M2LqH/REmdwU4HNmXdqfjUqw2bKPPZKm0jxB
hiYVFkHM+g0SHHtAy5BIklMi0olwVMrPjt2kWdPmFLuEFM6drBXFSU+zU7GwIZs5oKB1yaLQ5lg/
l7YBQD2BGTtZTKvQUzg7mPRubMDlLYc9L8/bNqsC7gbIEWPx2k2+0NXrZqXtauknOgUK1TrqpgW0
uW8CqnZjnoAsxm7kZppsb+nIOioih1PLHxt6PId3zTDjOzWBl9mlqrKjcD15Yh4OiLhslRiMwS8q
nOJ6DnG8L/3MA/Uij8qREedDCmTCmmxBpzER0pdYDUHPk8HwIxCx2vd89JWgwHPWWUQTQlht8xU+
NCWH7ObymAsWWdZk6TWk0edx9Lhrc2A4R5htLJWx4B70cB03YpzkI1VJ7q4GRbYsRKI6om4ZvOyK
GFs2WQhO40Ndx1SQGubqOPDAdYjfU2EDqb/98m1h6irniDGsof3mTZypDYfKUczQb0lS07sqzTPS
tGsWdEZVmQQemwzamOTabQIkgbOXzZeNP9ORTYEm1LB4Hdy59gn2poF9A4qDrnl2SWWDIkgVoJWk
JWvsedgDJPCNp2NQ5nihh+4TMeUpJvMUsz2AynbwSHddwWsKT33c/0eX//+jyj+NKi0rYrr3G2lN
9g0Plxfxy6jy7x/6z6gytP9iWAY9hFEkqjo8ef53VBmZf7nMXiJ8ID1keq7PxO2/qprwLzxOGHb5
NAc0OctU/b/pqNZfhLThvLaoLJjvYwf8L9JR3zsGQcLHyNwFS0DE5eJ1sgwzf+pDpDIAUMvOOgsO
kl6ux6TK1KH1lhoxNQXS8jrVRHjkhWVMsPPweaN5SBsOxajxXkjKE7YFsocLEumKuT9jsYh1oJuf
E1sa5PzFAhqAFB1zuZ/u9M3fk8efZTrLJ/tpHmlD5UEys+hY4Th4NKa/fvKwG6YSyXJ7pqhWd1Yq
jLUHo+xCj4HJwtaQeH9/QSdcmPy/XhK3x4VexPnp8zSXQexPN8vISvLGhjo5+350QTw2QUblCA1m
jwdJIhkqSUMerNYEL8IER6r14I6Be4h8OBI7LyH65RgHzCNX84hH5YpgTSjfdk8CWSgyMP1aEHqO
dZb1ubStft67sajPJCbgnQn9HKjKKuLWX8lWVvPawxeaM2IS3GvDH9VdOQNc2NbsvfSiqbtVLkMu
FcGcTrZtEC/8SA/v+hWpbBCofZ4IPMC+G4YdanZ9qX0mgi1jOwlHBZZQ6zDj0fgKYdzZEz7WhlCu
10GS6WRL8TwlW/jn6sZM3ZKBQZrYny3Kw3mVBR3fjeAT+WSkxB4m/sTHUHYWKhI17ebJHieSOvza
lum1Sis+UaQ95wg/K1X3LSNmzCykAYxg56nVIdhEPHWFzUlg7PxA+82jzWGcnvq24/1LCLmH+U/o
xN3cCg5cp7TVlya0lPHs2D13LuuwswVErlV9bBvGresRs+SZcBQ6amiOI7/bDITCbokJZGCqZkkT
ZxCckS7ND+KHmnA0sD4w8GxxIfZectgmD4OGnjkOLT9OTQn3U+LihrEEf7XZSW5Spl2egu+iyntM
mTI2B3cmWn7LfXSGtZctyd6ZUXJOKQ+04ZOeax7ruBhJnxGWl+lpXh5JsNyciEgbnh+JMOdIGtDA
s7I3gjW5LtNlmpDOZYQmoD1cfnVYELaQtimzcLBrNYuwZDwEFxLDpmBTj3a5ZTaWbEpPWgs2rPRn
UKf+CqIMNNIqJ6OMs2pguJX33qXWif9gjIF1NY1NeUPwXPJiw+M+oHFxw3Vmi+BFJMX4pXHMXNHw
8cqmE4jVOI19uE7zhX5YEWyqT7byPfrxOogeDLxl+ls7mw1/440Br83YBtzeKav89trslYdS2UsM
gbJ+kI5FcJUbprMDwdk17G+IS3h2mQOf6VXnemie+M8qf8W6RN1llUkB6qPuXdcJ70hH/TOsIfla
n5nz83jKwpD+yognni1NdYnig5DaJ+4Mi4v8ehZl0dRTvOtMo+keu9hTdxAPWQjGHHCDMxtPhn1B
HXH2mGY1q1h1UJPHnJ45j211g85KHgaSpdSFQwZrQnziwFXg8+czHnwdKgaoGtwXoqvpawZi9c6k
u9vt52KeDeOBmN9ZXvR2a7Q3WjEn2JUwKaf7uYLxep+5ZlXcxWMOeARkL9FtOM5xHhe+26wr7iX0
V+6lMifK/ihKuBHI5dpDXIbwJlx2FdLLJAY567cXuVAGD470R9axPy6Lom8pHFdqAjJhM6/tz9lg
MAUPrTD1H1UZDvZ1HlPc04xZRf0tcCbrKvVDeG5hWXFNo0hyRcRg0ubPrdUCyKzI2uu/O3HYF19a
dgiLsOB49trruhLCD6FhGXG0DUoCCbd2gSPDCuQsP3Uy4Jn3ZWtd5T3Mgy/hEMvihxcI24Yur2VC
WqA52vZ1xfkzS6o6MJVjLOyQkM669k3zmNoOdGYsfJEiGbhBMVafqe+zJLwSiLYfvXGIlyTDTwG2
YtPaqurhHmKEsQXFTImbb7q1MyTp0SmjGM4D8UOrKsOvwXIsTeJ0UHkHSOr+4sKUSyND8QMrdufC
VRY5QLaOBZtMfWya0HzovMZeO5X5bMBKX/WC4rzQguy/dFLhgdiv5GvZxcEPlRD3IaxWXBNzczFM
rdTbomzVLcERybPnjGJbcUhtmLw4d+gDxbPlptXOFibMeLKjiXjpg/YmSshaDJoCIiVZxeVl1iTl
vZ13wSoyu343Gz1s5VFhb0U4IXFtU3M9lnN14TGI3Q508rds681zHg3pp9Etb6bAVPm+lYRQSU1W
kAlFbj9mdfYp6fzyHu/ALtm1vWAIwwG2KQs5n0ojKnZwerLViBHz0uhDNCdft/7ModM8Cq9q0k0+
d2IXZmb9JYW5xK0lK4gEdW8Qaz8Y1FXjM0xLII0TlRd0r1kbtJsSvPtgL9aSpDPbV+T2Be4mNT1B
2pmmHNh0rT2iHanqfVhKvQjynPq4BAruEs+6zeO62Zu4AmzIPmoeaVghysMR8I8CLsC41VUwXMne
jT9FTervjW4udp6BaQhO5nOIJYHvXxlpL89s2PqAF48+ToYV4atRTFvdteT4AS+u5aBz8IjO/zxm
4/zdNMv8HIXRfG5FG/0peucdA5qSCFNF/nmjIzuAHr/WJ7KunJCca5q5voH5LRYFyuRwCLkGzT2D
vvocs8oPv6+L3tHP3q66GA5AdSOMB8vPX6/qxnMapJMXnSQt2hMMEDaGprepMX5/nXcS1bfrMDDB
oJVqbxFo/3qdMYWg0EVJfHKR9LCnmi179oLyeSpmw/j3F1vUqdxOCxH7e3cDizVsJBSBp7BEYFMv
aMyblNnIhmj7+0t9LGShCgIUUoubWHW81/zKJAoaQnBJ//K1dSWWLt/DjweMuK/P3WIY86+vZ9GH
WLwmhAp54TsinxXWLNuy8k6zSuOHv48gQc5PtvbEIgDrMjJN/nA73826eHZ8ucVbCP4gD+99sa6r
xO2jtndPYGhUV+TrUPywoXICC4UABBYQP7U2qpH/NpHfqH/9kqJZ9LjPJi5Ktme++9K1cKWpSqYE
w5AtSSoABcqa/mQd/XEpcBVsPiK8ihc25rsFWMb2JOKs808JUNRBZ4A/QfhHW51/ugoNZYjdPMzr
D9Ryv3ds6Rl8lzeRuJ+BmAHo/R9eEw9LXRildDsLvfTX5VZIhKwkm3onOwaexIyFl2LUEDu3qM+t
q75R4/yHlu7j/sWezh7G18IMk8v+ekmRjbGeSt89GXXsP1pAeShJR0qRAfO2rQBBtVd+N/OK/H5F
fNxZ8ExB3Y+vPp60H1YEVtyZOTcE3RYDqzuu2Sd7H23/nINZ//5S//AVeTlwYaAGx5/o/WYZwFTi
UpUN3rYgPJVVn+cOMWfpLlqdpYNTy1vz+4v+0/fDLi3Eg8NDjeC826FHpgBOGvnWqfRR3IsKgXdp
humeRuePK/2N8P9rk8xYNsBkyg2iIPy40haFqMl+grC0A6LLrcrDgDMwy7tmnNurGoIkOi9Nmawm
6jpkirq7GiWMmB16CZfmokZbyczmO0ZkDlXnLJAqh4Xf/Mk5+uPGy5jOCRZrB8wWrPcmcyLzpgwa
CG94hdpmncWAurkyOC8x/eZVyyPK+t8/Cevj2l1cv6krUU1AQHiv4E9K8JKYM+5khAa1rgod+gfS
sWCrtBZHZtrEy/ueZ9aVHEr5BLA5Wxsni9Sd7GxZkpw5zHJHlQTyx7wu/deHAzomCN5Yajg8u/cs
b1PCQR5DVn01hxTdppc/Wwm6YoIfRAZSav4JxvnwbvqoVFgNQDm8opDtfl3zMuuWop9E4dGNCcFl
JpqvtBS8pmqR/vz+9v/TxcCNiM8gTOBjPhnC8wivYgLJFX60N7mATclsly7HMxu6pN9f7MOj5puF
i+enidqA7ezdqqsKw2q62NTkyXs0lknW82axEOkSf38h+x2ZANcetsuleMB6hSP9fWVUEmuh/CaY
qCDatLsx6eGGtRF2PZamOEN25yYfQULchLFQOqVoFMsmcFpkL8sxWEt1l2YFOIEx0SytO4tR5Ryg
tjUNHygL1MvZmQR/0J7LguZ4Qmh30wuoa9W/3YjfbPGRkHGu4VPzvhTKyO9ugqrrTvYMM31C33Zm
NprtE1P/66qLS/EOuKiWgPQ+aOkg1dj9qBgYtab/P+yd2Y7c1pqlX6VfgAaHzQlo9AUZc2REzpJS
N0SmlCK5N+eZfPr+mLaqZLtw3AeomwaqcAqwYSmHiOAe1r/WtyyGMJLfH5q0v6VzojyLYvpH/XDd
vX5ZGAXbGlSXlQPmGbCS/vouFUtOGXhji5NTT+IdQvpwakTkf/oQRByXtrxNvWT2czlN5j9sAOZf
PyKC77xyZSy+s4mV0179Pb9IlyIjjg0VQJ4MPMT5gu3Pc4Agz7iOLELcU+S9YQ9RYjOUrdFe/Zjg
OGXkcXowu5lJMZWt84Pe56iIi1r1mpp6Li4WfcM/f8xdmtxpJf5BI71zu1kr+Epjah986AmEapVn
lfe2bElErx+vTGMz2M9dQ7X90MxVGzCvmu7scUIaayOirmeFcETavB7ildtGYPZChatqNrqh8vsR
teHaOJ22n0Tq3FGqoi17yq+Jwg4dzl7dxXBKU7TU6Xx27d4PEtFUN50S+HLdDDb1pgRNyAV6SU84
JYyQMardY3Iwkhq/c19TiYf2rQ+YvK1FrgCojJ6fBSOJkRnfx8ZTiOIarorQn6pVDMVemdwN88Q/
u1oNecOhlx7UXkPr/YHCB25FRb3wX5fa/ePwOagI5cXP1nNNXfGsJUVmEzUpWiy1yogbLu5zM/nq
GHva9FBNS57cwVTIaJ+O66G7b0EV5BuzoppsWxp5pR7KhfD9puk7o94RXp0eFK1CN7HjlOrBrYz2
+0Rid0HhlfbybjlFLy5NbaxS1EiJcoBhgL/Ir26/2hjf6GuAwUSq1JTiZlitoigaOHqpHOrUtHMq
XC0bdBCUq25JEMK9fHasLagVvmIPtAN+xWgVx3qSvfY4lSnfulYLu5avE3KugySzWvO2GAe7ezBS
Gts3io9Lcsd9Fd+DMbsYOIGdiOMwNK2rNgxCtXCpCowHjskSbi/4M05FMXCRMN0xdW/EEBnjMcEq
ELGvGoT/yyZD0/Ion1r2U8YdNiBJisoY9/rUPBmF3WS4N2w+YFAZaX/W0oa94eMcgGbPpw8bBFJD
4hAYPGHpwxhFdeZEpSRd89MPv1uiO0xOQHg+JDg76/lhrITQj5Cm/ZpGSRJt274doTp9PFbOChjR
11nl6JIoei1oCKDp3qYZyJiMhMAmu2Idmh0x8LBxbD5FtbfOdJPM5nU121Uzt2Tbv8FRGofdBMbl
7vfRDF16r5FtrQeJWHC280oXJo4hVyW2QZ4PKloCDhiSUOA/tj/X6REZE7Qr98Z2mUcESk8nucMJ
qbdnqAg8pnmlMWnIZsELK4izWTvpm3F63xY1P4iho53sqsxsadY26ulrP7mWhrXatZV68ErqQC72
lBGBkrIQYU+YaX73NCYZW9BWprifjQoVOJk5G1OPZ4xuzn7MGCApgwS5gs+KYJoDxIbhtvuZg7mi
ptVuOkyiQZYOFT71KFpytHkts+Upa1rU+jlDlMRNUCwekgRsjlOu6xNSGwp55yGQLf0gx993/P+Z
k/7jnJSn5pczy98jnWlRvLdl9/rnQenH3/o5KCW46dFOh2z5wVn7JdPpux8gQVKVH7PQjxnqz0Gp
/xuJRwv3J5oQVzeXTffnoNQiCerTfbOWXts+X/nfGpSSmf7z/k1fKJdgyo64MKzg54/E9y9bqIXR
KAe7rp8LXSuTusex5WgbHGcRCRtjqrZKWIzeZ2uomt1ElQAhnaqz6EjP8JblS1owZ5rbCyYE4Zf4
veXyeVoyIT4ZPqerzdgab3gL4+d8whWVxo79ecDgdiGW0t0t4E6jXVpKajxKwDCXeOQ/hoMz+dVe
kwkVWZ0szq7ELQJ56z5rOutNG8konJlGTaSIHLO7GSQhlmdLRb170y71gi8yc8YeF1Vu9d/lx/DW
bCdmY6Ue4D3eLTPW80W188ZqdAvultW/wL4ZmTX1pB0vykrx+UA+caud4r19JNWUO6FlwmfaVlmU
PhvJDISF+dcSNqlEXiWdiwcNY+2jI3rz2Lpdsjcn+T3jXL5N3XRNa9YpNUzI+ntppk8zFpI7RzLB
PPBHrAvJgSgnnIYRpqNvpAkaeBDbztBeJyWmwNNlPuI5dNkoCNBsaXf0gcvgCtkgVNb2duGa+WDo
mX0ZfOZRRte7xrH3/Zpb/+JHn5bccx8r146emm42vSPEOEvbyLayMyxOgpXZbSL5ZcCjsdVoegwV
OAReg2oI6n4qTo5fZueuchmE9/mYriebiNnwPI/nru9iL9TiKtm6qbM81EUsUn0fxUxnlEFap2tQ
i8xuhA08LsUG8WhIQhHVcufNUXQQZW5+qRYL1+LSasuTn7mZCLp4dNOD0HQv+5Q2VIY8E0sjPr3t
2WMnbTuSBGrbPbORWW+PWLEKSkplZqfGa9xiJOGdy4zAtqnazFsRmhjrrgvMl+2kR0DPYFgd0a4f
vCRytmRS4OeocpRhapNCEWWdY5vyO/BTuL6DtWU0DVrbJKy1RAOJDo9yNM19UhNpFds8xn1zsWdP
Bsu4BG5aXkW91DQuqD1uvujkqmJXcDJ91rTkfoL1ETR8m128TF0AVu7F0Mdlxwgh2kXD/Iia3h5r
3M1b0g7yps41/VjZQu26qDZPPvDfQHGc3bYaCKJcTOlJICXtRq8kh5LNy1GveTRNJzOf/dn8WnQe
KTAjdgOZdBoMHznsysLtuhOBcnnkVPbWcJo4NamIzzWTic2y5BTU4qZmfBa2oup3Yql4fTQiZrlW
hHGt+RpgGZmEcZK825h/sAMTrGL6AOdTxyMnGmI5oFUxfPdzfFPYE70BBHz3uDwfu1RrA6NMjYAx
QxSKRhp3/PTyLO1Zaxg8dtURg0f/jutq3niJxYvDw3aoqwHaHhtkES8EpusazI/9WFvZg/LSm8WI
OJf2OjnX5Sl1un2pt/7JjceH1sfGteTmhoTTNiah08QUvXqDeG7reu/N00USlcN13U+7psq67RAx
TIsj8cmB4xSMRd5ujDx7zwS2SbMYHQCESf+YanD5a8MI/Q4bGYZ6FsHUu4gKOpjM6QbXqQEO6DoQ
9zohxG0+NQXD0WHks1WBCef9cPace9pQS/z+4DXZt8UFN8wh3z85LJenvmFiRlmrvCZ+J7FIAUDm
qTDu46S+H2S71Tx+qaUsrpMn5Gu2rmaqj9wKBEernavKFA+pWTunsuqSkDeMIw3tAlCdki+61nKc
MacfSZcbh9htuaKkdRZgB6cFhsHlCcCGtW1Z1u87a8RZujj+UUn3IXKae8bg+o5lwjuXUhvdsFVO
95l1pd+YgxsNQWV18irNfgjrTnV7nTdqp5d1z0TLTh6safIvzaTjbtC6jZD5C3ZmM2QkB58q3xUE
ogNKvVz6K9uH1ilYXSDugJKVO2JRFj9eKV4TkWKhT9gdahp2lUEhq+yeMohtOzNfosdRjZdKq5tw
Mjr5jK3l2SYYEGTa8Nou/hcnJptHLpbPcV+RT85IB5rjDvvjsXTk3jdlxKtYi6tpxPV+9JpvhT3b
W7tZ2oPemU8VdZR8gBWTjDzJhrNdj/o1MayH3q9usjb55CgTRzZBDb0Uc8BKuwUw+FX4I6NXYYdq
XUsrzbvzWmvfpnJ6mHjrAFIN9E6xjHpfVRQbXzIq6TeN5fKoaYIbqztcgDhth1qduB13O3uozXND
BDSohyplbO6XSajmzNvDzFqOSdkdukqehjRSe5yDaRj7WsWoUtuxmWXhEvmgjSArcS0UvfgmNN4v
DL6ad50XXdwn+WpudZv6QnpOC+dxKLckj5O3anJEOJr9zZTW7Alj9myI4VCQf/SHhY1V+v7WbLrH
AR0UMkz+bZgKuoHnL9JV2Xbg98E4UKoQyH56HmZs/E1u7AQZFjPEVrtcJ6zG5BKiutr03MLOdmrH
u1mz5qDtY+slKvvqAfVIFYHGcLbaeoqVacit4i7WBuhRZYP9HLdwWJHDP8ylLTeGYVS7oq/6GxOf
OC4Pk8tLrxMjs7TnRBvX7ZnwSen4gebZ1xHm8CfMGsWtHlfDtBFzJohJzovsHwqpeUe/VctpGqxn
MenVGwVHWnyIcrwRO9sdsdtamUHjlRAlTn72WXM7dP63XBvujMSF5yXG7qG1i7ux0DQukNp9Pif9
LVjhz21jNbt+csoTkeXPXkuHxJSqk6lhfkG4HDYm+ZKvLK/iMEL2epWL0WzxQTVHurnNrSyHZO9g
TQ08j3brXAl+2XZ48WOKVArd0y4xbqVP4DjHgCYI74dDCeCmZ4wf2ImVvZaeOz+6o4aRpPdeLGVX
IbwB9xMW2nSjRY4egqOUT5jtdfwUiKe+C9nesoCUTmJ9iHjDZEBUFKMv82+ea368mBvMNpffq0a9
zbrmPvh+MXy22mGrM4m/Ymq1gbSxZbuyMgiLpBSjcSluRFDpTXYGzFVifu4FZ4QivhhmduhUpEJC
OxhFe798wBxRE8Hxkv6eXLZ3WFyn/qwt/qHs5ulpgOC5M/zUT0OfDOgNVILvtfK+sTpnkGUdf8Md
rn9OpXF2CsvfVz50QhuT1xZYIxsEl+tNZ+IZT2wT+UUrpYnTgoYquk/rG2m0S5B17XyTi9E/jKUx
kbisv2Ux9cL9lKXkEavBeGSBbDGM9VbmBU43JtleFDG+ilwoNq9WK15qRpdnEgr2LuMs+GnlD86k
MjJvRbDN1mOeWMYbgorzJtKC3PHSxdQ1JlAIkc236F5qZwL/xOtEHBKK68ntFw3jN/w1y7yNuKhY
PLdFA6mDbMsm5+QRJiBI4iTMIwNd8tzgkdipfIgffY2DqHHhoBXmxEIafzkCRPvOGMvZt0b9hogC
UpaZGUTLeDWolGawTLYfsFHueedOthRdQJa62mRlKUl/9F+HTsBtXKo+KGCZbOwMLGMT1eyBqoQ/
UmDfjqouwOuWHSzMBkHSSJh1+riNGusqE2lhFXKafVY53jlNcqyEHTMn5fpYzZJdNtTNAxULYq8b
b32WcGjCE0GbffSM8pQHWW1uIk1YsFcrytPsBgafjBjgzsXWrak0Kfjs5SR2A4ZrRlhqRQWdetjg
MapZUjB7Y6IcCFaRGV9U8nX0qTjnkL/TPV5msk7PoL7KLdB33EFpfh4dWJPS8DDSTRwP8bcRzozd
in0xK49lKR58DCZ7cqnfsqJ/xlkD9MJZ7rucu4rZ2Tiq8UISDu42lZiTwKrs5qI104BFXzM/MXhr
gy7L8+epaxFR8OQTK9EEA6qG/FqJPyRhqBqYskRdy5dnULW4ovBqhWkZpd9VY2yMyV0gcvJJnzIn
mHWa2JzJi55dI7sBkimujYDb29fFDw7A2OWTdmvIpQwTTZm8pQN2xzahAaXPnxsh000GVncHm9nf
CmqjOHh7djBrMrsA4lirsFS+g3VUXx0vetPbhkIvNUFzG9V0X8/YIf3WMcI5czn5GCD39Epei2nu
r6ZehnlZj+HSNqtuos9XeI8njX5dKJKlRUh/YAjvu+MNk9/vJXcOkusvpre8xpWzd422v+GqO/Ni
KNw1yzHy1LDFmbbPkh+aV1Mk67T6jdHK6lCr5q5OLeAACUtkUnshBgZ9V1VccTHUWXs4MHuztA0U
K3kmYsomKnUAvd4znnVaSNLldXL7b1Efv5Wl4vNTWvd9d3HL6Lkclg7TfhF/1TRCcz1pDGIBSxhb
7s3ie1+8CsSp75d7xQYZgMIAiELYItAK3bgRorqXIyc0rZV62PULUXVFZBEyaTlyRNPuyGkPXqDy
aWFbkBG/LrtBjf2gSnazR2Vqwyf469wk7xYB/cCKxjlILLNtglFAXyAdk79kpaQLL02NnL5Xk6Kp
qbQyDnklSFuYN8X9iLXyMGhTvRKE1V6mWtyElUlgMCzB176A5sOqhwDKRaeqn8feyxA7k+HIyVpB
5U6KvfALsavmJT4Dc3Z2TdE/zQ1J/Lr0b32vl3dFqhk/7LTtz0uSOifwEs3BzGZ16gEa7OxRNE+i
AFfpNeYr93h5UYXgkh/rtzAcB1IeZXxjodqFPS72C7Ix3IGFwkarJIsqB25MA/SaXcdkY9MQrIys
At9XYYlNjHcQfjMzu7Tt4g36hsaISwcyQ1e3U0lrayZZdOtgFab/ZH6D8uEHueli3M14xTjYXoqe
mq9GzkcKELEujsMVCx5HizbBjKr8r3Cp0k3tuXg/8wRjbmUXHIWaZTMqvnzrw4fl2YmdiSMfN/8d
fSs0101myBxF7hLoJEfOjkc3L3BrZ/mwW/tTtqzoM2+9XWwzgqgSBCEXKu+hl5rYcx1GdbEm+TIo
319jh7q6sF2zE43cGK5z65+pd/KCivLJjRm5dtCrPNSQvYPSMGugzK1O1jFLD60SRtg0laRzr9XP
naq7U1taP+oFFAtWrGC9X5hLejVY3bcTack72fA2loown6/AKGXZGGo4ywKnTLuNwtN9HoW8S00M
jqrML7Hjfio9v91zxq4pROPj307TrjD0fTyieWSdzX2GasWVXsCXwryJ+bF7X8oKN2F3mdHwg2aO
ULktfME1dy3TKsKc5FIwdgm/HtkoElEh/mJWZVuPDgnFb1uCazYHl/k08qSG/Uo00PuONdI2Gtgr
w9vgyjci4UdP1HekRKdj2s7mhmvkmSX6E91EBXCQact1i08ySn/YDS3kUiPVr4vRm3tvGpFSFjZe
dF+c28YDbOOjJ/vtMjgqBFxQ+Fx2luJzLTSkk3EcvZ2Jzsza+WDO8cxvNHRb5YzcvrwRwCJXwk7T
6aghDIcqsDGidDwlQAICWxRvRVf69zLWeCM9e1+PdbLBdbg846q4o+IdjE9lmMQd9V3XUjgrmkbS
q1SSDXfISoIbc+VTHiXvnlFf28U8K895tQwTZfy1M/J933k/moHMle6lUIqNRYZt7m9qWYSGrOQG
JuePqqOSNNPU16TWkm29yv8rIFqZZYmw4qGXLNKPN0WBHpAYC0cXQNOylHdNwgIdtn3jTFh9hXtL
Vsw8aZzrK6y1NNWPAxfzoZ4b/hA7OaZ30BF6VW+LdiqaTdK5zPadcwXEhoRV6MiJ+c2ksn6HkoML
J+vtQC2GW7NDz3UPc31p9gLejB8Qk2iOaVYzBGFV6wLmh42dczyuE3y9nMq7Jw0+bbvLPRyfu0ZT
YxNajNnKs8M9YWb5MHvw58I3aoLHvEZ2VKE7kDDVb3piMG+tmlzVgULzW1SL30fO/92a/f69vL7m
7+3/Xr/wNw4XrHNJ93/+/K/t7/8ev5erAv6nfwE2n3bzff/ezA/vbZ/xV/lCf/zJ/9f/+L/eP77K
P6rxzHj/tRrftin/o9r0z3r8x9/7qccTQdKxZaCD22vpzq/BJSJIhHL58OKv+ElX5B//EN4t/TeS
SbgLfRNTo+Pa3r8jvCPy/1l3x+5p+2T/oDxYFsDPv/ookIRrW1HwfswlKDQ3JthMapVnY8kxvdkd
Uc+utkH7kZlhIzJId4pgWGF5JffJ5wXsDwdSYsMo58ohuOsbM8NFFWFBQsmDzDZrGB4q1SwmRJm0
X85R6s49z0Zlbi2COBffJbjPT8kiNyf0x14/mGoQXZhW1ylEhSaxfBI32DQeiGe4QIqIMHrjyFBw
DWJ/oNtcHC6n0p6YwjkFWVx+THAI0VhUr5ZfLDtcoqQVAUMcZ0zDLPiJ4Ex9yOYKzfTRgHWunTxO
WQZnRJyW34fYip3d6LucbvUhitNt3sdTw1aTaPZLovvAytfQa5ecy85iAB+MnGnHu9p0qbhzY2+M
r4uvJd6uVLMRP4yx7uDzUHktaE3OgUubLdrVRkt0yz4aYv2TMclu98vUqKrYI1/iaoHjQNvhnLBy
RUZLrMQYvcXyaB9wjDglEO5EuktmqYjf8mWObwd3LrcloWZUYneuqwDNyPuy9FOnsSqO05axM8At
Z9l0/Ns6gSdtKevh6nJsbEOlx9Yhw+fAOZwKlDGiF6KhO97zs33e5CulyGOc6++qZvAkDY8O+w2n
glrU1V1NxoIPTOVC0unTMtRmP7ofnHl6ZjNTX/SEAmc3K5LQIv4Sdqmy37Vikg84aegM8ad6U/ia
v0sItR87uB4vAIfYeJhUblK3KY6pX3QnEWUHLCfZQwI9/H6YsMPjd43dENA6/L/R4QBQHCd/fiIL
Tme65vvtm70GuHOgDJuJm/JRxQ4lK2OXn/HNtXAKBULokmaciEmO15qR7OOp9L85QLIyLoWNvBuI
1LzGA9svh4BZv/qzxwbRSUM7gT3gb816od83K8pnBO/2yTKzJ6lV5osD7iQOoYV8S8EZf3I8HioB
pXjHli6OMddbhOoJioM1vkdR670uKIhbvyr1GbRg3L0i823lwljZSEYRqGo8DyKxbzMA+ztrWACm
OxCaDw0D6SMhHOcCO8x4mczeuxpuAcrMHLujLxUxdjH7nPLL9qklZXdrjXZ5UFZunWEOTlfSK8y2
4sqmszkxrkAx5Je6SOQL72i2n6beOvflkh36oqiuinrRbxV1AVEYNbF7ShtruavtbuBig8mSlIox
BFHluZwqOgbOmoZ0rsG2vHhzY937i+5APeOROGRTEyHhe2l6Krh83vYIEzdDY6WfsVKQY7bmUb9U
akgvXaLqpx7g+iO9hNWJpFSx1eBzvqBqSpoAnO7c2SW1hQjW8qQv7mLujDzJ7/AtR0cKSsd9t+gx
3hzf2zX1YP+wB4odMBbNnydJEB5B8lioKofZEV2IH0Ec6RM9GD/GWEV8NP3qPNv6jLRpcTgV/fe+
GLEKqCI76DjegsLmxmQYLXCctHB3ZqLTTzo59Rson/6s12O6ywQAfacQ470suXomNJ0fyqa37rHm
zl96ula+kSIc7nlBotsJN8hnlHhjrUPJNzwn3abMJwmbTch9JaSD6tGX6pmS7Qx/jsHToq3t0q6q
vsOl6vYLKKgW4V63tpMzCagRTXcHEhQc+ICXhAnFkIBNsM0fC8gxDZRD1PNR5jKD6PAEBmK4UEh0
V6EXXs3SjL9AAM72i+3XOwg22BAIr+sXJ1X6xe+Uf9WYoN3P09CzUbQzKc5yLSHJptus7ivQXDyo
WMRjegIQevMwGjsOrlhxTlXJtYJEALUxvVVc+hq5xrVYalA9yV9iPDBrYTw6M0OuUKfZLWxrZ/5G
/m3ivqh5TcqhU8pDO7f1GxNDhmtSndhLMBzXpflVcm0+Zq2Nw5Ma+yejke1D7HbuFf8VghbsG8xJ
s6qf26L3kXzd5TJwOHytyp5RrWGMD1laourx9Lg3xTjO30G6yDnEKEQ3S2GPJy3Oh33UGsN16Brr
BOdlzdzU9aeRzpG7yeYOMEN421vplNyzs1Uvjt+Xb15XuD9mDD8MPLqWsKMff0eBkCtcAD2NBpaR
FojzPLX2xjX0DsGPnzP0tZbTuqHkGOhtNrxWFFlkpBvJloK60vBpJKL+FPVFty1d8lHU5qZRaDtS
/SgEHiSKd+vPXlw4zlaUcf5mxbG3L+opuvRG5J0Hr6AMYVqaY+J7SNMKWMRssr+hqHXZtRO6fyu9
vL0oY+62vdciEJcafR4dXhMpFJp15nKbHIr+M/W1uIcq9F1GeEBeg9Ya+/sqbr2bRfPnd93qs35t
sWG79nmNz9nYaU9JYjsvMOdZehRDFs69mgT6OnYVxRVLRIu77pWQKArrSkN1wbIEW0B52WwEMrK9
vdshkvGZGFP6LnyNLK6RlCHtGd6rwiK+01PrlRRKedHiwn70EKSx2kzWzdj5gmVwNu8wsOkhKLDL
+gaSvrGM/dL1dIAU6Qq8NS8Up8hjbIJgb5KivCtj03p2vW7YTq6GlFuX9l5zJEIiDt0tfkCTyFba
brTSqojj6u09HE3xrUuarAMNWS2bfhz8R8PGGFDUrbnT8RQ9UfmVCO6LlbhTUQ1fwRwm/z6LwWZi
3SzDUbduvKgZedtzoeNmQCYVznTyO9Pb4vmq36mXMTsIScjBUVe7BwZQVdhm7RwW0dzeVUtW3am5
qg9w8czDBJEzhKWgheO4+Ms+Mhr3M2cB82myfEndhg02y8u1/iWH+LyLVPXFrjN3q0n/3jJhEfH7
6R3nDqrEqOUY0TNkJ2kjqRrt6BRmS8gZ2TRi066Xb2nV5LQYQhI8mf20sUu2txkZiY+m4EojlX0X
cTbdGSmbdQ+4RDJdbly5seqF8weOhP5qASrj4tt8ovQ0vyUXK6owYmS0Z78rdgOFCdzSuRppqeEe
TNget67hTuwKbvrCAc1B8ZWI2vUcHfpKRkySFRBW1wCke7Sz2Aj5ZBPOKyu8Ao2YpE02quT4OrSk
BrluPThNkwTjYo1HR5/JFMLG4DnBLMyHw3eRNpcEBVKZewWi9YIBhsP0xEm1gAalj4+DnsXPuiqz
Z2FyBhSYBkTIuKm+rVTnnxflcFqJ7egIzBQvSQwMAL9DyQ6GZBwdaQhArSHSKE+yw2bBSM1Ie46Y
fnng7he37xZla61PFhJHO3YBAHw30QBSDqdWc7IzJrhE1q0LIul89WuEWF+lAPzjejolxbhsYw7+
XxZUbimcp9gBWtab6RV/v8FvKU65co2vYMpNdA6quusIS0Pg5iRMlsE8zppbBMOYWJu6B05SWctr
kwCkdbV7r0LQ80GfbDLC6UjZTGjKrhj3Ot3CoYJjPXFFOKeZkW8zGT/ztlg7MOUi5Kbab6yMw42W
pQB3UuvS2uLFaBlMTkMHY1SpbKOUhxaYZ7ww+cgsIEcewCNVBbj2ihOTa4sZnLdL4mI+MXi4TWZh
frIaYqOhN5V5qDtFszPIO4WLNpFoV721WcqZO7jICR5R8LGk0nqZNXNCeMSYkFNX5ke2ezs5iQor
p8DzyMfvVaPxnQx99AQPwDlUFI2dELD1S5Jn6WaIRxEuXsM21ybpMa1c4o9tt4S42+1wFv0YVGUX
Xwuy7DtfyfnW1vnlpJdt06XLuSdUTYcYiNPil1vrf0GA+KuhGmyGifGC2R38ChqW14vjL4asJEI+
SHsvPcq85VqnTZCjm8VjlbbhwT0Kvai/0ekNKgevg/qHoMRfogTcSh3T0U1zzUdZNJH+5Zvj5mIS
slTp0ZhghS+ygYeTZsmtp3z18K9/z78ECdZvBd+O/19vv38PCKa4oRxACXyrygQRyjMyk8ue4/L9
X3+fvzX6rN8IQ7zPpR8wieOsL/gvL6gq5xk3ihsf+wrdmCCPODr9B7c77e7qRhGXGPyEyfgs8tdq
LdxhVQG3pEXJerlmtlZs//WP9Pe3eHXbQTqhxJw7rYuu8etP1Oudl3TcMnAQF8tFX5Gjllx5EiLz
8cvrcdJ8o3ON99mAE//xvf+7laFL+q0p2/JH92ct6EPf+U+h6P8j/cgSfLJ/eZv+5uZ87l6TX4Wj
P/7CH8KRofu/6VRPUVK0hiDpi/gP4o1hiN90HhrfRloiiilIx/00cpq/6eQw1vzrfwpJ7m86/2fp
hPNtQhPITT9Vsz9WBwS331W0/2q1+MtjpBOxtQj4kZAhg8qJ5i9PbFmXaULhwXxBbNEWltCxmqE2
OaP/iboi66imCVf0EMfVmbWa+NkM92pavdUfeaSGlsqzWZV4w9eUYJ4axGbm2b7LsdXrdH1lU8qc
LLAY0sCgy3NHROOD5s5Tgb/NHwgZPyfR5FN821O/xqV4HDDv6Fmk3a4YMirVGklkLkQ8KL0fFg1k
aX8YSTFNwzF2eyONoMcwbzkxhqmHR4bkunjUitI1txVeAoFfa2yWM6+lsFiGoimEms/tKa5WnQbo
Jj5MsczdQ5MjJ0DPSa/Y9EkBuuZiMeh2oqciN5MnALPWgV+qZNfrtTfyQumTJwWgiQrE1T0Hg2s3
NfWRM1jMfCXqXwnOvdemwQ6eqobbIweA0KfRgkGYPy0u5ZMSIJhNHxsYF9aTcaRK5Ew3Rl4Y2NC9
6UpL5aAdp7EcOSMrLZ4fgZzQ08ATrkj4R+AUTHdvcjPp9wMVGB2cHVgHxiowKRw+04ODY6e5VBPi
Cm8ClzAzH37v3/qfBeGfBeV/snfTTUfS59dFwURpYrX+qSazJvjEiYnvr5v2f6wIvv0b5GOexo/n
/udaoP/mYDBioYDRzAa7fp2f2rLDkkBI0OUP6B75OvHvLAnUwv1ZWyaLxWGWXRWLB0l/Vq0/7y+N
4dD9W8egdnjM6oCGRGfoAgHFhYmOI4YXPc5dyDh2+ZBWc3FdbdhB7UGYCQu/l1vDTfVH2all3jbm
pG4TblyUhGugP3y32U9+ap3o+zTwrqZVvbE9Ap9slL5gqgjRaDcndnIesrG80WP850FpZje09qk7
t7S8fa77yT5yI3cvFNfaMM41AMecbfZLmjRH/ObOpW/X2R2961po9QSqIHDCp6Xr1/mc9ub/Ze9M
luNG0qz7Km29RxocMxa9iYkRweAUpDhtYBSpxDw54I7h6f8DZin/lKo6q9J6m6uyspQUDBBwuH/3
3nNrtfZZbNZsjeK1nSjaLo1Fj6Yv4Fy3DlWBqTGMB2V+zfO5fsNwFlzNuR1xYhyDnkMBeaUBk/mO
5cS7GaIxIOnkhYW5Xui+h6UrcZ9Ly3gf2O7/6jdpeGPzQB9oqpbf4tGKWpiwjbhNk0Yt7EJ5djpn
OGa5z4o5sVekbyezvmVmjffJhY6Dj9XGoQN06Do2q/iya2bjnbkbJV10YBLOmdvqMKXts2YcC755
AfEkgf6SNH1/H4Y9RFD6e+TXhXD0jNaUM1B0cTIw5cwUJsmQcG1QEX8mxLayWDIOiRvmPn4QId9a
0luKUejwxBsSrVJVxdci7ft9OKf9TjCXeZ9NVZxSU94Yc+wec9k3RxnN8yVNMnpduX6382mJsTYS
NwuL+6QsyS81zp/xU7Hac5UU/1ppdAzX7eJyEn5EE3fp8UXHEOlWROokUtfYZ66ZXFAYWTzALkie
8j5lx45WYGMModhmWzJyEljMSK7ixrRzkDbcgJihHXWlnHDu4KGaNvXgAvZYMi+4hRj793roqoSF
3eaIB+9p+DXFesohZFzivVVBRKrJkuo2hdS0cjCZnGJZzxsIu3SUyqC8aqjnPlmGLZgslQOOR2ab
qJ+ci+NH2r4tjzlJ7Hxtx8FpmAW7uEkK/DVUh5f7uZlJU2ElQN0PKnENpya8i6MpWQ+BsaXAAMvY
pDeedK/TItTvEIPzgykxJg4ZdvCN7hRNMVUyXs4zPmJSSH31Jayz6JlemNg44vlus21Y+eIDh2mn
Vok5qLOGZBlt9ZSLlx4BB6tA1ao7oar2VRK8W4fNIN5ybIQYIaZ+WrqrimAPe3qgPSrgjJpaUwdn
32Y6GfWQP1cqEvajrc3ksoV+9hUbiQn4nJBSvPYlA+gmroLXzDf9q9wdJ5NZfx4+zPhfcYUSY1iY
tYUuNgyYavpSqvKNmFn4BSnqq2EOzcZrpE3ttTd9cxtJeKJjP1BtoyCqnrMY4XpdSOqY+GVV8qX3
MQ6tSEQ0hyCqe9p8NCfwHkXttFR7bFCU71BEQgarKc8z2m5LSap0tgEZSFpgUWZmrTrMiE26cfBW
b+ehB9teC//omh2EMTvJAq4D49xaKZY1THb+2ggb80LD9T1b2nAv6tTMx40R9pFDA6M0X6w8oRzb
YUXVltlQnVKVacbEqykO8URvDTZLspZhbbMZCVKHC+uX2RN9Ey2FNAIPNStapA5RTAsELNSheUU2
AmnjEGreU1cbU4RsTt2N00njvXZ9bOSdyDQbtYnbIA4x+mW2FVI97Th6Z1C19OoN0/CtLZLhZXIq
cWUz0im3/dAFE6jeSUbrMLJbTthhlG9AspYbgev7qPw+NNfCbO7jvGs2HO4GLMTscUrgRhuv8o9O
M1G4VVVoUHQ7cFhmm5blLJu1cNqL0SwfGN+pi04yC0g56eCIk/CLYGRNFXZ47W0Bk8wfM/yqcqsF
ZS21rRB/6kRDpzOD7GY0KbxWl07RelVPBGBo0qfZiHHNTIwJcvM5mHJmd9j/0Cp7egCmLruJRkQL
K8y8G5HBD5tFIc8e1VJnT/jxLcviyIAgnw8c7h9xP1Tnliz7WYkuslZmmkWPA6QWqiOIk6wqVJrj
Uh/yGNDJzSI18FgFNHPemtSm30JoZFwbl3Bo09whOoxNH+cW5lqSGyzbvPLWYzml18oKFTZXv2U6
1pXldRaa/LhebuxEV2Dt6UgF86gjK6+E7LwTeDrvhuCHdeW6VYQ3aO6jeyeQ3iFL8+EBh0BAglTj
ubBnY7qhel2VF73R1gR/p+g6pLjjniyDf4j54u9YvikknqR7AfESYHbUzq+M60aKlVtj3seimDAh
TBj1SARt255iohxXod6oVMyXVj/7h4QDBI3i2W1bKJBirWXfRDWRIBbZHGbrHC1+eOtKjnVcQ3l2
llJmVd/GUOMuluv5IOtRnCAQo5U5hn+RAU++yXOtsUlZA6GtcE4+oh64Xjri+VnJdgS06UKXPk6o
LHdWLoeLcArDgxaqe5RRDU9cuHrP8+RNxI1qie3Rx6HeDWy4yadO5oZYWIJHyg7bu8E2S2TXzKa9
CgGfzpIUTHJbODf4l6Kr2Q/HQ8eLkZioNVwD2H036zR8F51t1Su3c9tn2s6SV3OIcvqtjOYCmoEB
hVez1HD7JbykncJ211RN+btUZ/ktHvvhFaDwsMl74b1YdRrcWFPFk5csiyaYIyu9mIeB5nspLau+
r6bwGaYgXDedBEkDv6tVYm1WgZUgCA3hS2pE+T3R/q699SQ2h73tQ0RczZ6X08qSidY8WR4uQWzJ
ojJbwI+wmpckGFe+tubpXrbxZgxtSON24vm7JvT8dQKELlpn8XA3C4t0TS+LroS6bCTPbmO76Zvl
8YivwQea7lYOZKYwfFNhN3tXQowM9C7qOE9NdeSWtSR5A10xsXxro/mFve/4xJGmes/0aD2GpM0e
RBs3RwCND23lT1u6K8qD33bN2lc0U/v1cpiZX1gAf6UZ5C3rvRdfDeorIC92EA6VWqvOVS9+aGR7
zw+K21YU28EpjRO/HILOkt6Cirj5r/bsaka4TZsju+HzhrumUuqRmRDe2e6QT2tFx1a7aiR294fA
U3JbztZ8lzBWh05HfWpprP6eqfxnnhw/AO/7JyThuurfqp/ysZ9/5/exCrMTMCK4ExcuGXyM3w9R
HJXoQ8UHCStYQJexOC99P0px7jJN/hNwFQzrTEl/P0o5zi90IAMl5ojlggWiv/unacqfTVcc+ycI
iQnD2BNMQm0bFFzAUPbHo1SDZ5EuvgleON5fNilGiTUUoIi7dlsvn/Y+2NMKE2IMJntBd17RM2ms
C2xWH11EMgtHSmlBPjeTdqT3rcV/iJTpvc/SYtpSpYGDSb+ZTjWO4+IpnZ32VHez+ZHZ8Uh7kMpH
tVomSUulISvqRWp49Reye7516NpQ6yMhATlcSabe2wR6AdsmPLLkMj0atBi9roWK+hUu0JOppiZd
wYqlRiyrZmuDb+5Vs5NnlU5wQ+oRiX3KAvGN4QzGuAni6i4MGIJucfNgt3S8JL0q4F8cEA79vSGV
POi6zLC1pdV4p1vjwsqUtamt8GmgaeUiMYoeM31cLz8VqZmn0WU5IPxAogeIaBIK7BVLdEUIbK80
Em9UXWQI51BcXF6xFeNXhCPZIQRE+PRW/Oa5yuasOHpZqXukfKe7pUQu8y4HBkTvXBGKH7owi+TD
7DXzAeRnZziXvozHfJtJ6lOdgXKrCxk0CR10ozVcQVCnwaxYfLwczqsdwatSi/XgJElv7zNmM5Bk
iLc1WvmXGHoAHM5rwe7VwtST5CrjFR/GEsbiQZSE0DQ6apgRP+SNC67nE3Lh+82msVBKtG2Jc9fB
DyYyYIwf7Oqb7NeQ9MivEw1Rg31tVZ1binsKv8WOBX+hkcDB8J+bATIkPoJQnyh3y48eMSYulMyj
BK+8yg4pfmp7K4v8jo213Jopu8coyYebbiJGtZSDc1tiKN9MTR7DFhbiGGR5TSOdOe+oBMsvchpT
RdqM595TDlUxRmFt0hCNdV20fXwMArbla8fmaq+tLIj2OG9wohb25B7K0ZQ71tfurbaa4t3qW2Ej
mnQe/u92MewEUUDsgbIJsptdKI6dTfTIseMCjYjIzd6p1GuSObpfz7Xj3hpcQZdDWBO/xtIxL+PM
KXcEwI0LbTsEiPm4K+xSzYWYxXhXUT255AfYVToi8rFeBoNa5ZaZXy7ZPey3WL7Y5XrVQVNPcp32
UcaGqC+cE8CV+cguDP9sZjKkU7yZpE0u2SSMpor42kuYTGyU451A8EE8HvPolT1BuINqrDlV2s42
b/PqqITffAEEc02xonu33Nk3GMfMDRMBwsatuJozDpS8tPt1YDcuFgXc8lyBxvy1FpN5U7t5/Bw3
KQjN1oG6qvNi3xUYXafUiy+yTOcXIPgiCs+a7sMagNw0ngzvY8fApwbz+0ST1eNsmTeVnRHlJqR1
ymftot60nLqzbnhyW9ovVlk+DkT2bOuF9k+8Mwo+M3pHYdpnz3LUVsBe/dXwAyI1PVdjl89Zf1B9
8Q7mKiTrjlVqY6ipDVe59pz7xh7GhDSYrt+dYIofCPzEJoZE6X4lwULhBxFt/o3GOOBzAhILaXzV
KoovBpNwWz4Ssw6yLKO5FWSMXcXBfnQ9OlGodwpWysPq3rux4EZXfXopwkQ9oNvjJub6PHRje8dt
TfDLmuiNZVTk5lG4N+gMCBAcW/8YSAPiKnVowcfoVcltWATpXkd19cGAK9wUJlufVQNCw9tOtUMn
oynok8rOfSmDA8SDcZNzd98LyvJKlPXJwpJhR+uhxz9tMqeYRpdUte+36XUGAm2FacV+rYt4WJWJ
AqIwCCfbwMB0X9xgCDe2aOZzzfRszXFyeCJIg6ZnZ/WVVTRMOrQ/vtM3SLbTsvtfY8IZiLEtLZJF
0gEEsuxnixDzzSwYR2kKqG6nyq13ooj7W0vK5jIyBvMe/RwRAFk+b3d13cXbrm7NNzAxcuOMqj5n
jlH3xDgTsAeZMlYOIvOvOPTNfaUr/8XmRGBsZm6t7cySs05olfdWlI8Mm6pm5Q8Gxh5+oL0rq53j
NU+kjXIurC/wx5rLYHCTYx3Khs0bJv2+NTkITmEyfUsn2d+7JFuzdWtFdAmbU8EpR5BZikaw1YKG
tcMsp0mtAeh8oz3a3iJBhpxirfqKKHC2NuxWnuBwD3eFb2wx44RXrbbcdIWikETUgxj5VWKKdiOY
l7wWnaY/pSuaK78JiNQPosNvRBXy2QlHRoUBDqh6jFIcLpFDsQaVODdSN/lTiRfmKQ4qeUuEI3ps
8ii9VCNY4AQH6BchnWmbmHV2MWHp3kZT32LeqkAqO3xbjC5YC/pDVcyavLSvvjg0vU+r1OmqjYHR
Zu25Dl03ZmLetrhK7a3PfONYDQZj0DIfpkuX2WG+TiUdI0Ht2FzHfnh2RrIYriYsTjgaNwR55/ko
UuG9W/z7xrqOqvQWNueAw90Mn6bZJaHszLzoA2rbl6qoLt1hFvNOPu7pBxqEJTViriReEEcMKjbB
MJ5UW8sdlkzgxH9vjv+jzTFPJNi//31zfINP6Adt4be/8F1bMH9xxbL9RRbg4Icv/fedceD8EiAq
CtRDG8Ij0t//3xmLX0LfhfsIQ4Jp7ud++rvIEPxiM7SAlQQXctEk/5KBXaBu/Mh9w72+VFT4wkbD
/KeNcTQY9NVVrntg30jHqJXNOd5gKM0uw6k1y2b3RLEsJnFQajs8zxHMYYJhIe7SL25Fa5DjZdTu
2BSvxSMF6n+4kv9KFv3nn84y+fr8gJwuvEVr+aPCHqpAAswKnUOmHcrYcLff8tRVC4eCmXGbFrSa
NVSLd02Nrf7PPxsM4k+fjpvFJUCDKGT6ged86jN/cBywZSadqtKWUV/0XLZU8HDSTcOrPJS1xyTU
9U9YFSqIMpPnX45OCFCGsq7Xca7mD18RLqUDbbKPcUFeO6d8geS+VPlWtrV35ycBs0fMtu4hGsr+
JBq72TlmQzCaUC9lCSXnFEd35U1iTSbHb8F21gxahpBskv2NUpS9rQKVGO3K7r0RLKhnvbDiEZnv
MtI3XVBf+p3D7KIu1BnKd0V9o1NhK+ztgG6OlvQYc8UkW9MIZD4ZUhqE7/0HhW+xoP6qhdDle01F
bnSMt0ZiDHola1vvJ6OM1rkx26sMR98EVgCtmCUIFkeT4E8vrXF6rvA3uiuDTeKJ4pOIufnUPwUk
1JACzIKqVXodF38yWIR9YOfTjhC1hyRlpWvDsZhum57VnkNlZHdmR4Jxk8WtSaDR9MDi+aYEJzKG
20HZMt1pm+bzFf407wwqMB6XOlmvoA0t6R+EqhMSLv6gDosNn3ySVfXnEWdOshb2wFYs9YS5K5mR
Basq6nMMTjTUCgMg5bwER6VJHjNOrYHkQqhWmZyJETck8fYuDCBsntjxVoPrPvvZFDC08qrbvJIj
M8eWnaGiMISpCGMunGej2FHcIYHQD+4tIphxMVtB/NEmlt4BNtsxcNUbntSQeLZfnmfaNW0mHSo7
zlmQbShE9N8S5tR7uC7zNiyaHoozCsiOFGdM/iqz8CS32hn7tQbTd4HcJ9hOBNgZAxE9omVBJxmS
xV7nu8k3B6H7RhBxd1f4rctv4NOXoOoM1691UzA8IbtuOAl6dilH9IFTbHj27pPYyOxr8nrKbTCL
YlG4h/mQjs2q9ataryM7auN1NkbUUQVNn39UWRKlFBHK7ILs7/DBTJFeK50jqSQraHnavOLEJ9M3
nRYFJIeKCribrsMyM6t5gQHbmX72Rix5p4ltxBsQH4ykUahGyVPRGv17FX12M4Z9C46ip7N62xO7
NLZ1hKFCT6KawDb5PY3u2pjT+8nGS7SfIG4AIo0qQI51JcsYMCG16QvZA78WM7HFUDu5VOLFQ079
H0Isr4K+OsmE6opNa9r1W1f7C/FiKrjVR7M+TMDfzxxhl8WQIAaptLS6yWaFUVqB7+S8FvJpcvlu
UxK596hz1Pq1bhd1zIqd7qlPParAJMVFGPFjqs4+G9YA6dHoRgfsy6Atojyhq0HoJAMPMvV+ajRW
0ALVV5N0pgniQLokLKKB+E+DJeRNdkXobhqDYsPPpZweMa6Twxl/S9ky62hu9Pp6TK35sejofanX
+WCD1boYI/KV6GuOI6Y3VylpNseA/DT/k8dQsrmPiOY4FEmIedDPVQwgoSOs4FZviL0McwkCd5e1
nL3rthP8xBp4tbEbOARkC/W/gRxoFTdTlVDPRIKUVDpCyXin0ti6cSjIkCtMK8WNdAsOGFXs1e4G
5pSGCuv3KAEaYsCJkhGfUQ4/Afcu/emHirSWBtwkSYTOthupDf1O/itm6gF8SyoRXYsYPgAyn0fr
oUqQnFZJ6w8vNScEqkKmkLCAl9WrCJMQJlQ8Icht9ddO9F/scfAOOgwz90L04XCnvMIuNgYjbn0R
JAHhJEF5oGbeEQJEcrNoJ3D3XSW2jhCOjak6JWT9H6xcjbS5JMp9ZwpKmEOTOdzVA9MNqzYogRHu
eHKKjEqERCcEDcFVr4iGUBnZBo27DUYpLm3mMofQsmaf8XdkPOS8Z8Cd2uFSBg+WgLBZ6VvsVTvQ
V6q2EEemfinaqwYbWVNoL5Mb1vF4DczHQXNgwe9Ku3v6e+P4H20cIR//6VT1+ttX+dblP45Vf/tL
/9g8YkCxBaxyd3FZmkxI+feGb13/P/9NXScTV5dhqxdAEVz4gb9PVW2mqmxmAg/zCozzP9azmX9l
igrR6scNESY1lyGls+w/bY44i3nuj9uxwlYG2lWiT3Y5Y97CjIEswvHDdtqMW5uqJGciAAQpP8E3
vwhgdNIPD+6iinWLPlaUAVJZxY9/JRf9zFqUtPFTVOsXfc36lNosW4I1mlP17CxKnPwU5Vj4FG/I
IL22Fs0u/5Tv4PTiLwPFvobpZF/3i84H/rTdmTooERLN6rZf9MDwUxqkHCx/hGE3HJfKEbUaFxXR
bAfqsszEgHIb1OG5SILyLK2erBkKZEdXF8gJVEmPYt4zYqc8L/03O9z8yH8RFc7GYPfHvGGcOFLC
tdaeGLdO4iwbHfJvDwok1Jvvl+0+7eqICMyMZ69l/HMLiD95astcTWtOos3GjrW1CxOfsaHbJmd3
9LKtNh3NIc+sxpOMB8ZDbfcF2zOMUSaXgKccRpFr027mh6pX+doU41ecgiwWts45PRo6PbVpheun
atzulZo2Zkctv8MvRZ6V18Ggk53RJ/MR1x1J84Rh8abQgb/gV+HOZJGR3vLCyfZGEd+ANMh2fjbS
Qp+4BMQpStibmOJOvOrUiYbZFG5W6fGmpwnqniO12uW4C9Y9+u9NAItlP+EQvvJbczhxkp72uHzt
N2Kp9RGyUH/v8TIYOT8b+bay2DiQCwFwyJKurmaUs10rfGNDbUx1Z/Smfd9PTv8CdrP4dcIN/mBp
lW48Juc3Zeca13bq06SDhMu1Yp+NQzfkrB6Uz2wY9U4ETbWpOOQT6MxhhpuuAS1Rjlgzuu6GNAn4
5LEf1yF11C0vjSkmWkQW8h3SHoaUVgrELnbANICNwGm2DmOpu6rTJvaqsO0poSjnVWnW8BxA1sOg
cd60pYPLz/4UiKHNtSNFvFaVSaCfCs110sXjjgbjcNxqpqanZgbqW8RNsGf2UnzLqji7NRuSAWke
zzc5IRf2Xm5kvAMkCcpVFHciXLWDB/0MM5u6rFLPx1iXJEdMj8WKIq9ssxBon2GBmE+8GseTF+bm
NnE6dZX6DYaaumn1HX258wud1hYbmqIZLxtslA80nLo3y7uNeXt8obWPBcfs+jPpN16Nrt2Ta9Ez
oX0hKt5F4OEo56UlbeN1vZ8j91YGVq7AY7qTZdHBAiN1cCemOiuwe4QYGB0hj5BqKR9ZRhoGYmQp
K/b7W/wi7jY1GvPKTwTRBmKVnIRwi2xJQbQ3ZVzGNzJxrI3XevZrgTEHxjZYnacuSjB0joGa7tFe
7XjdVIWxnTOR7BlMlkc1I5muSsMforU2WlfvKnKpFIfZcADZwOTltUGQ5tEXFakt36sjutTbNmIl
SYkazWX9UQiTlm/lleOVPfucxUjkpjkdcNp4jHXXhdtMuOwCCiMe6UgQGVp+VrXWbkSahQ8XNOOd
VZjiSXZRpdZxY8mm3RVscszxSuAJHPGP2nGJx33HSCsuQzaik4fHbTRVZ95HECsm70vsl01/7hf7
HChFalGq49xY8DfXfQC9sNk42sqHe5mNcfBO1X2EEJD4hTm4X0ogw62/ZUNh5DtDqT77mNDHRE5E
WUjJi4upyN8GVZ6jb//z328fJXXlgGRk+t7/MA+yTZu38/8+QLr+pt8+ftwF/PZXvourizEdp7pN
+cX3OdH3XcDSSPFdTcWkbtKvxcDIcRe3OpuF7zMjl//kegE3JPrr55bgL6ipQBZ+2gcwd1o+hvAD
9RhEb34yqye9M+pKNvaVH3X+4zQ4LmN2YeAGmQtzMyVl2wIkqY8kU1rB6aAFDjczAwGMX1woq2tP
bmQq65nDcX5d48HDrAZ/D7pr07JsKKazWNgc/dznpdz08cR60lDKssaozuuw6TOAJ15S6Qs1TOKs
7K5+qXSkb2YZ4iwPjGoRjmbpQ/8l3LdL4bLtfUmlM42YWq18bFEXXsiPuGoSXmjrOIYxvjEmWqad
afK9XTICINiTRZnVhmJE82umiPxx3snzj5bs3U0au7okg12ON1HEgH5F2x/fvWxKYvo0Xeb+oZ6k
gyYnFEolzyr/1e7cxjrSHDSR9nfb6UCHJDzDspxG6An8gHQ7RLMBw7EtS/vOAiF1FzpZfJ6zXN+0
BVmmDPzPBtc7U+Goq3HMDtLfl2GBjT9z6jnGnNNDjghUzqjakSBYr+zc+tI3Te/PDUiCT3t6JNxU
XZSRBazqgkxSHu98Sc2QuaH5UVbmOl987/ZvHni0A+PgdKJWqCxxC44x85ygqvJtGhRGwWLbFA5V
f5rqcxx4niAn5qaRHq9zhhEhJYhFKkNiWIDbdix7QbxSNu5gzh2QbyMEtsnYIeeIbli7XW8jF6Mt
+f2pY/+SbHgPeH69N7tBRJeWhNi0aZ1OLzcO5+OZRCHZ+DEbSOgxiyj0se+VasxrQSN2bwNg7jo9
sODmA2Ml8Rwz1rPmFxbXqZIf/dD2JTwYqi2L6O7vBe8/OvgAD+fk8GcL3vBfV9/G9P3Huflvf+37
omcuxxhmr3a4FOJ8Dse/L3qfGR7sJGxJf6ut/n0NtJdQDpz2MLCWJeoz3vN9DRS/YKoUHJcoIDQt
QX/XX1gD3Z/zOmHIx7u0j7kcsGjJ/rkZCLvBPMRVdpLwgaY3B7mb/hzH752tCQqgQvIa5JBN+xRn
VGkcaisB+bcOaQfdUz1iXmDBmj4k6Vt2gGbjrkc2DvPlWHn+t1YW/oYNnCfndl/1McRpHF3FMJGo
YTsZKLrOFNDT7qOA0kFbwwRS291yD2dJeGOmRu/f6VppGO+N1wOAvrcrOOFrb9A9M1SbcA1TW6pq
KXBIarMqjyk21vUY+LgyNYIyZaTx7OZjcsJZ1jbBfUIcZqFqk3pgxi+AXtFaSja7BIaBuCG2RHDs
wnxKW7+nEJ6ZXmCVzNxKgPQpnS44d832PTE6ufPbZrp1raLCvjsNGX/Vm4z5takIFF/9/QD+hw+g
J/7dA/hSy/zHbYpY/tI/Hj9f/MI2wQr+UOT+ffLgh7/4pF/I4ZFrXWxb7DO+b0HYZywPBVOJRU/y
lkTkPx4/x/y/FB78rFoFn1lQ4rXMI+hJ8n56+hhdtdo04/qg6epIeVvF7o2N9/h6Loa/WDXoLJ/F
fpeAJ8c0Zoc/pXA0byGa70R18O2BWADj5OsMw+rjxBU4Aav5d91PP6V+ls+jfsnCSIdZDqvnT99N
LtT+JjD5PEQJPB1mw8iY5gRaDUeCgFUfwUNA8RAPQEmthz/cB/9CcCPj+IMcyIeT3KfFNOC3h/b1
05dtDbMb6w5a0CwB65ZFycpTCB2cJjFDto7m8DGyzH/3lZf94h/Lp5ZP5WoR1WQ/+c9B2r7DUTQE
PhifUoy3eZH0H5Sd090ULm038V/u14KMSdUUbxc+kT5ADIY/DrIy04BF2MlwnxgRKtlCFZqSHidf
YNPMHmnv5c8vq/in6+q7jMwQWsOQi4sD8ccPnDrBBjga9V7VY5tzaoxoFppnnBWrYHCokpswcl8H
ReUcfMIg51a71WPVNP5Af0E+ox75nX+m8cFSK6ldBZm9SbqTGMPxGVz7v7kLXP9f/LwMkIg2O/w2
edh/+nkrsvhxVvZq7/r4Bx+MEsD/ZRcXjNbiekEUtbEYjqJOpoKhce+KB57B6bzUdO8tE6TTMeXF
cIAZ4L7Fdie9VeIV3Es4+GlNmwOB3pCUyVGbFt3joKbEdQmPuYSfvVQKckYAlmbIFDjgZNFozIBC
XDPpp5VQwY+4bIxpPAtkz9soDSksmqWu3a+Btika4LU5aqTM1soupe2Ot7RlwlVJA4CZ+8zUxhPY
/zA6t9KS3HJR1toQF7rJiBf1KxHiG3cpctNKYEsa4YGE2rkbq2k4VWZCER/ZpmGlCW9QwrgsBBKv
B7MGTUWYAZHnNsxbGdAg3jYvKrOAt0nTPvzWsTVq3bwE1IHfmoQWy3XYwrBeA9tZhgXSfQukOZ5/
q4QqdURxPGOUswFS68HtVbBJ55TqK+Ty6oAVfXzx6p53OOZZ7IWfRfDKkXxT4EpYl4qOUi/GFdEj
oFyqyRS2nrdCcR0/+6Ai6YgHRQn3eQ7a8HFoZ/fNM+jkSmNGF609UKQFo41upnA0kmbV6Wg8/3av
JlmMtpTY6cDsKB/ZhmQ1MpLj8mXRLJvuohuo6l7TnJgnBIKjtDzkrdGW/cqzYMJue1AdT4km2xw0
rKcbLGo0t5bk+70VcojzVnc4CxDjePjxSp7CSYaPTVFSpOxUKXfGmEOedKCMAYSc+PXbS/KZbAnN
W9qzuKQ83c3LyGGmXMc1zaU7zcmPGR5g/4PC49vgTVu+6+CETKFi+uQ+rz/SKQEBFTjbJEdjDwNK
v9ZtFZrXn3+mj0holRS3sW7Myd7gu94hyOrNgBy2U23HDYzPNNh49Gw3+67LougSoBXyve4GBSB1
DEJo97i7EHbZSymgz1jQrvvW6yCWBmVujfd4gE2cPRG+Jr0r8DMuXPvFcQl+3DwMoveRy0hbUvjV
dXRwXEymyoZNG1NEdW6ayi1WSe0izlaJ6qOTNYcTsCSA33oyWk2GpZvT2wHuxsDJTU/JRUdF2UVn
QStZzZBUgOZr3Eh0LuMu0i7XuXto7CjZjktqMKrCCR0RUslihR7sFvpvgCDsBsQ54e7vo3AaL3vc
wg8edK3PzlB+7cZ07bi5R99dIp4702o3TTJ5K/BRAlB20p+HpOUU3YNWee2dHMdzYneDTc1BOl5q
39B7J4C0hNCJlXhl1vN1IBXaecey6ZWpf6zSxLtuzCqMVmp2phPjwpJf+Gh0NabQGA9jM/cfYZos
JdKGitMNN3cIEK8fK0q8dIdN2/dRyauur8hXOV9gvxp4uNq3SviUYBQINPuWlIrmD9rcdNJcCmqn
nMagRPB/VqzL45nXHPeyFVVUpXlGxFt6pqEYJAlV4EiGj0s5QLYADrFHuFqP58+i64WceN04onmZ
AIoWqOPD21gzgMxcjwWztnJ4eGb2hP2ABwtZ2j5E+CIuUt+mH7IJzQT0VVRteI3WD55bbmGrUDLP
14h3FNYHLqSaGVPZ3DXitZSGMR/mxFHBwS4l6J21aDqMm1IQD/Es2/4Kndb1trLKj0XYRKfBaOJb
6ETJIQ7CBz9J2seil29TOS6rfyoeocWqTQY57pqgKOu824j0SMbJelVGpIY10TY4dOHg35MFyDnd
6OHgIifpjT20NK8kwmf0UctgF2LQuBmVNardDFCmxCazqUd8LCtdYl8kA9WSTyscV69KO6quK99w
vhbC5s83vLHkFzcJrehrGAwpHaJtE9W7mUadAgJ3ruDidLlxYiChuHQlKNcZY+rz5AckKZ0KtlFi
m7Qp9SmiDw0HhGqi7gXQNHuRpneDkz2AdsqF5teKf0ZuUwJWLBZOEUt0qm5iDpYF18Y48VoooW9v
jMLrPmgCChl5YdUjmDNz07SKO6WLzWBhVC+30v9j7zyW5EbSrPsqY7NHmQNwOIDFLCYCIVNGKmZy
A2NRQGvpePr/IFnsn6y2runa96atrMlkRIZw/8S95w4RxtcorsxbmthV2qQszvQUO9XLaPFsVB/7
193EWwMm2uccLEjhRfKx5ncnoOyiTZyt2eWzjUpC5XVSBJGVcd63Y3vU8cg5ODoROUssGr1rv8bc
kHoVj5xymWBzhsdzX9s8vHImcnxdzT1etTywHS7y06JTDvz3I5CdNdl4ICPXj/4kCD/up9Ijk7Ke
5PU0DAJLrbOgFOqN7ktpZ9wcps2Wb9WVOJ8YXs33XeJwThfvuYK6QRa7YqBdKgZmiOrw/WmZ78GH
TZxSSYTGmqzpYly7anKCX0c9zPf9SO1bIMfdmUsOgcjCbF126KAJUroxCYWxt6L1EUxYTR3fWc4a
MZsUNb/rNK4Rj2WbaPdBNnUOUosuWRIXm8dRk+WbyROj626jWRLInnXosGG86kfCap03FZscrLrF
ZzzV7Yx2AtE+QTCDGT1N9MhkPIhcXcvF9jrORXZ5eWWIc41M61vfNv4hHiZ/3vCcqXISw/VfrBnz
3cbLmSNsG783n+yWaPNN1M7EGrZIciDKz8n6ioIIIZzCYbG2HWqPcLCi5ah6DNd3NEXB/mkZ1gTU
vONtNNj9EzFpLaIVAXYNUgFyj6Hri2lo1s28TpSWj8pOjOERBz0K9W0yxVHsPeSZ5yuuKhaaSKG8
qNHJXmeA4c1nxCJhFR3mqQfihULhAcoj6xkhye8gWS0J+gkG7aS0dSgMnxrEtUjazmQb39pFP26J
0NQIyTTDYaw/5zxd6hve/uah8jhZsjE2XmfDT85Gj4V27GKuHu0VxwgdJLZyIgXyYXL4PRoVlAKW
m3D9K6m7cNswLI08jnQbMvMe9gYho4tZbFpWLadqZFsa9bn5UEqOGMwXcAjSEbwdWa39pldF9o0Q
T7T8YxVif68QrvTNWAV8AydCI8pvJfQAArnu/FlOJz7XFAZDI+78vhZ3ToEJc2SNpzpdHOfBaXbU
xuHjrAYcm1yiQdrEhJVJeSdFL28gi5YX3m3u5XLOz9x8xUGy8wToZuMpKNQu8vObIZOscHmp7gSA
3WciKIe3trLs22qEM7y1I0EBOTeHnMFvoMZ7uzAfqPzKnYV4/BsbLudsM0DHK1lgs8XLWLqk7XlH
I12+YnjiDZEDX+G949hTHBSDQC1CRTCSZ8oN3G00vEdOkFhwQnBfcRr2zKaHxgJCZ8PFvemynA9p
EXPaJKrlE7mMK2Q9ZBva3etsShMW4YTU/3UbtXYdv/SJHnMsSBgMFkxGEH9u+wGipT43Xn2sWaxR
9KNZBZsW8kn868f5p+4HPhAR48wyaPsljduv3RqiyH5IK4R2OU5JLPWuaz41uLnzjZzNlQy+ti7v
x+FfP+4/tf48LpIO/G50ppJO8dfHpSXP8RHM9XFOc/WpNwjeK7o5n/eTG3N+VUWpH5SKV64zS73/
KxKcuc2fX138e3TFfMF5Eqtu5Gd1B8Zspiemqo4kECEGAKpmPbG2J5nF7Tjt2aPzv6JuaUvWyhsx
MYf7+wvwnx3h/7UjXCc9P31W/olqdZfln+Kq+HVL+P2HfmiF5G/YHtEWWgy4GYz5fHj+MTBfZ+lK
8d2x3iff/NEfE7v3gTkfNvcP8s2PYbkN5MYBPMMu0Vp/7u8Nyx0GiT9/tKBuMZO3kJrzDExwcX8a
K7Vj5pWzMpuz7A2W4UQ19fHY77kVvIuDZrg6OT67sE3PeJtBdkvu73PcO+RusoakEJoRCy60XoWf
hAcDCnn7hHkpv/JoD9L7HtLgRw50981ZVHmOzYiIyym1An8tHBpMc8XZQt62V5mPnWVMy+u0bgx2
hnFdoQ8damKEtUkkxTJuoyW2yJEbp9Z/GylJvCOmz4h6ptHqdZzmwbvXRL0GLsCua9R6DPxtpuTg
EiKow5/G1ZY9vDu0q7Zir1avSJzrHmBKH+2NvBCkDNNaxTMsnMSzp1tQs8zE9l6TL/VtxVgAKeiM
YnGLVI9o4CPQQ5QpOyJzhFGcSzYSePBw3/iWg9GNIvbWs7BjT5sw5/UEYKmLYSJAzvEFqEnUGubW
JOtafJ6mvINHmcWJg/46w6HIEL9MK27vYiCGCA7NUDIKwc5uFFhgfGDhm9hbIAcHCE7kQpboGBGk
1KJViBF2EHdRLemXJdS6c9D5wH11YExUuHFcC93SwcrmsL11i944CbKq7sl1DzdAQ4G9j5JLuIvL
U2wY4yFiL/qYccslGzIsKPXp3i5mTtig8mv9CXdltsM5mW91puMgwWu+R+CVXWMMsw9VJwsimPrh
kJUj5OOmrBhajvlw8sYZ2zrhUUVRVoGt4ujOsXzi5eJ8DhRiCOw+aJtTFVVHsgTDS1tMxYewNCCw
ZiGJKgtX4l2eqmfCTKKLHTXdPbEl7gWj1/jGEnaGem3Cdazj+bIC3PZ6rBJUtHN4n1uVxhtWGwTY
D+Qnhq4VBgSIuLe+n4UvMVCb4xwr486YCcrccLv4+9Ft7etQhfnBSI1kCUyMofqlXpOX3DBXz40y
y0dspxnIpjCO5i3seXve4hF1522ll+VUtpaCckOIFGFqZX+aEPMfpjyLXhiR2Ff+gqsOVpEzPUnf
ZKHt1cy/ggGN0Ddzkojm2fmiBYqqsiRXvVqAR1gOQQTwJdrJeUobN+jSQdpYHmf32qQ4AVCbUIFv
wnYY74Yosq5gDlRHrjeGGylBfxs25+0FdX/50pLncRhDt/59YgBkNlBtmH94Z97pYqdrBAC6q2E8
6Xy+hKqLzyQBtU+RaS+vg70UBE5Ns/U5rVpxZSwlst+msd3zlM/+Xqb119FvwiOD32aHv5OscEJP
Hv3MG17BpecfNGLsD/bUJ6vn28s+NCzp8CvzDVNG3x4Yylg73536fVLjQ66wxxZekh/wkULv8Evn
PM3k+YC2zLBK87MG8JIkI6CNrRuWAZHcl2E6n2ejRpcOccHmU8yoKgarlW8SysaAUEa9q6YBjkiI
Do/Xpcd1mK+RkGKLPm86V8IvA0w31oukHrzrjfY5WdrHtDbcL7ODh30j/FVk5kwoQlFLLOkTqgF5
VTAFu6a8JLY17cLATaKTLzv3Rk+g8Kpq6B4XjJuB04rqsxqQLdXTUt3bob/8DjiwbUCLoxzzi6nG
oxvJ5ygm2VI1ZEatsQyE1Sx+dCMtc3jriZQp8UbCcy3I68pMk6z2uT0PSR196uw4+ZqTJrntxuba
GkjpddQ0B/E44HrEBXC0DdcieAUC+LU1ryz/TOH16HuLMMtMxmztm9nYtyixGWgIr7pkaQdiqe5N
f/c+uxy7pAw3ZDfT7MbQTuajtc5Iq0kSK59Fk/049qH3ezYVVGtDMtAHeji5d2EY6wdphB6e3NL5
NDhtdeWrkNZL9ybn3CDQfkTEZRO/48XE7k7goF3Q5U8a1s6tG/k4XaIB+I9pO0QjdUl8qgrU8Jsa
5Om1AZnjFuBHxkfUIZ1BzJ9JJSwfTLqhU2SE3ZZ/NNpGadidyAvxD30j52ujx+7is334LKvW+VYZ
8ktSN9a16Y4d7s4GURnN/q5pMX2T2Jvd4NL1bnw7y64xLyIbT5fPMbM0JJ0U8HKenyvRPiIvE1vP
bGMI1TSByaDifYIN7SBgol8as612hrJwjspu6o6RQWhjNkbkHSVh0JatyRbXkYcU9eSe7/vndCm9
h8aiF4oRlT9FDEY2ZtzW5ynNil1L+Z3fOBVqRqcrx5uqFNERahv5t6oAoc9GrbrwyS1o2fzpPiHc
5EszdyQdWbWZU/ZI7yVSoTzzDHVg4RjeVk5Nj51nTnFfhAYBipauTiZqza3AdRYQX5VcGy2OXVWW
1aEf5iGQw9y/4Z5llOBVAJPd7GPfmb+nDbGZC9fjNWG9ERLDborvpdcUuNcrCM5FbG3R/HTfTOSy
u8HUw2MqlLMb5US1HeGSYujo0VUa4WMymt0tRrH+MPl2w7PAGj5GqW0SL+EzrpVWQbxtGxunabgC
lxVvnZJEZiHzj/DGhn00edkXwrvNHfBy3lfP+xh7+dcWpvmJ8a67FW6WBY3Df8FA9jeardVxTHpx
EmkugzEhrYlJkHm91Eb62U89iEZ5bBx6B9a87ML8kvY54HwyYvYIpBpCwyMSNZvcP9pg9/fuTOVl
TFDVMyser5Kiol/LZ7h/vWkYgdBLv0UQNe5stys/986UkPucPyUDCO9Bx+o4jTaTEOdmkYy2S3pW
egHf2lem87kR9WWAXLcp0RrjLFkOHNEG6Anj1UQSvoljlewTOIQbQJhql4nq1q3biyuYR3UNiJ0C
OgbG2dVf9OAZfXYmTCfaIzHzNg3rqY1KSgswGQPvJV+Bm/mNXRjGg9+RSpGrwT+SYREFpHlcjKy8
120S7/uCQNiF4MetyvXFHwczQIyeHxjEVkG/oP+VUeWRBDWYh3K0mbIYrn1n9DMxT77hPrGjSI5E
WFVoNsyvYLmNHZrVYpMUMMyspHa4yDJSBUt7uEzgRT8nhW4YjPHxA7Z/VCjkLsrA/u73kBMYDePe
8+vhNBesHdHzGpsoWbxzQS5TnjgfQQI+/6eX+rfUDwQi/KX64Q64Y1X+on34/iM/pEcQa9gLQ7SE
L0+uk0W38qOTsuRvqxzAQ/izIoJ/1j6o3yy2V/wci3vxPX7qh/YBNy92KPRIuEhdqYT/d6RH2Hx/
7abYM6wjEEyxwsIfKVYN6M+NetYNkGoHP7lPMwxdPnllKx60jTJ154e1lBepmrY7VLmAwB6GPrZk
Cu5EkSoF9mW+bd41ei7Ai3V4n/X2AyfRKuRzWPxkYqsyElbrscyO+KTEdN/njfhSiHrCCsnhkHjb
1ow9TvDBrCKwkbGVeeOh8mW0K+ImPRdpaX6zmWhXG77e3u/GOquYUS6f3Uw2m6qK8Er0bv4ATiE8
RAsMRxtqJ7CxBP9gaathoMFpOWEIV2gdLE3SeHaF8buH6JPBMegeon1doB6kkhC5mV7PmUxOLl+y
j9Nqa8NG66tNW6r4oQUkB6egmvX9OJCSDcBlKtqdXfMb455dehx06N0DNiiIUOkRQZOt9P5J/Z4g
l3ruRhWnt441GwGZZe5dwok+QfOY42SbK80hzDaErZg/+zDiRJ+QuOz0bJB4J/RrqDkODGo2YmHm
MHp0JTXXpqs0PZfm6Z8SFcZXyzTPrwzruKKVnMUpKu1x56P6KjF0pBBM3J7WZePCJfqgW6rLCAAD
FYULltnoSsHGzgENQfDv4sFWntyByOqVb0jwEaYvd467JUidrmvf0wDfMO026p7fxCIBGjPmHPh5
PAeJGIisFJREwJHib26bs9mIkuzYJXLYT5GtAqdJBug+sXtpFlzBbBizKLB0T52mivYMfYOgxaIx
L4bjT2Q8FEzvpauBxbWO+jKBXgpgIA+3TAkWyKC6KmKkZhp76r4pjfoa6kiqb0Q5CLc+W6yxvZrj
t+w8wjjSgmQKLKMYBGTWMDJYSBqUG2HjzijpU5lDboaiYwsRZmRgbfBfesCWa/xMMiig3NmXoYvW
SGVzdB9ZBZDE4BqzX7+wJHEbfAtwXnRMUchmj1nMlnR7twsUGRAYVKqwZbFSw4MqGmiP2zR3M5db
XEM2GzFJdNvQmykBDS+5HktSzVRYTp+sYg05zNj90t6UhT7NEVDdbUf+G9lauRLxUad0ikfUhkRm
98TBwCxaIqM/irZw92WUJPfJjPiG4mskjLvCJME3O/TckKW3JnQT0TD7tTqsx/F6wTPVBJYh7W0V
824G9bhCkERptMsmpWfBxlSKpNu2XGLuzbwUjB86RxzazB2CmMg2rEjA/8Zt6lKc54abkElU5SPy
3DCnyzGFaoMi96ZXCzfToQdzG52l6Fhi9ulywa79maTuku8UfCuE2HAw4HFXdodHuYmLfh8Nunqd
ofPKjacHcN5UZ9VBhnVbHvg/2WOhnYRpy0mkHyWpZtXJchTzZazB0HRzEVvTycWmcbKruv0GcePZ
Gdh/2InTLY9jZo31ccpis0LXoefAqw18kl0nbhZYQRdZTnwfQ+mnxS6NOM2cgdl4ppv0sMy2dyYM
XgPYnIx5vp5NiOqu3ZVLwCNhifDCbpebUUgpzntV7SO6r8BapH0xsI6Me3uI80D5qXVVKUKTbS81
/J2RgCWHXTqbT1h6kkDYucX7nMko/b1t3PRTKnrj2W7z8Y3admwx60vJdw2BfcCw3t4VJt3pqY0i
ucV+l3Y7SEZRe8VfkAQdG7h6N3Akah1tlLcwlQaU5SC91NJ1arFJibofg5kOYGt1SkDVVW2EkgD7
8NFoWrvahZi14GBWTjFIivd6gLmDx+rJ1JH9gm76g+Qj3BOgOzP89UthHZU3uRflYMmP+lATph43
JxcCltiVS2/tcsOB5lzN0/xQhp28zQsLtRITisK8mdqquln6RaUHr6ns16afXyMIhT5bmISFGBT5
3ENEIHo2eaCEhhv09GjutNk9sPcgFBt4zRxdzJl1HuobmetFHwubJCoMaXR3UXhuQDh7t9LLzP1/
6ql/p56yFRCLv5pNf8CR+l8vSRslZfLLgPqPn/whKXV/cxk+rUyT9+SFFafxR1nlWb8pBm+exBCy
clCsn9ys4jfFIka4nutTeP0sKWV2bSL+xPSCiI9ZOMXY31B0o139taySCJXBqUjEcCbEFnbNv5ZV
kZZTXqZRfOoKd7gCAs1osERlfWWzVA5AnDOZBY9aPNgurOQiQoaSzOSkC3M6ZjErYYYMg7tve799
5EYzNqhk/BfIxvkBRXi0sZPBr66q2Wn2uMb6jPyl2Dl14eK2+yEdwgU/hJyY3nkOPAE8dyoYfc4j
py7mY0OLTHYAX6VWRy3yHy96BvKF2mV0Vj6wSl/9aXqBVRuqjcQb9rz047LlV9LATg1Iqxj+L9FU
mee+Qiuzmctu2vXQ4cYVy9c8OLpJrvkRsw5a4cJEq4xLEtZpF8SYK46t3fDVnXS5mTtbfFjadrwi
SUk/UeYgFGu7eDWKkqjnL+tvnpdZt7MKlQQY3/I91SxcrXjSxWMUO87esmeu0I4/dkVjXsFZe66y
ytlEXj/eeFKzi83JagPFFERAAxCZJLJ/zHC/3OMTIe5P2gLHokLDBtRk4DfOPWNhLUt1RVkkd1Y9
klHKiiDgOWcYb3qYdxXsWctwXdaU9ochy+qjyQzfRVJyMIf4LkIX11PNcBUHLtZG/PtERpaY6uU1
k7gx3HQlR6GnyH0PC7jrU9k/y06n6Qbgm7kzRqul+dVkSrZd6fB+OMM199uxT8UbJHOMTfwuuyzs
X8JSizOciWfm2eQxkX75cTULnM24hnunvThwMr0mRzkB0U3RQycZzAejW+U3Xlo0t8SAEvzl50Xs
Aj6r1F00dOo+syHwG7E7voVtaF3QVqQ7h+zxa6KAvvYWtzvTy0UR6ZdE9ws6sPOM+q1Nlb0FDjRf
5ypjJGCqMBhKI7yYdv9K7VNu4Y5kpxh/JhnvvcjHy+wjAv3EpdSB220GMO2jeVFF7VxBabEfM/iO
ASbK4Zqas1Hbfix4yaa6aG8GS3ycuLpuCfc0dtYkviJ+/ehOU9VtC6dsTmPKvZYnpLQT0EEMdtFq
7w1w2fC0GKjJUtbMcPjCfA3YHYbiKOTgpPtQVVhxc5IFP8b0EyJglJPUVCENuLAshRiJJMzaOW5f
7JLVp4s/YsnJa43Fdd3QBW5n0gIuY23dT475tnT+myDMGeGmv2tdQSqKr5LaB/gWN+2B6DLrIJAl
fHBC7ykK66+CWSdwCTevd630SOPNx9G7i3MGsoCKk20aK+sYceY88C9QydtdfEtg1xV+v+k0m2XR
8WGmStgOESKfm87vlujghXOLR5h9a4EFdnhoe+3ylEDLG0NIN1NWm7bJ6hsoMWNAnzLvB+EftLTR
UgANbC4WeBlAwaGJdRQnbHqV2YJFStJhht2AK3GI/bLDnWtX8SmGVLlr6n7aKJdxkFkr74NsC+1s
+uUKb4ZxjFjOHYgIRJmInG/vhBpiptDTvlxpnrA/stfZsQGcps105WG/lmVPGxkSlbLxOok9q02d
C4V1hislI7cVF9sWTa4EhFY0pC7YVFo4tw5wUFAPmEV0M43OxCuQLstTg/zu5PReezNTMb1MURAP
+RWbtIh6FAMaiW2Vt5sNu9in9RWpua8WoRBB1XbWaV7CZefwt65IiK9uzNwGa+NIg+zLpmosBDID
sXwntlseJ1XbXGy/tZ88B0SQUtTBsUN47FbDcjqEKGDIjcmz7I2084GZqztdOdJcxcrjR7QzDPzH
geUeI7x2T+lqbuZlvM2XSH8bYlQ8bI/cfUxyYU4/R+zEHHaf4WODa3djzMuxWsEklgAvX+iccids
r5N8+MjFQppyn4/HcgFYwAAcTAj05GliTVEk/Wer5LbZudLtrmURskqKzMcIAwcT9wIPDv3Uti29
9AB0r9jEML5ZtAgM2763K11kS2aJxNLC+ncSmo1h6GfxSU1y3inXE1eqZ2PIStkDLScseCSmj1XJ
TXazlT+EatFbt4vcAw0eqJGwTb7hiRoq0P9wcbEny+1kking21ZzanwTb3xKNnAgZvu+NUk6rmZL
bx2+ojdxHSUkUs7M8nMkvjiR/MCxEvOM6imEHNNczUXR4CZFdexU7UzqSD3tUrhB1wR4EOEDM/rU
Lv7vnt8Xp8hh2OxHw27Ipt+JURp2wtRQgAauG+bjJ6/touMw5XZQhN7tSMpx35GIaRdWyWxgdC6T
TApC4bvbSKcPg+iMyxSn9zOv6zmcHbQnIr/FgL3sZ1bLXI24QsVGjZ3aOwvdNjpWWlNnHPptK2f9
LDMNvWvgdX1ogNwouE69Hm6YaEfVzuLmbJkszsiuemFrJityqrTYqdJbcOqHfr08FonwjdepA7FF
qrPrLQGND4NxvJeYXVkM5jTtkI5MfWzM6DHLKtIel3eCE5IdeTtmJnCvCjfGxgLYWYHhaouv+h0C
JYalubMqizCLGp3pB7se5g9FJeYz6h8T9Q9IKSIMJuhShTurramz8SxUNnH050SEz2MMkGpFU5kF
J6bHPveTXsFVdPwpSn9/sOlVAFt5y5CcC1F0ATqGHRSTaY+HATGvNRjMZ4FjddpriKpsTDSpKzur
IGtzkzU2L1Cms3kfiyh6kTqsAxfNJzTkrKPoKGx5TNqVzyUWZ9hM1WBOG263ZVoZtPZVSwBkvOvx
2YMitfTgQ4dPR7F3ujVR09MxmZidyw56wYJyxrNRMlP2unE4iVgPV4AejJPRrGgxgX2Z+bct/TvT
MVRP8OLSJPvMafxd5flLGyDSUQHxtuKtc9KYsUcq0osXt8TC+CkrL1+RZFwxmTuQ9TDvW0+oIzGO
INHIixrBo+nWXcHAUNNyhotBuJLUineoWs6b/7rYidyrzjnYZAGw9H8nsXmQffh5omq7FdQWEZ8D
7i0BH2rPRnErtaLBpgJq8m2hYGvIFfzGZiyFPoCgbst+i51HrVdKXJf1AvVz379yeC87mxfpioDs
3yVrCr7YjijYRQ5QjfJMkAHst1m8m5BNacSshAz3vSLSEdZ0cUcaq2cyVIwR/jvxDcvnmi0ZyLtp
AH6n3jl4pe05l+6djtc5ZU6Qimp3EKbss/fO0cMYo78Ad4s/ogdPngEfuFehjGHvJXp0cQpTmgVh
ZEb+TSEcMmu1+9qvLCMmbbTGK9+I5B2SxGdHnFpLL+2WvGP1ZtdynLa4DVqMmi7nQG75N3mq9VeL
bnLbN4n5ifM0OSeTweamkWhAIKuQL8N4JtwbTRJ7QS8WC4Vh0e51yTCVqai97j1ZBGg32zGa9A/+
XAw7B/vH1eKO063uoumhczM0EOU0Ey7EZrfK6viTbibmdlZVSUJbq14xvqrbXWNBVC4q5KY2GbRs
72K1t0bhfrFKa76uuwQ1fLPUj4TFsBbmPE+/wVLunujX89fIJCE1YHfhnytNg5y4uTjDemz2Lp/X
K9FE6mIv/bTFaca0BaPmzlgcA5G7rHeavBpqf5Y2DiStLdwtgn6yvCj3E/zDQ5obpMULavHaz6cn
nCv23hDtDqx/ikWeYNc0LcbblKCrKw4J4iqKmC+LO5JfhO4GazppJRAM611WpDBmpVlAHxvJlalI
zaRikOlVnVCjoJtpKKAAGMeZchYw34gqk2ZQ30aiAL6ogsXots79+QYo32zvp1ZW/+n/v/47/T9F
ygqA+Nd27vuvZbnSxz/9qf3/4wd/tP/yN0wmHhBGOnkPCD87mh/t/8pIZZXus0BZWacr5vOHo9Ri
q4InULDq+C5r+4ej1MaHyiBh7dlNDFkruvRvtP/fxaO/iEtdEBu2a+J2YwCg+Od+2arknBZLUQuN
5a3MdMC3mBGXk68w9xCE8c63UtNeiy0oBlOvGn9jdW17YkMMP3Jp6N+2cS4Mf9t0fe4EMUp7g1M0
GoLW/1yjSriblNJXCM1EIBN8WJsFXwZKHqPrcH9pUt1VbiEtsbFt7NxF1/0GzQSqlDaNl8OqMHhp
O82UHUXxLYMMwbZxWZ5DAq/WyFE33rW+qNMdJXZDIhAC8qNofNxI5izcT0tqqxLrQrVOkcmfJPm8
9jO0vzPtXlweE3dJvhqmGX2eyOO6mfmZV0dX6YCKzpfXhO2GpNK74AZpX3zYPYMTWbvK4LbGK5hf
jRCx7pIq7m/GqTMOZpiS+StY1W6qfpx3bHqyfepG6YhOAHL9zE6cmll1BAsXKOJxmYjNmDv2s9fy
MpsGaW+bYdWPk69GXLSr5NGymogyiVeei8s8E7Bd3PeGrfbcNcVFLHlF+qXX3sWhhzcPnUx5Ro/I
oMFbAJZOsbu30L9SixEVxrkWiR2oD4Q4bcYol3w08QEHUH89VPK1c6L+0ey60juAoPVzhupphOB5
8LJD2Q72C+2Otcf+5x2KOkrn7Uio+o2ssiTQtkBQV5EI6zhj9wA7yEt36l2SvYqzmYyXO1mYD+54
v3I7gm4iionFx72kLq3W3YB9i+RkeFvVVc8t0V53Y5c6Wx9tuNF5/dZ5l4uvwnF7lZBjuQxxdKTl
BdyVvMmk9QFbG8XHKj7Xqwy9XAXpekCargynOE6o1UVl9tsMoNcD1YO4I1vaDcJV3g5k8ZClcCUL
OaH4GJjAhO+SeH9Vx6fkM6/Dq+wbw6bPZugbe+bViOrjVV/Ph5xJzaq571b1/ZL70L89h3gd25KB
Kp1LxadtayLbr1b9frEq+XHYvS4FMQHLqvCPV62/s6r+p1X/Hw04AcwBL1G+ugNYsUanenUMOHlN
47u6CFyva0Bb4SxoGQtv83e3wdjwuXm3IMyrG6EGtrkZcGQF6btZAaovDMXVwaBXLwOxWBJfg5KF
xuXghWSl7im3phUFay4SN0T63RtB6MTqlNAGJsZHC3/N9EhZxL6WuCWWDi8mSQfpTjhpcqUYol3I
Bw7jD7NcqFEH5mAkZvurUzJXiebxx+TW97QFYLmuxCbHgThu29CO2x2OTsN5JQioTE/Tio7Y5Cgt
pw1V5CLLQ1vRbT6OSSKnx/47iDV6p7LS4I/pW5b17VJS9r83BfHaIOha+UswvvcNfMyi6K0wkyhn
MGGyBsuMqsAx8N5tzHoxaT3M9z7Em7QLES4tWcBhsuiz6Kh7T74NVTn1n93MNzOFrW3xmUvmQ1+d
4aPiuAWky1Z53kyIlri1WWLxCRGYEZ/KbFDsmBqW3lurb5FEWga8vP9M6v+dmxomJFKAf31R/2/+
Z9zk95/4oXuwfKjjK4DSc+3VBvCPAT1KiN9A0CPjthyOyHXS/uOCBhRBxjl/3QVcYDvmaqWnn+vj
//lvhz9yhM+fcq1KLvC/dUGvoPSfNOTr0zGJbZWmImxbAhr503iesa4ucKrIr7FYSFvJiyXEqzdN
ltH0Qd8DP35J84gozE7bOfCRDgXV5znM6/LarBzmPPvaoJSnjfSMCiCiz+0UY7zK4vm5Fay8NU16
rRYFdHaOcMAyVmtWBnpOuIYdJOmAZZ8Loga7GInamFCor164PB2iHiWj9hOUeMtASvrB7iJEdMwD
Usdvt/k0G164L8e0q4kn72IUxtuf3sj772XKf5VDcV8lZd/9z3+bq+bj/1cvCFGQ2GOKgXsDmNMG
lv5r9VJ1yqz6bnG+1t00MtUtIjfOwTFR8mQ3fuT4PORsQnX+hv0n0U8S8QtPzYqHlt+nNKdo/q4/
+peR1u8ylF+eEp07gn/06KtkBvTOr08JHPVcVF0bfTGZ3WU3tUyi7LxIbNLJITZUArGpcJOY2Rky
aXCcWTrX7NRT2pDsE5ZP3TQEhqD2OOcCCke8W8IIHNeSz7wVux5Z1fIStyo0GFItWaNuF+So/LUC
6avTbETUDejo/vp1XovAn34nhD3rZ9BH+0PFityHSvVn6Q1JPHNiZHn5VUyGVo9OmRjVA6VRtdz/
9QP9asaRPBCzj9UD5JgeL96fKSA6LxofUmj4BVKWtYJ88jAj2sQSAGVn203lHUhix443Wjm50W9r
M3LHh4xwivTbXz+TX9di78/E8Sx2cI5ns2n7synJZG0g/DlVX8bOa9WtU+u0Z+RSGPTL56hTi6P+
7ovsgMrgKFmLcdxe66H284tsmEjxqty1P+dD01Y6aHRtjNlmpIzD7vrXv936Ifz1DeXgkrQWfOCJ
bF6JNT8/lpWUeVYnjvVlNonXkF8t1g5xfPp/7J3ZVtzImrZvpW9AvSSFxtOcSGaM0xhzooWx0TxL
oZCu/n8CXN0mqYbV/3Hvg9pFkaSkUAzf8A5Rg/L8GV0OPcQFURSm6h9f+N1MArmlRX3hsQUumy6b
7d8XpuWP/kiW90+KMkpARRRjV3lLMI+l7yfPeGTyoF9hiCQX6oGuzYzCjOLttbK6tvJJ2uUvysWJ
b+6jOfefC9CkrcYvxVHcXKtwiczyok5BTZlbXEry5S7rUYMUKEmwIYLrQes9/ELRBNmtdSIru7gA
NtwFMxVUx4Gq9vH4vHsxWC9AYvID3o6JEOzR7oFfe4Dytlk9VfhGcxfwI/LsWaIV597XeBLXYhOV
sh6izwbr/YsJeSs2OacF+YlM8O1gRUgvK1Bnxk+KIJYN2d5HK69fIxKTdLitAuDoC9pBTu4/zkkB
E27Tdl0Xgk0ylC0PablMuN4mgVqGn3FlZeFOoD6MJwz6FrgufTJKR13rl1SVYpteJoieBWiOvr1d
N4aHDH2n/gkCiox8lQXzsNz0nuqYVMtsxrMEZNv03pUhopTV1EOD5TCoPPw3k20IFGV+YgKW2bPX
QwvUxx+kYxROLIc60usGDECH3cVVY+zd92hdICZGDThnptKn7Xk7VUdGPGwqYZHoAsyP9BaNWFnC
Be1ZFcGXKGkG9WOZdQixamnJMBaUoAWbvLmkXpvtbKd1Wd/QZVPI6PQQy9/eROxv4W8R9csNyz90
74EYMzW7pc64R6vJwgocDCbm93lfkwRtcZsqlrtlEL48yK715G2f8V8m8GAZO4jGIte8MztRE5cu
YSxgNZmJxmChRwHfgQU6Lg1JjP15Rc6CfG1m80kPcAofST2/L70TV6pk+DJMfslhNrcqYwvuqVbF
M8CikEsbKTBxsGYE1VzNiAnAr0SYp+2PNkhduY8c2WLDh+bAfDJhalSdJ60xj2eg2YGkrVUQ6Z0v
BfY9nwdwoTkszWjQZ2YbRDarrQnagcC+dqomz/d/HsDNEHMGk+ybAAI2phkZDKhrVky/XsV6EytK
gJTltu0BNNML9RtUErFPoUf6z3e0UOMASKaRmyZrphyIm5WAlscYjGDtuLRqEjZHXBR4JiTw9Kg6
OYInlPeBIfKBaaJMeFZRzjUKyGehviLMD6K2uUG9CteH2W95PDZ6PV1qrLKzZ5HXFZMmw7mrvK0G
F3nHXSaEni6Ni3EpsP4qpL+EsAH2eDPwPIodzwJEfeTvhnjIA3FmOGiUPLUlkKIGDJJE8njtsjFa
0dcA5DljsvgjfBDswSoJKBV8q47dMksJfjfDvNIPkYWNpy5bdKAqnJINnZJBaJPsAlvEMiQPU2Mm
yZ0AinD4KcalTMizsJeY4WxqUJAshZEkmp+MePA5uzqIgtzSzNPzH6cRXYNs44QJAlVrj6x2fqLj
kTNTxIIY4l4iY8jtYaoX6LgtopaRXvVOwPxPR4cfUKaefW4rg2bFM7ayZARHaioM5xL4es4VhIDO
PhsU0PJdDAWKKapDa3logop/tlZQsID9DILhFaHjQpThTCnrfO7mRW8eSU4gBsOs00vaCfWXgn61
eBNuT9yo3VstIQ9+mkMYpOzkN/28h5PdZ+Ul/tsWXwgOGdr0GvHXUc9qkdJRQJ+IVpe7V0Hhqo6U
/BAmbgozk5qWr3empEhwHPJMmsw00BqxG/I5doCwJFq5IUZOZ7lx51kx/YM+sD1nC3MJOU8Chan2
kLBwJZX1xNS45bUXZSK9rq0Ezzty7FG/4SqVs2ntqC32SJumvakFEVXXgvBBz7vvjek8R9mWe4yM
nnfTOkFau48VHSEeBprXHNdfQxyBnArGZh3SroT/BdZmy0bMdrMdRJzNLV2VsQ5DUn8voLET2ah4
7CORUTmLV0HONouB6AToB36ABYMBfw7EaBfAOV2ikiS+wMpxtHx038JeT54001uKP0xz2+zyOdLz
0hxVzxyKRIpfz3kNlprf0S8YO3BzrmCr7NuKUdpgamlB7lSmYY3tVT9hr5Pt0KMeeUuVhQxYsq3n
ksIRolSm3gVHBp+Za6ZNNMidSa+ZT5LCtPxuwJaJfSk3Zam+hEOmI8LEGTFKWTWO8hi/ITHYHSSj
yFqw7KFnQkkQh1B5ePvt7J7jM8hMD4oeQZTzRBkjl3asQnH/bJccRxKNCk75MnIbVl7gFPqQRdwV
9+uVAoBYGxzK3cz+AGDGcLAin7sm1vxXhHqadkCtaxtAwu0otNo6xDINbIWfqDqRjfzJQ9j19eBM
dSvq8CSHcEIHDxPYSRinGnfQIYERIIrf4p0agSun4fU1agGLnFPqLNjt5TyhaIks/oSJCm6Sic/C
zsaFcHofAPhiBP9M6zKd9O9mBzisvV5SpQNnr9YI5DWwYQ4ttDlMxlj4XdhNNCiL2GR9GrTxcFYP
YAVZWNZafnNlp2y7mz7MUVlZ+Ys1ew9IHhfdV7NUxSG07RBKYoeOSHvmocUJ8bmWY/MEFLU1zjuk
o5zLiDsFJVxhLPmAo7q37HLce4pfTlYs3S2QorJ7nBaImdfwdQtzNWE2guwazswNvfGsCt1m3YKs
7kGGT6B1r7o2iVS98ujrWhei4FjdRsEA+rjlHdFeRUSnXUBHVJJWOJImGIsT0i/dNKOqgN6MjUJw
Z8zDjxCaofPVK9D3x0aodXLsbUI4YFQZERBKrIh5GsXD6UAky2r0ES1YgH6l6BvBdrDxgTlXLA7Y
XgOEOdO0mp0M/VhsMIxWyyHO7KTm4PMG/6zHqDDAvWKwrfUMJrCGoATMJdwYte2jdkrbCrC9W8R7
3xbDpq3NaTmP6KqZJ9ZkJfYuagDvoCHiFwt9rEi4xk0DVdj5RtMSYPaJ2YAVb7chTXR1UIMSw6WB
Zotx6xhOv9wNFbN65Xae132jLxiD6CkGECjNSYAl5aJWpvQbbxOqpdC+oQPmmkvtBCW8irwWmI77
3aIJFhaN4epXgtmP9rr0hrn9jUONGMf16De1v7IRnh7MkyGqWjeA7Wu6eG1FEAq9K1gwRp6fSA/F
tALXjqASA8ZjNVBDu95Y7qABY54YhBFf0Telr3fzJ/o2Z6CG1u0UlxhU0mxP9YHalAIY2LdpdpvG
2TTR1EWSeMrE6xbDJVCAt30EZKzZdWrWsSbI9IwIqhNgnzlWQjYSFncLs5yzlgOc5QA9Xu9wpWvq
CDNF5MyKdgCbJwCYPFgzBed4MxmEpC4YeY4eNykzTpmhokGxnMyU9IdoN7q1jlO8PteZg59ZWnhv
dmRZhCdjW6bePTSDiluxGloP4QkQfGoNzdi6bJPA2IjsNaChsU8cG0zdPdJHOooO56lhL8uCVB8a
WHdGE2c4DhR4F1iVtwg0xFE47PaVTcZvnIK7N3lQ4pKAepPrAm9jQ6TrzBk9IZBJaDLN4cAANZWv
T86AhjB32sWJz7UxAvJrcO6O2/K7GtYJX2ZCTmAt9eBhuP8+zPQ+mTs+lB4cfq2QO4LW2lvdY9iF
Ol4NI9T57uxh7Lyf0wRdfufZmV9dxDVoCGs3NI2OparG1yFLApCGMQI06g3WM40CHDs3E5qg2pHS
qqgbIKce4WMKGKxzGX72cBzitrhwUe7x+lKfUn9OMMrajCONCV2xAPqm794SkcFANvhIhfXJDC+R
2t5oMLBsM5m+g7E3EqbPPyOxtCwh9KbEQkTqVwnfWJeo+DibHKMvtBEIiPRUTE3igFu3VJF7X+C2
kZ+9vkYOTMvC3YV69CFoI8UTCwhLvKOxl77VXVVxLuGJApA0IzQgcrDl+T5pvLicTtGE9uRhAejM
U8Fh0cWnDuY7bGC053RQYQ7w4bVXMeQMDRalvX5fUq+z4OlPZucPoIJsopTYjnQ0L+sGbszebOJe
BjfLkNh1euFFYA7R7VrA7PZbITqTR5XgX+QBvTG9REDM6YJXlbV8IMIckUDNAnp/n7aWnmAiwrfQ
PmltvyDORmRMn66JRJzBWI816guYFgqwDwe0JXS8OeCgPCPilGVE1iYjkD2DS6YPiq/vrD9NVNIt
N1MR+ByXVsJ92esk8XVoiLNhrIN50ei7fV0e+eDyXtBrqnmp0P7FUF4IJWT8IBHWxy/cteDPsKph
LjNN05mYINs5naPnblEh0nBZTlYMHjcuQI+MZ3xBKQhq6VHwbhGOK7lWtXQ8gtnIVBcrLB1a06Yi
5Yt9lGMfZTemgHH7fGwGNhd8CsSFM1lDDgcEI7nsuTRtnQRmjUvGhneOfiG9A87qhsST9zzM7jKf
i8kmf/J8dA3libJFmz/KxEIdbB29Rj4IuUlijb4OUBw7SfG8ITD4kxEHS4Wt307hz032hamJ4Cc4
1BSOZ8Mw1JOQY7vcmIY0zbVImoR0RCZdDIU08BoxHrxF2y6tjQlH4BsDjKCO2b1AR2GdsnSSD9JQ
B/IxAg/yEPVRzFvTrA7CdQUqOgTFg5osMUro1ssdo653XBx1yHlPW7+pJiQuZcl08lwuT2kvWvRW
2bAne/vGd9WAg6KvmPp7WvEJqUoeEEe9Lr1KFjq0KowyxDFQy7nRjhsk/HUmRjXp+pERiVlPSd8M
purahKZetQwINn4wikJjYCDBreglTrYcN5cYtjia9DFl8QluJWr84il/6U8DeubFPuhtcgoONsMh
PhBqQE9i5xV5zdeEztCxV2VtpSNRwDHs4uvpNWuEv4LqymkLVJlNioB/RIySypVdbMNY6izwNbEo
okXfdL2oaY7XrLIZoashWMh4HRlkTHSSJJPZPyVVxStNgY5z62OlOAm3Cnm8Ydji/+zkWBZTHOGD
tPIXRGOQIW1XA6/RSID+Y2pZrVCX6hc6A4mo8kdRK52hz687R6h6HeiiAa1n5cdVo+OSLkWtgJog
yvoh7h0wLt7WjCCq0Y4HsPNTRYPOM+mtFom7MRwA89ATx47n/eSSx1U1fUnSU0eX8+z3Es+w36rA
HLzhp+tNunvzOjVA7evK7sdP9/5SQEKIccGs2xTPNXnl78qqjW4sKt2i/pk6kd6fQFYLSVDIZs3e
9fG1XqqBf9ePQa1QphbgFh3hve9K9SaMC/RVxE8lypFEZkxKm5noDk7CMkwQtOYsXLyaTWOs8Aig
iCKLNijWzQAj64oqhO5shKS8eu953Zn/9D6qDhF+QiTf7TkTfK+d+Onj2383VIKyMIGtBVTRsmxT
//4vh1sFmxCqq+8+IiyguA8OKJ0WcriSQn18qXdzDnaNgLqCuhh11eC43k0YldoVAdRjmARinKlB
Bxl8lcXXS8SLkEf4bModt1AsXox2qXG5pmvje/P24bq2F0FM/f6xcRK9Rw2KxXaDJog+IGwoDPMm
Con3CSZmfv5dIMneXbPble7px89+PMx0TbGJoEhLmxRrnuMZCU9EIXYciwdqEqSOc5JQpQoqX6fz
H1/peJRtFywejVgo6D4dpOPidU5giAFGZj3ADvDzy6EpdGqeZmRqeygtOmr8+IJvpfJomri0wQKE
4lEc07vK0QwawNawmczdQ4f+NzOoQzCUbY5Ncea9Rl1bAHRKUmiv4Rq8YcLJ+PENvEiR/70CCbXQ
RDUFvC0k+l1hv33NZIlJYTV+9dAmGGFUW3pZS76l6pGE0DpfwhbZJTo09hxH799/iuKGO+iSFyIl
0KFOp9fBKTPkNKhXuchkehRXQ0G2gHZOxZHQ51Md9JtADEaA6qqVD+zW/uTqwxIwI96mmyQCgpOs
BLsTscjgjxSPrKlTU0r4RokO4848tYfTlNYy2O06N3Rs1YPvYbMwOtsni+nTVh/nXpMS2/i90Ed8
g+oet+W/Fuh7Qnt2zTxHU5UaTjC8RHw26sLNOspKbYVjAjBl/BFx76hM2lIhVXyeVDll2Y+H/92E
8x0bxh4KcSEIvXdTeySzSAxzmX/USYuW8D5uBp0ChcugI4A/JeuPL6nX7ZsXzlaL/Qo9mgAsgK8R
B39vWjTKIAP0wfQjjD1dY8SS28sv3cC3c+MKiRjuADhcOJJEKSvSQSGya/puPr6N4ycXAp8Gdk4s
ufhHcKzCUHltNfEukx85kHksVMpuKL9htWZ3F3Y/XH18seMdBPk81xdUijwR0K90jya5h6ZpmjR9
/yDbJlvu3MzX0yLLGh1ZfXwp+2hJ8+2BD5wSDw86b0KYR9FBPCmzKCppf0MJG4XiiPIl0nVI3aRk
ummGfpVAnByspKA4NQ/MS+Uig0+y5nYoS1HWpQRDyqP7980kCuJQUFQ6UE9jMpQEBtT8lNRZosta
ytBlgGDA/jfBzQMtF3LXku7IQRqW4OGM3OUsAt6kO0WWLPV+TUKQgzIzDPbRYlfVZuy8Wsf8j+CF
o/FmDACjCpN16vjifcfUBf4H3m5U35DU1Sczurd6yaGfQ+b88Xi/2Mj/NZ/1O2XzgtkKzlW7uR7N
56luqKlaTnQInPrlWqNL6TSXrQ71R7Z6tqDX3nsBSIdRqFSlq6R/furkqCsEYAsZXNcBD6cbGkXD
TmeX6AJNp0aejcZy0bNUPTpYDUo7J7MYSZi2eRWRHiNEo9OSP40/ukW6iWQUmc3aWQITJulO1nA6
BGpnGVeBjUY47L+WJqRFBXSA75foNwmILeaPfcnGj84ODg46M3ptobEimbsZPQ/OvQgkO184W5iF
1p+ct8Hb14fzk0MnH6lLM3Q5C13zaAq3PIEMwLg/FVL491lXuYgn0R7de3nQONT4E6QIHBWez0i8
RZvGiap9aefFHVBAhMWqYKxomsKUD4056Feo9LbfIvLX/qZQvUzWSSDtfRpmX0pabU+ycXqU1zpA
iGt6Od61dHEVSRBauORESjChKxOZb4w+E98X+sjyDFO6zF2BVzedDVXD/M5YjIHkoEAHft2H3Y3D
qYT6VGGIS3/uEK1sEBeiJ17cJX3hnCGGQJcgawbKeTVaZ9l6sIoHUBPu+axiLVm7tKa1EU3nH2zO
58cGaXEXZpaXUMKI+/7EzqrqMPlivEuFQBQjMA0Hxzjqdj/yMcTSwWi6r57T94RF0biHi5/taBPM
zRp8kqfwug1TbMedUp4VVb0dplBSsEmy7PuIXw9V82jMNwOE/8OCSuSG8BNFt8ownLXpmV+cYTZ/
ohvSP1j+4nxLRhc/CeWV57nfp1snndPzjxfZ282aCUFbmc0MxyB6+gQKRxMCebLcb924+sX7wqED
ef586xX1kPHaTO/bxxd7e0C9Xgx5HgBZCAihxXq0WaOYTmjXhdUv5MJKMELKPFgV9dVVWeaX0kEo
Yq3iuvxCi9DPP4nH3s38l8cEq0PLhk38GDYxun1Yo7hd/mornErRgWmgS5XCAvj28UO+fNN/b1sv
T6ldioj74OyL8DiJVDZmFRKszC+EMlgzwua4QJ8EXOlGJYV/W9lldJtiTN6szMIN8TeWDXqKMoXX
rooB2BdgPe+687rwrDJa/xvnbU+cNBbDXVkSvNhDVTYre7CcL6Baq+cStPVFRXn2i7Q1ahYn3mFl
gb5v1qjRX4syZB4bfulRvcnpxVlTSGGtC+dfWR0PtBLGbmfFrvloqkGsF97fJ7HQEQiPIdFhAGEQ
4yI4o49DAkDrvXKCefnljHrwk1QkJ6LOir1aFC4SYfFD4PC7Ge2YpkeLYPfeqWa32nz8Zlw9md+8
GZgMOqsDDAhwzPOPDhQrj0raB4n/Kx5pHFBO6/KVCmCkImFULMNGOggKoMqK6S7E4pJuT13ua+pW
l7Lx5LAq/Ni4BgXs7MUC4R99gfABjmnlrrvcuEzhBF3MAht5UYoDNdDiujZ4aSuPxti8XgZF2yWr
kWX3m9C/JWyU9Q4i5fPsZSmekk16klMp3kPYba5Ld8DPso768edcJOM307XzL0YVcEB4ypp2wh7g
CeDZHB+mIoSolrQmD4CeSrgCbU4LwM/ajEYIZ+JXxzWCizSZne8WVe1oRdMBLPLHg6vH7nhsHaoL
yHiRzSJj+zb4HCkJ89796FebOu6V0YrsDoLSPG/ytkK9ctLSCh9f0XoLfGVWwdrVqFvwSNo85NiT
C8JK0ZUcnb+zJnPOKJvB4I3G2TinUJntaEQM7PRu3P1qhFncpbEaLtI0NL8YMhS7j+/lRWH97eMT
arJ94g3vg8Q9BgN2U+n2QVxVv2NFg4G8vY4e6m5J5AaxShcdSjunwlFqZwlMoZJ5A/Pd3SNZk26o
k4ThmoYngjhd7fk4cyPSS+mXEnpl9Mll7qX9vhVCXXljEkPe9WNnVaMrPa16ZGgTKpwmQoGdFdQI
5S9uc2IwLLssH4zL0LMkH5h84wLd2PlmVrhqoXmVNggvcnpDtUzzCzSUaYHDEUdRomgLHKAlqgtb
SdPzzpWkpsQi/dfBVsgSl4X2DvWByzATaRetPap+NyJMkVv0QdQhP6HoKw1egRhqD/bhcoL9DI8/
bTxwtcgaWaeAUyaUZXGj+D50dXo/gpp/dlIb2dheZtFnha/3+w8zJQQ0B3QNd753dT1h0wnN1ZT/
RkfF9FfhFGY/QXnMdA15ZeRU/q+lH6NTrzJ+zpg/V6BHZVP+f0zYQEOQOfq0Zd7xhAUp1Zf94he/
o9Kbx83LC/EW5JGgsnvDzlxkeGi7atwhgRZtGyx7fyRBh3ITOmXW4eMZe1Sge1k9gaNry2wdYC2P
EbuoREyyxsL3d+yb3tfWQ0rILlA48CnsnnMujldj0Q5nDToUp4US1uVQ+RxkL04lqZ8EAJKrSV5g
lCGeQc63uDS1af71k7t8FzL4HnhXlyUOZpqk8qhWJctoLsPWGX9T9W7jb0QWLoIYNtqZY2/KKxv7
MHpK/eIFm6Bz6+dkQS50tUR2M50Iv+7v3LCIL0x/yr/ZHUqu65FTYNdlXcFwx5m/dlrava8v+v/U
+g+fOHr7YLD+esHv1Ppvk/rX7/847YvH6tcbncnXP/yHEWn9JyVXAPusFGoZoclZ84cRqe03MZCj
vIDqESWO/6JbOJh8g0nV9VM231elpD90C4evc5hBLwRK93/DhXxN8f97m9dVelAtpo7qwJSZ4hgV
3WKj0pVhWO+JaOhWzwlwpxy8MFC3ENSg7d5PpZSXJAkpHnjNfRG7WuLdv7LrkYijBDq2aZBlR3e1
rG6K0bzDeyZGK7mgYFUj0LVZEPE/7SzOEGc2APqxYaMS4l819G5XtrJuMjXRsBblpTeh9mpMJ9HQ
RCSUbrgeOYVWhQS6gej/82iO6VXJOK51MwuaV92C9KE6olxODkytoa2bN6x7srluglgAntHNab85
M7i8IX3uiwweJDD3rV8HV75QJ6DgGjrS1XOYV5eTBSxbuagxpOPOsfNL6CA3yPycm7EW1ciMFVqQ
j7A1603dLk8u6rWFtJ5q37tv536HzG6B3l4ivketlicIvNVk4rBHgLSQEAVX1iDuc1k8+uZC9xhe
uNnll3oEBtiGNIuL56yhQd7HQ7YTxazhBRQkRvgdnF7yEIvpVpsrANX04lPaX08wLcMTK9FFk/lc
wzhOlwLbQmOi+WDSZXTc9Azeh00TCo82ZLGnxrlPRH6Ghstj12aP9eJeYYSFECQR+dbhgXT4Vg/z
DQmpv5vFsGvDpl0ZzgufA8AGNfMV3bYM5joDZSfgfXC7GlbQLZNtmoeD7tjW50MD740aEGOZlI/o
LUNC1WbDA13dtb4WHBEcguiHTr15M9jTCZop51YQ45EszXPgYLBy8uRZ0L7bulZ6mefqHHYuUKsa
wc8s5QlrZ75bIqp9IGmKTRoKY5P3XEimKFEkobNcgFKACQ+G2GnBNbrqgGLARs3VBPIQ3EhUp48V
5fotOgtPQb2cSzvWCj5dip85UYsyfwatuA6nFFGDyUK6YtgjN9HtWwUyoCWwTRvQJ53YxyXvyDBp
9uQDYfU4LudePdNlmTRyRFgCb0RmAkBxTAvsUqya3ryrYuspFNOwKjU6YoiLM4vmdNuNB0cVdKxp
05teDb60VAcRWckqTwdqQTYM5cWjs2jhWrl+GXfwJ3gNOPd1W2U7j2i1oTqELjJ/x3OuEmRMVpPw
7lO/m9ErZjoalrpCl6l5yCJ4zH5G/Ib0tfwiPKZdoeIITXKE4QGoyD0qmPKsrV2JXJoXnCppGNc5
dqDbdmnQfEATcYdbpjwDc9avbaMQTygSPMyy8y6sIG/gdao6bZ0NuhENbfuyBZUD7Pwx8usObeTG
BqKUOW11R4nqrlR4Q2wWpw+1oxFiskl05VT5A3hCucYvj74rtEI0MTbNMKOX4CgkN4BVIZGeIqJ0
Frxk+j7CWUZyU9VOvUU58q6GaUIP2EXwe3QfcfjsnqoKg9UK+dNtgZZZ4M9oey2htyuRfQbIXkc3
1uDSa6+Y/ktmP9VWjTVmS56aSLCmygZM4qMxyV1oH0KmYRvB91Z0xPB/8tH7sZl00C/ufcO7Gu0W
KLLsno2pO3e8z2rzb3MVvYvT3kUhj3wFgTXi9be5Spp5DsaQOWYMyPquBMBJLVJ6lbotcpjWZ73E
tyWW16vR2qPI4piOhS7f26uFzjTCKcDenEopiCMrP7MLncYhrf5JgPk2WHq5EhVTgN02sgChf1zd
m3xfiSxq6r095I9hxG6ot+PMmgCFY4SKWPw0m59kPm+biX+uSdJD/Z2kmv9/+3SxqOhb9pQJZzRM
tm4P6IhC99qgrzYZLqBgnrcolvOuZ3f7K3a4eT12/+b2CcF3vz2NiaRhgoE3pIr1LgHEdmlasjmo
9n3ZiU2G7cANQHJQ9L15jipmvoef9TT1Su7yScqzTPas27ACIAJYI0HPNq6W8zHGjmsR7j4MS8z/
xm5rB9P55I0o33iQ5DHCQA0ru0R4ZVcCnFJlfGcCpdt4yrkCMw8MvQYi67p18yOm5Qoile3h4yf9
lylEIdC0XVJLwvXj+oldpGFZ2061T+x+59TmjRkuN+WCP8Un1/m3EXXAAxFakRy4x35E4WQFil8y
V8PCOYWyfjMjVL81EYFYVWi4bvqA5mlslV8KOd/4g1l+SWLOUGeJn1uNVNShCj07wL22Oo+NPiLZ
Gg9GCMmjkyeUhwcsMFPMZ+PEO2mVjc6pa88nZWw32kY1Rbms62+rXN2pjmN/tFPnbEiDcjt5wGwx
uX2OqJOtqrzQMJ+gPlEGiCzgOwEGd/TWOLwbsU9mcuukgscAGRY9YEX9lHaMPS43/twi8WTz3ZjY
PnTICa59ixjr44H8lx0G4lwQQtSjFgKj7e2qWJC7hwEhqv0yWS/hhGJncxvbo1Mi9h9fiwj73SoA
40l3CvhICJPt7bUAn6Jc48zV3s3lLZXCs7L+bMN8yUyPVhqJmO3gh2WRKr70Ff7CQ2AOmw+FaVb7
OpTNrk8VIpDR8qR3+nSh5AXu/Sy3nX1o2FcgaJKtXxVnGPh8R0zoZ4AN1MouZQepOBN78msO2ZDd
CY7NJcIaz4s3iS1uyPm+EB7dO1dMq9Fc+osi9bYyaL7RBtMQ1SA+deZ0XuP1CMXJwhcQGY9mZ3fU
QEQIrG9UaIOYdvrs4kazIh29lCo/y13km+GcEKCie6Vci1o9mgdraQ63dWUnW0csn5TVnX9ZsX8q
DuzDzru+JPKog4I2UO2tgkRBJiW4ywFpLNvIeeaEEUgJtzbFHFyVLtIJUd+ZK8QhrpGLvgsQ6kbM
iELAFNEzGqAwb8bEvJ+yRmwCE0GzXHpXWvpuPUbuFb6u2cbt2Imamhazn8134Peelt5cpX76VQmi
w7DlgTtDneSJeQdya0CAMGlORDGdhM10G7veuMrwSFo5DRtf79G0CA3UKssI3JjtLndh08lPeon/
skg4M/T/0Kkhe7PfTtwpbikmTLLaT0G1IcRRK3/idiATrKIm/uSNWEflwpeTiio0tGCQJlBLj9ck
oPyZJshY7Tu7r7aW19ebIMrOIk6q0OL9LDVTcplJkCSyUvSQiQDj4hLtz2U11qjH1hU92LSU4NbR
VVlhcTugGxr87HPrAkOL6wIQMbBgbcNd0ZoUTf9UZsutKhC3oQCx0tMsFvljNOkodbLX2WJetiPl
OFXba8LVrQQ2sht4pS/pJUry0OtdPoiI2Bly1/xFM8ldE43UooHEnircaV+SoKiiqTgNeX1WjdMh
HUgkAxR21ktLqucu06EbYnM1O+EqBAtp59ZNa6RYYRKtWSicQx0Ep8q/GCX/JQL0voboK3eW0/Vb
vYx65V7V/nQAFUQC4eYG6wkZwqIlWjKj7FJh6rPxGz7d0QZtM0gQ1RC1F6GrnpBKg9jFAGdFepkK
cpZQEYo7hXOfJfJ2ou25FrW7lxWq/TI7W4DwYtrAAh6G4oyk+KSMOFnSWAvNsjq8abgsLPch6afq
LLfcK9njlmx3gDtJjJR2lZ6gR5/Ty74qBufehtb/yXns/cvyJtZxsYqDwu+8g9IVuBm3toNmTO/P
T+im3vYm554kzYpclrWOv15Sbcht4MZfyC56zVe0V+eph8uZ8WcIh2xyGH5wTcNNIDvhY/gbt2sQ
W9U2VGDBCgv5PpnmaNrGTrpt0dx9AqoUXjZdmGwWvLK3sP3DCwgqRPm+uLIN9hi0E++kINwyO9Fo
AtZIW23IEeUnso5JDDkPE1HzQmLCbD8bD4NkB+3s4bZDHnIdjsWlHMdbxx3Tk7rw1DbtcrFp4Xjg
NH2A7gxrykJm063nJ69fIC00wy0MtWyfp3CbOERIMseD8NSNjuYH/5/z9f8qbJ9U2Gih6eL2/yxl
8lVLjPzH+rGri7R6Kzr++qf/1NiC/0QyBIVwz4Nx5dlM8H9ExwTqJMTUf5lf/uOJ6f6njbyDFj2g
5WgDbfovSRNB+Y3qusuSoF5Lk+9/JWkCpuQopoE7DjpBa6dwH9Y7qM2Y2nnVZWm9VzAPJmCgOV7s
NG7xia448b2KjXxdxVnwJUwF6rHIFaRXk8cmKIsk0ATU0WKipuL7S5G99uzqq+y96IGyPBzqRWDV
5E+Lu286QQeYFhMIHp2e+XmFPwPUEq/cDIbK8JwEgiQuiPOTK0TCyBexWBdn4AiKdtuGabysunkm
yssxE1BoC9GQ7UtEloGfz84uN3rnGikPdZMnkaMVXaWxNVtDnOHDADAc/1EYayC+bVA+CrSErGfv
0oZbC6XPxs5hLIVA0SsQp+yaZrVVRSt/mEj7h3SWouE3V7HQPncqyEnRWFHMCxrEF/niYt6GsytO
VUTqsob9VCNxjCzZPjUJXLdiMctnUCjuHgN2hf8FksJ4hqfRr8XTnObcmvrvzWL4fC939t1p3P57
NZn5bZgDFYhUmlxPY1Qdmj6or4e+k/O5alXsYjpGdWsVJSBuVkVZWNHatKCIwZttgi8q575aDg/2
KSuKEMuEUa1IVJX/ZUmX5sGKg+AmKohkUAjuAGtEoU/LClR2vfMDBKHdxT9VTdlc51Yb3sC41X6j
Di3tnvEDj9OGCHanuGclyXSRjFhxqRefdyRA6q+W1QZfQHSkZCnILIdz4O5LizOJM8Y6REAETmm8
QZguUudUjX59nXetNL4uaGAh+ZtZZ5jDTeu2yEeHs5luxH4xSrgr0EXRM0jbnxPn149urO3vjYnm
9BoCB0mhG7v9LyDP/4+981iyG0mz9BMhDXDoLcRVoTWDGxjJIKEdcAAO9fTz3Zyqmqkem+npfeei
LNPKIhiMC7j/4pzvBOkwFeArkYaGTyuxKdHGrfzCHZU/rfa+5hz8EB1id7a/M8AbR2pmgiuw+BrL
j2Cv4f+OVnjb97afHzQUg4uzVrI8ZUiN9rPWiOSPZaaNW5EZADwX4eMwBxssi2gERDedCxc6FwtB
uNnAil0C8+w1fOwDRGWRxWToTULcuysIooMwbTcOgXTYjZh8xh4KffuY408Drm9UFQavyOAXgR8H
z2nwSTQ4UNUpJGMVU5Cd8flcMatIRbVaUiSqwSEfrF3oU8Yka7pMXq/Nc6MIUv8Q/RhOF5d/YO7w
+Hzzs9x4IaWREVmd3fltSzLbPI0fhWrvs9DObxsqivBX5RrVLCJht51jXPLW9GXii8Z8Q/1Estq+
cQmSq5Fmw1YfTI//nNgFn9WeL+8lIYOJERbd3VgVKh25wyptkaLaXPs0v0JDD4CnWN5h1OXeidfb
eJW5nZHhNhAQq10cfbEZkAsAwx5Odb2SY4t4Pf9yJT/DaSMFQSPbEDrZpnW9MQKzOndgkJItlM/d
HtxOZFKe8V2MZB1262UBpZT6a9kwWkaxoToG7oZjfLk7J02TDbHK9uMaWBVuMEHyez/594Sevkz7
mCd+vhyDqXLfrWGAuK6JitrR3j4sgflsIcVhJUArbIzUDbmjcvgUJDoGmLcOmRxhvrryxpT9+Lva
/HuwrdmnGurlBAuieZEexW014wHfagekQTPOj5bO7IPqSFlZEBYcHW+/LxXIhsaBI1igxTpsFmms
q8FXWcwD8NoMXZ/Uwf7ZZbBYock87P1wNy11FveiYFppd8NRZSRzVZ5h3pGfuDx4I1mzBOr8DDlt
j8QaBWmZbdmhA36M3ZxVYGcJddo7ihnI8sYFMIB1szUQ2LWff+9KMSY5Dve49nHBixD0Nm7d4YNd
4nIykUy+XbUyPBiLccyH9Q/Gv+a4Fay+p2GxXmdLZN/t2kVXsGaFc/YqpwVoTpdx1h7dwsluHfdG
KpbpMKNQl/Vk/B57QuovAQES8WqgydF9ER7LnaupunoMJ9dhVz97uw/sFi0S+ue9RP+syonYPpW9
h8rllXXbDN+ULu53Vqs/JSEQ9CZrWX/r/aY9WJpmOitFcEC/Gx67fe4/+yUzPwhcNNIJBH7cLXK/
J7G4uwGdS1y63QZPWKrkHSI144FW+t3PFUmlVqjIYGSBios1s9ZIr1NtXdy1ym/Dug1CZmSuipup
1H5cC6rGSBFJg9eHDE53crp4FhZkcGDJuMkLyPEGAVJHnySmo9/79YVAyibBfk5yGfnU71NvjgQJ
j1IlpSZV1bSHZ0gE3RPDfvPermqZBBO/ad3wGDjLwVwF6IHr0kYIJsfz6BgkGPnVb5st2m+YGszh
CrvdY3gZi8s96G0XyZjEjuEMuMk1jucNWMD8jEEs+FoDnbNXV8GtysR3IyShoZT5N6A3a2Rs0oxH
x33DjWLc8U7VsbDB8c8W59y+qewtH5wjA9bvmad/BUK5x71zJnbNhGMjAf62zVuYTE0nEt8ffqgW
ythsm2cwajUIRtH/zjN/BuZlAFkJ7Oo0C1Zysdg3hwVFZj020LbTelzqJ2lhgMknecuIT6ftJMjF
FOSv4dkqhoX4BkjxkNcnNALt+KWr4pU1BKUU9QXTGMzw9tycfKvaE7aLsNegJExMQdS1mFFBPNHV
RSu3XFrIrPwh6vrVEB77s0WZ3wvhl2ieAv/3YA3Perb+ZHQfwVCqmPTHT9kwtVfuVB7X2vQv4Zbt
t72pnci31Sf5df0B5uFlkQRmsL/o01kqgqPy2UYpubVnpG5ndyO4svKst3LZ6ltscRncCc86WMPI
qKGairg3q+MwN/2lm9YXZy/Gg7UXks2mG2sIGF8T9Wc82bp7YWw/x7hX+F1nLRkLwC7m1GUNFG1y
bA+r7sgcMYJfWS6+WdA+P03AVQ/grgB9A9ZW1sRz5f5qRWsRmIdzsi/K/qaX7OS0Er/9dsGqYX0x
9VQFKSVNTx7AuJyCHubr6PQOqGWwsciziyMVi/8MqYAAhmapDibV44OQfvY4ZN1l4EPvmuFYFuY9
BhAndv2eR5QNHslqq0gGrCn3+ETf1rr32KoW+tgvpQtSVsjuWRfXhA9aQX+GN00od+Rwpd8S4uEl
cMbecdYer8WmsuQDJOqcdJuQLq/7Q/7aiQUaaeWG+ZAt48PeANksJoLORvQbffudvaiM9nF9XUb9
2FsT0cryjmqtjPnGTNqmbI2BAdTUgDqPt4rX3A0aZE0uyWKsqqDc3coqCG69VsmYLJQIwrg7ok5v
90fYNPX/HOP8d+P3nzV+NtP//1fj9wps+jeq49//u64Ck8L1q/7R8wXWX/hRkD9ddT//q+ELzb+A
BYGww65EEif/+y9Vhe39hZ4CE4eDBQ7a2FWC/w9Vhe38FaKiJdUT7xqAOEbC/wXKNOaB/9DxBWAV
SblCn4ldEI7gfxD6IOa2jWJx5Rk7wWgRdkIFWM0p5IBFRFNLnRVZWAWW20lsW9yOhG9b42ofobT5
J9U6JZOXjHR32laLCBnHe+WAQstMz5TkuTe68TJgasq99VsLiZegYkTRP4ihsM6iN5tYhy5lfZGT
EpH5X1r203m2x/zockEkHu9/bBFrG+/7pI8bnmTaO+KDox076gG+QouaNIDMXBHj5/Qq+CGHsT1r
3LwHs/QOevT9xJxYhc5VmT9YQxac5FY2r8RNE5XNtQYhGPZr962wtDqK2dgv44ywE6iT5/0k1rAn
mapFJkJiXJ7fdeQfvNXVFNyuDBGf9TKIRDYIgLUV3pnAw5KgzfPvTTESF84tdgLvNJPzy1mbVeZw
HHw2dkvpgOu3t6cOFsZ5kEIePKPmsuPUf0CpfcklIVtoxB6hdHL4ZIK1zrYEaUP6UaRr5b4Mpi3T
RTlmDH/XuQ2rdTzrcTfgA+20SnVhXJh/Q7EXiqRGgvuSsSJpRkHbK1J4oySWLuyHrJKjFMCkf5tn
rXt0eqs9CGW7fNdxf+pnMd75pcGVosWrt7YrTmvtXd0TtJl+PT7tNefxsnkEaumONOd+3Z6dsvJ/
ao6vXm7fzbYcj1bPravnXBzxzWXvM+yiQwXi5YuIzHpjOyCquxyINIOyfkWKvhKKFFzh/CUjhRO3
83BQHj3DhlotDVxiTnIyzGj/B2JVBrn8yWnqDrspwR6prJUp743z5DDwa263qkfNb1VveIy3HwZr
PhZqu2vegVydbwKDK7EjSRYXSlj0aZ9fzRUiI2KHlu+SmZ58sK25u2sW6w0kEON7FqzqFOiuflo7
ZVzAk8wP4M/CG0eVVDN945AKWNJx+idtkDpzGEayj6JQQySLd4hYF8o4OEeCkMF9HexD4fRBLLgk
r52HaE8QYKix99AlGcPRpowboVtqhJ2MAqR4fkIVUkar2NtHw2B7Cuk5KrRUd4MnfnSN8rNbhcep
uCHO/MMrBx85tUtOUGAZ5xFYVyaOzUTB50czgWHhL1JuFDqqbNsfduYNj6MmpOkX21oqDAeWnQwm
/eb2q/04BLqgLmpq/5VAN8ang7bSvJHhZel80UZhNjZbgqenf+6J96gWtLRzfuodciXeRLNAzklc
IOhTkUjP7/yLHN1gNAjQrYT5wEHJ772d+530rOoat9Hlmfm5F4qAF7MH96I21K8f4GyFGtLR3awn
uZL48VVlKDpcsuQjTriosByDzSlFCk+uW0cIxDRLFZLZCLibGwZE5hRWP30j20AayNnszm7XLEbU
BRqLyKwHAjqulYBzh4E+fG+33v1RWyz/4cZsVn62isnEkqOW9VFOvvPFsGGqjwwNEIyy5aQTno0y
ZIrOmAXCglvzR5ISPhBju5rWq00eWMs0oWFfYS6Izzn7+BOnmkTTiMg61MhtXlY28+dQdg8+QO7O
izetCnu6qZvFNZOum1Gk+KufpwSUew9wEdaD6zBHMklDq6LB5XfM3CDbXpslEDeDZ4yEV3QD+LG9
DRd0LLZ3J0NHneuSxBdndTMC3kgUZFVr+0eNuPko/Tk4dsVQP17JmnuONBCps9vdroVb3GR97x+6
5WoubZzA56WaS6LbNeDDaKo8cQn84egaElMF3THnV+6V6ZB3tnEw/dJ8IZkMCL1AXxvbEMcAD0iJ
xkt3z8HsM7r2mLa5VSYowG1cUejQEUgPRKavTs7WkzYh2ncNBwphLzy0Tf3kjhruGa4SS+VnZKLO
jNvA0yrzJd8B9KxmFby5Tj4+OeRycjnI5tzk/vjQTYFBFgv5d7M0s1+78FzUDFYy+sjXODqzU8u3
+lb7+EjGNgw+Z0vBlZqQup4qV603IHD2OzaRQZSrFZnhslVU8zbNnOrmeydfD9R2Dpo0E6j/ZBdW
H1Wz7aQVNfwju30CEtDHjY3sYS510xkJtD4CtduP7tzCDUZHssT7SAju0nTFA1YzNh3DKoKb0uaI
x8/gJoxTZcRib31ZQ8eNBDmCEUCX4pEg1oUsgKJOwdmAlOcvcOhH5H2RtTgFR+PufLNtNXAXYon5
MQdiusMCZf1mftIdcCRjybMy6+SNyv6AItGnIuzypLfG/FCVNBqDnJr7GoTSu+Y9vKOtHx7xnoe3
yGVkTPtQ3dKJlUdlF/M9kYqESqKkOjX7/F0FTnm7OUXxkTGeuc8yK+SbjB6VQLuDzQk6M+5a27wf
16Kdrvyc4BGj6XrEKjn8QC1BsoVHliIt7BMyl7WNnDbwzi1tF/HPV6FeVXc/lzHH9rm2ZlpvnXkm
qemDtRZpUZIuvKFnjQxjs9GQ1phFTcv4tsrMTJeiU3erDKGtGJhUrre/Skhz6xOHpphNozW9GUJD
6SDDmWmh469piBsTHf3qEbmBdiZmhLCVkcwF+/L2KuGJzNqzcr6bCVzADnipB4AyHcqKH2Klll8d
uqzIB2zL7TbUpEPKmdmZ/2IPVZBz5eVtmRevo7f15dPfRet/1/f/WX3PdoaS9z9b7CQ/6m76P9Y6
fOE/SvzQ+wtlMqjzILSx/4IW+ddexzKdv1CJUHJc6cGcHtTy/wyTcf8KHWoegPTU8X/3Bv/UTsO3
hxGBVQpS8t+bov9KlS/sf3dguWZID4E4zULHhNQSzda/r/xD4qimLAO25zjW/BQwC0t3Z3DPbQOa
wO/1SELZLJ7txpuPQUe8lsVQ5RxYBH/mdbe8buxlbsAEtrGlpoB1oznj3qwqGcvOqmLfk0VaT/lz
jgjIQVxKpjWxbo4j3xddPy6CeU295EFs1Cw8La9aEV5cl+ItwY9EMRIErZxGvExSoSLrBe8O++p7
Z5nHV2mHzND9yUl4XZov0yC6PrDf0Jn9sXs8qn6mn7ZwY4jcee4RJokD2qfS7XNZ7frS9YG62fwC
YcGqWrhy9k7oRiPJIF08/9zmK8nb1T5dHExlh2nUTAfqbveo/03znotTkBpBsFsyr+w+In/lHIuI
R91O0P3M1MSpG/eucm/NITjhgn3uTe5Jm/XzHYDLG5mtLTIDghm5BkUK7mCLFMDcw2T2bcwD06WB
JERO5dgpSib4eW2TBEZQ5c0+OfXBdw3/0iKJiDE2tdhbfRgCIidJZwVt7MbuyOaibvYXRVZpsmzF
O2sp8YYe3TtjiJo/pdWJqBhVmJgQaLL7ftiEmXKPlAOnlFFY5s0sM3t/kYNd1zotQUoYv2ogGahd
OrhnO/EqY8XYXXbjHptu57BscCYFZNCttmf8S8F9mEPUTYnHI2Jj2GaFckCMw4lF/nr0W8mwtbQc
/2Ft5fRsIF5jSlTiusI3v4/2jKa4dG+pEU0GM4xaU6Pe2VJNc8gApaJuvje20u4NRBIrfd0RQBlp
v3fYGEujaChr0GdBRbbn0Q/jfl7lLi+0WZM3fILFdZ+HnZFOzTCuKw0qkYFBdLU8ZVPdHqXqAh+n
pr/P83IIMzJB9qPDfPw6E2al470tJn6XF2PevCBPjbBq2jAWOSFF4sB1FLA0ADfWueZ6t5QSGuEB
kLHUMQkD1kdHO/O0rArNygbY9Or4tirixIx8JYXYDbPY0CN6a6pk472o3bImvt1nvgs8br0jOoAC
RoaKPUSuYHMokT3LBoxpzEmiKCLIZ3vPXFm392RFQIxs+82khl+8mXrGX7KYmhHprzVJSUaTVZzI
pDXSEr1CHi/kr74M7Appf41h/ajLhpLVVZ4NtsQRSZO3+YMqNvXgqTJgtN2jaCgsuZCU0JNeb44u
Tb0y01U2+wkLZv/ojYN8D1lFMj1T1nVhsVXEMuEuGs6AtbNzEXjZOeh9A2nMOPk1EXWrm1iGNYFC
taTPR77X7VWGNm2QFQqRFuY4MQv15aMK+vzoK4fyfnYfwmrOX2Ejrzc9SyNsfka+f/73hfj/k9kC
o+cqqvu/X4ivv9cf478Pu/7+in/ehPZfXDcU5cRRYHa7KhL+qXBgoPWXh1MM7xtixmvk2r9uQgZe
Dp4jwf2Iy8hBRP2vgZdw/4JBgYzM4XlH2okr6b8w8LK4X/994oUIzXVwN2GV5Qey+bP+/S5kQGzM
qqMUXJQYPmbD8SP61l8B0bH3u2WotDAs5vSoOZ/9Jbgbx37+5s2VeiGB/EWZw3jR+ATBnl/L/k4b
5w2mS3acAYg80ocbP7TvA0T1OlOdoORiuWBkkY+PcLM2m+6jrOmVDQb6/nmHlyfu8YCY3dvYKKHZ
ctV7Zx/7GujlXdAP5hX7Oi/7Smx0OE+tA6eirpzDvucmW41+GQb1Bg5owljsS5b+lyJcPYF9Iwun
1C9MZzwQ+yz6y+RQebIAkDXhdswPto2TB52cdfG7Tbw7Wz4ySdgxEJDB4ADQPAbC39wzGWCuyQgI
tWv1Ss9s6BntGjSQpCDF5kcls+ArJ8fTT3aBEkClQ4H9HvvPeO3zkBJUPVv0xhmP4MTFDRy4fYy1
F9JD4mKlqZmYWx9mEPdzCkR/Q0HXVacWM/bnKksSmxsIsKfKWANoYIH7uc2uE4FALk7lWL7kJO3y
YenqTjGxP1Viea+60j5W00I6XBvmJ+qOv4kXefFBUic98jaXZz9Y7zpnuCkWrT/GvJWxbjDTktqY
U3OHyEFy79e0Zks06IVkZTaeQoU4O+xzvtbv6wy/cQut6gJe7mdedvDps1q/7IEeGS8Z7ZGh1js6
5C5i4bAcR5+st0DII8PY53kv3wnW+4OSaLrZQaxF8BnvmXP4caunz64dL+RIyFM9lcTJlnaygovG
cdx7Nz3VxWHAjlQAuY1qUb/3plEmmjUHgZXzb6+U3l3r7dnjEnZeNJpXVLG+CkvtLKlZJxyd2fk7
AfpBEL+XzPMM+tjCEEapVdxmuhnugmkRqY+n4ux3ZXmQYKEhmOaMYK9k31KL+djObvkzKNR6WdHg
pL1yDSq/jWz6Kv+d2Vn34BrTC8uq9UWSGg11mIkVAILyJGvPi3RpepHdbbT90tWHiXL0zLlQHIZB
hIccWnbsFkYIA3j53bl1C1kZL1vG2RGhrSxljAbmZ8cUOJ5dCe0+H3KURO3IXORK15TTNbvZ8MgZ
mIEu0L5FJHe8Wq40I0D970aTnfddLowOEF26k/HhbpkZ2fVaXQqFnc/A9fXH1u7wXe8+NQma1Jrh
Fa2d8hzYbCbG7bnWNx749Eeth0CBE9kNDGkeHoeZ3CgXm3hg5slQzSxzNtxCJ1Gb+hnJ0OK/NE7N
bWmKVmLGwcXVY5c5sOEN0owZOHv7Rlc0ebS8k2mRu15WnUBfmg9tjNWNP40Hq94j5Ky/sArbsZnN
8yO+GiueZx6LPJwbKwrWdftSPYdqmvvOdtFTKfGnLNsSHicerTUmL8hcY8VPW0fdiBHcUgouWL5k
CL1WrYs/3N8h79oSKi5zU/XLPfrekQBhnhaqSqfYDwCQTDheYYtHMQDOqwyS6AVVh6qROG6Vd/SL
jlNiRU0LFslIXZbhOAP2PDJ7ZadZuDdHFoRlJIL92wpE4p0Y8vW+qYwfvFIfYi8J+oammbaYoidD
OfcVnv5kaER1I43yKyMEKClFX763Q9XA++7d8k5QhRJkqYnJ2q0W0W2bvalG1EEEgxIVj9N0Fyuc
sEbZ8+2MaOwZ66nxUjuj/0O0bknTE6rrqGyoMDYWvMbLKkSadXI9oHIw77xsgzGTTcgcpmm6b0YQ
3nwfeegMc2PKz1uLf8V7avfZPmTKXTERNsXRb+bHpkBRWm7jaSEbSkQZQlLukj2IsNDIp8XePqVG
lQsJOvw1iPEJ0GkBcKAmP9kOpm/eViGBNqm34VicncYKkhoNFAh8q59wZDgMlozJuCFesTgE7CUS
ae5h2l/Derc8QHbiWJwHwXZfLkH9sBvmfLdBDkJRrX0EyauI1pEqdfYF8ciOyI94FAF/LyKImVXp
qLeG42bkmAqAh4eaUwsjwoazkt2/OUEqmID+Rd4yuFFuLc+ADkVUB2jgOocRP3+38KTW9WhsKjwP
5pwhJVnZ6nhh+2uDF56aBv4CbeGIZ05FkmKLYTXCAUV6MHkDiR0gmaZZhB0yqTNRoDmL5v7Pqvy3
tvS7dMf3cjCvuWYsBfYYKGvHun0tDhqD4sWo1RfCjzv2q/rGWpsm2perzEL48gEXhnlLlHWXSnOD
Y1FO5nlHd3kyIJVEqpfoCpBCxkHOvskI+DvrumJk29acd8r7vu/IBSRjL+Z503fR1fWN22fERW40
uZm9bPguKuuWZ2A8kuxUxEtd/9FeEx7Wfv+e93zXekdIwi7Lze6yzsoQD1Uc/WRO/Gx7a4khawyP
WS0yyMnWeL84wczlTkSrZ+af8JT+ILH47UxlcyDIYo3m1floB+A+bT2q9ybgW+2DM0S9Xqc/g3aQ
tcP5SxwO0cgfIUx3blM9haLrz2Yg9tu5xuG7+PV33WZmwmHacWqX80ewdVwYk/1SliS4zjkFf7Vi
I9Ze2fwUErl8izPxDIvJO1Szv8UyNOQBCXl7ixlhSUG4O/Fsbz8JntsQ/Xt+tFxhvQvc2tREJfI+
mmJ/rO0R/v11E+JFha9XyS+s58efp7r65LWvJ1RMMnhVvsvX2ib9zBUl0axLjFQ7f9IAPh7dKas+
/YpkNM9b4q7J7x3RjSdbB7mNa7Pqsc5l/KIRMzpvyPKWeHVZpm9TkDp75glGjIShRHpe4DSCFCFv
Z0bxmXcCtdkq0ZTxOUeit7qH2dqnk7mv/slf3eD7Akj1U5vrr4q8iofdtI0qnediPkHJsh/c1ptR
fVar5GTtGZi4sLpClkJs1lyXJ8JsnxX82mecg6MZc2oalBiiF7HrjM2fcQDLd31Rcz5TDIkdCeiD
d+x7y+WVgYzenVB17PD2wWIkW26/4HTWMb33bYAc7tsIYu4n8OdLsxTZjoWvAC2c218NC1t0Z6X4
ZeWV0ca749EWGqVez/3C/iAqa1Dbyepu6y+zCZqk7/T4si+DOmccnncz4N5jKL3H3ZM3GZoIP5m5
DtYTsvWKx9mb/a8s99u4EKP/EE5u+eH2g3Nn6dJNBkJTUpdWHz9Nv6NeUogou8nungfbIZebfKjx
fq1FgLgw61yCR3qdJ/sQTC3jmXF7kMDTjrk1VIfMX6bDdWeT9vxcLAw841ixT2iPeF/KD06z+oMr
Tn8jCtF8YaGbnczKL8+mu1DxZsq7KDmzJC1x0pEuj+X/PRclps7Z2Fh07cVwwXLFC1GYS52CkQov
LKXmuGhXC7YRGUiJN5PnS588PE37On2Ywa6/XGwkAKM78mahEz5ACh3eOtsFh+SPXTUlNvmzdesS
r0p1hfcHgmNX0T6My2vOYA95quvoMNnD3sYx1PTbnJYV78MN48WWpWnWMLHIgt37ltdIkpI5WLlZ
A+2EvIjDytxl8BgYObXjsSqpi8/ZXwiF7nz90uxyY+lRSOOO6Vj5yT5YHliXg7Fv97VB4irNpAqq
PIgcpzaCaGyX9sMkiO2JLQXzqJbjFUbDy9JSG6Mz0z9lK0maKnzM3tOe3wySkhSO43V01M7tK24s
7GOmL45L0Na3EJrUYWtZDna5Akds7A2a46F3DwtjhyfU38OQuDtTsApnRjpXlr5t5a4jB3TcSftr
/ih6O9ueA78auoc1LxguhPlqKq+OAUwKioUWTeA2BjjfBcrXL8rNEmVaBIptcV66KffqkWNsYyg0
jGQLF20YweOZ95tmdYyYOZiVNnsvh8QeC85RDLdQd0bPPk1QhT5EcDVl7yDD/RMRzr31M/SCLDHZ
IeW35TyXCtGxOVSpCPIl8YSecbkyqOH0gcZzO09Gf9Lk/D6vaqIXsJRxhLdcJPO0GRfEhP154JlM
9GSXtz0ooTgT2v/TDp3zy5RXhehAmFF1RK7wOtZhVn5aFmr91gkXZHXe1SO670jzxiD4zWgqP3m6
pQS3kDjHij3xO4G+Zlp6nM4pedr1YWQ998OksL5Z2IFGDf0xWCHz2PFtL7tQ01Pfl/23YnXa52Wx
3Mvel0ssWqdP3MIirNgqWjvNa+xaxCtTHah6RL5GBMtAFsm9AwImsfkZ30aqyBSpbhjv5NOlOXcd
xbna0lUMU6ob/4y4cU46GvdnhoXhYahN8cN1VufU1kMfZTUnU8OoN/JJwTmWuT1DdHKDW7tsPT5e
0sp+NqExHxvhPNhrEX6ZcniY+UmYBpoCHazYTspqFKWUzm8x+Acrcyvnqp721KEPVzdVaHAx4u+s
HK2qLNKFwJoUs25BN2LU3xli9+SG+e3JIJYtMQC+xXLxZICOHNmXYRpb7JAedugyh7VO6BsPk71v
z/1SnMBlNndrjXgUICCQp5xsm7QByvy77z3nLsvKkoNW5ei3Dd7dkYNf9xVS3gIw8NC06cDEnUtn
2Z5YTYf385rXKeJ07wTByk2RZXNgjh1hyKb1GATtHI3juHax7vMfo48NQnYbNqUeif59baghZllW
p1aTOVFFZPbn36tfexklav2yaD+NfvxUkAJBDARHx10tM+r6+ctcuVgD+CZnMtmucz+tr1vFSWPL
I9l5I3SbUMncS0gQ+OGCmk5nPi2o+Ou3PqCJyINk29WXrJpvY8V6Ad2D2aUa7iSOBNtOgT2LCEd2
doGrwUp+JAOyzU1g/fZmmbEh16pJB8Gdlzuruu0QEfC0jP7RMms/FgPLxibP60fmD6aZaGfVQTr3
5nw/TtTblYm+Ql3HP2sw9udQqSbdl3k/YXYxfy+SFq2aqvnUOpNOFkOJp2pi3lz3w6+pWKeL35bs
84OaEJ9OJ0Wx9Yw6PcUFbAAe8NsZsQwZfsTw/qRfoxTbJPY4Z6/as9REIsU5LvkP1LQjITvLnY09
5p1S6rU0lIqJtfBvCg8vDkGFFI4dgaDLftWVamNI5Ky/h5YCDLPZUVGJd7DmdVzNjnMA/RXEi2sH
HxDq2ohFL44OM5jZ82fu697VLraOWtzIrYAoJT+n3h9PBAK/DJ71B1oY9d9GdSTzXr4Unfhke90g
JpXO1+g2Q2Lm+P97o31f/cD+0/ct64JcBh64qn6h+F57jTzZa5/JgGTH0+WVlUx9kH2fTY3Ed51n
0Bokqzwry9rRiAcZ8mUGEAsJNziOKf7RhzrN6h5rbYfP5BHDuuhtF0FERcyCRh9bTAZvQpt6Zj1c
0H1Gyw5xjlYnS/ioev+uxhT5MHsOhbVFrngkCNqxIk/sjUznAKdfqs2CCCtg4mf+hf+rlsEfkYtn
B0wjrUtZXMLerC+by+Vq2cuvrO7RitVGnaerd5Xg+lWbuM162UvwmYZpvQ9cSXFjTX2kxXUW2Es0
nKH2I9/yUDa7E1UeG4CrwdeJ81FwJJCPOS+nqtMnULXf82C/AARgQV32SJlz4y4D/wr421VppfxL
b83TYbFrP/Vrr7n0LuM/xZYvlpT6MZUpqHNH3Q75/BRW4xcyLJ74bHNxucgn5fQyYTDjnwmFEDCT
p+JI78IAcW+NB5Z1H6xrxpsJUmayDB5u/saWx4JImLTsWutEuKSRDK4ezxJ3K5OLqWOz7X6hhA+f
tGEyhssW4qe67XudY7IQ02Yf2O+AZprsn5k7Wy9L8D/YO5PtuJEs234RYsEM/dR7ujv7TtQEiyFK
6AGDocfX1waVWSFRUYqXb5yzCEkkHIC5Nfees4+TbdwRownkh2r46jRef8/cJ1eu6+i1Z9bdUdcU
o0y6iyIkHyzXvkGdJUnkVpvkWwRueWm3ebMOZ8sGhUK8JSYOCAlLYDNU8Zr1UQRztcuSSb02oqpe
FvRCQbb8PH+hDYlCTUyZ8VqRLHbtkfpySFnwNLEg3njwyZ+kJcURCRlmGm/GJEJLbEdbq5imP9ln
8dWKVPGaICW+rgYrvJzbuPtiJO43vDaTWgWx0RxrytC3M3mHqJO8oVyrxBwQojndjZSxPV9pQApq
NXhFtacKWiAZbBEYzAvfRVSJ8PC2JONGYbJDUkZoxy7BscF5ITSuBDb2fu2wGBySsH+YIueRHYJz
X4dRtYvqqT3wPcA5pRtk6YH/NPguM3xcyvvIRE3dxNa1L5rwtRhB/6RF6K+FJ9HY5RzSjdMg2dSc
UaQ0q7rt4xN7iHbcRa6u4Eslbne0S+aflUsXM91HIQ5yikR5vBqohS24bFeQ4D2jEiRtVDm0hyv9
pJVdn+h9+v2KZMbAXHUmNb5JpUB8mBdeSEENrCvE1+ZDzy9wN37dzc8d/ANiHWnyriwK1Khayqm5
tDrVnT1GT40ybGjxHZfJeVZQ6TcsWMGq1V3EjmnC+itkWxAh0y47IWaZlyJzvc+2jn2+2l3aElsa
V/SPxppNq2/75SoirQmWiDXeO51qKT6ZmYJLNEEeV9IInojbxWkUR2m0KUkqHoEKT9PdlEE8WFt8
0bYz1NGEDf1C1ZUs0WxBC7XpLfVtYHu9pUVwOxls6+fGNY8qc9uNo7phHyVhfTtGvXxOl/70Bhtp
wXndETdNDSwS+VPv3zWOZj1lLqtu8tnonw07IYoorqnLFMhNLvVktM+ZMswrE3TkXipAABxeG+sW
qZ13FyB6Q5gvwuAEq1yCOE2yY9v4/b2Uiyd9lB3f0qpkWl0Vjl9K9owxziyHDvDaG4BhbTrkTc3K
0tjtr6jwt6wngbZyaDdycqBPDg5vuki3YaujdEOszA1Zmwhm0KzIrUUZ6sGcveiYIgpc082cvuWq
EC+haNiozS56GiodGrQCDs9VlCb1c+c64FoNVt2IqDkWe1ALHHaSLXnq6V4ZGK1WlEZPOhy9i34w
261CFXRWoiwbdvbCPBNCOTy2KaEXzLJJscHSZ69dbYdMJ61xq7JaXUG28A9FLKJt089qD+7LXlvE
jkUrQw/tpQ+I5RPVW4NFbFAPJvu7s67qYde17P4pZ3pUaYz4Dg9Tv/bJ76FoX6XkbTbFZdcGX4xe
IJUEenxwYwc2+TSLS4geztpK4WAktXVRxcK/AZs2krfm9EfX8CBQkP+6sVtOHR07xjX1Zn1s4qC7
NLSXnX03+LP0R7HtQ+hCxCy/klIZr6UNfD30U8qKIiyolenpyUiscOdpEW+VRNFlMND3ca+adY8c
4CJrKmo2VVZOkkLbvImtUWxcTMy0+OEpkKagXxJIJ2uOCvNh0iNQEE/gWyDXlTqwCPJ8A9C8z+9G
J0amG7PYpM7inEL5mp0ND2WCQ/uGGiuKiKmKdwI/2iqo5isnm/lzM7xtrHG6Hki+WMk+ewoa+cmK
mKxREG4T+A0bKiWvQYmGMoAmvhmGONo0xEBuSogvOyky+zDYxd6O0rsZnvmmsh0HP705r6JoviZT
GflgWj+rhrhAN8IJacgDG6t23892/9kYaYNIy/hkmcKET8kOeYTTsFc9CzXepdciSOvboatvsZfm
08qsfJZ2sRwE49y4RqVPVJmJkxjkrjwDt3qzDa+7rGQJsZX5f0W2JiQFG/ZZO2AuiYrxTEN9hI5X
P/+3bf3/1LZ2TEmj9/9uWz991UVVtj81rr//zL8a1yAucUeAteIlS3eBVv5v49qz/rDBCpmkUHwX
Y3GlvyRci7RK0gv9X3/HXxouMMnAuRhrmDkc2/tPGtcLTegHEpAkOABmi8cnRCi29Mh/7lr7ou9m
3L6QBX3O00Uc+yswEtbqh2fyN2gvOvA/XgWMpwB45YLqhgzDk1j+/gfeUNj1tbTQXR86cPxi1ZsB
B9gxrD6XbT/eFCQqXeRznelNNbfqu+Li/4y4WN7XLxd3XMC4VLIE7PIPtxhDLh6tzA8OEcmnaJ90
M1DXgxtQoBq/Y4GpXqOgUASClfRX0P0mX0cDcQu7HNfaEKk4r6YOS1bLtn5t1UZ97AgsxnOZLnuc
PKSvPWlcfEwJlxhDwrvCzYfN7x/g394EETSBWBglDKQPT9DUtrKKdqbJMY9yO9rVvCuMAne7N0yP
tWX261BkHnNwASlQmKN6YePqY/eIJj5fEixEADneVFRpOAjOGMwC2mw9HpeLEZ4JLZ1BPBRJB9Ck
nIkLMApsn7+/B+Qev7wHChuB8OleUxj7ANFqCAToJm8IDpRih4020eKShjphLk2//f5Kv5CIGG7U
my3UHY7v/GI+4iTQLI2N4NBbkQnJrubluX591K1V35oOeIDfX+/Dl+h9eAOVxlbFEKchtYzAH4a3
FE1ZFjQHDsRq6FtmFFTkXRScf3+Vv3l+2Klsy+HQC7PjYxBBoJkuMBT4By2HBDll+k2B6T5kjf/w
+wu9J4b9MCks9+NIdGAeXzyUNh8nhTRCZzMwBg+SZOSL2WuQTAWMmWnixU2FtZRhYhcGeNVmdwgn
/LPKUUzbECDu8IzAlXGc+lZPxP6t3B77oBIoO7HeWtQ9chUeq7yEa8DYfOwjrwRnOJs21oN0mPXK
jrjIqGy5Jf0uOTTSbZ4Hd04Ov79Jy/8gXgUbaaJc5XFKjz0NuUM/v7VQhjnYVT0ehhSTLcoQOstR
2FxQqsp2VdZwaLSqb2OujcXEgFRx8tJDXqTdrqcnuqNEo68UqYXJqi3B6bil+Swk+fUO3s3P3lAU
z7TvtloM8l7A/UR7TZzsWrP5epBmFuziOSk3HIPGxzgq8XtFybTPop1AhPaZ6Sw7uK3jXEcdcS5U
tKoTq0t8KFTIfhfXw8FARb6unIREeiRJ+8aq/AcdOulFalA3KEWNEJIO+JcYGyAGuwzYmpr7a5UT
GkAgtWefSQgnpyJ0na3qJVtXW3VrFyd8vm5FVB0yXWVPbUPFAVDRioO9cY2Wf3qbpmnBWMQtNdjW
2juhzc49dWPCvjnSbNhh2rdObJkP6H+LZy+Ks29KxIDkMzPA6xdobMrkKOOYqsp4/OT52NK8QpKV
GgT5RTql43muA/fazYFQtX5SBiuLUPFrSnZY59PceTXrZkueOCkJYfbVoGtwie7J2KBEQkzp6WNR
0EDMXVFjVAsWZCvx9aEKVwDvObpFmuqQ4ZXoR9Lz8jyx8qaoHwEILsmEDfoe68WJ3WEFXtW8iLKi
ONuhmh6NPGvZlxbmfCU6AzH9tIgJTdYXjrqDtYdN6190s2296tBtblKeE21rs0MRS77ZQ2YTgKkY
ET325q62rNcKrtUui6WxgWnoF6tlZ/fIQbRj1zwOvJoRW/JYRYdh6nZxbN3KsOi2zG39Bcb0aUWk
QOuvdCzfUPIXgGCFup10fpmETgwHmSyePso7KjSZXmF16Nba5GgoU0QSkU0VNhije7Q1l/AwPseA
QA7Eopp3oZinbardZ6q3yBbKkmpNk66N1A2eWif0d5bW9JvHbjjiQgpWVT+P68K0olWX1gZqS2Rd
HqcWpqhuWAvi4ChRVwswIwr2lFfL9YQBkXJvPPFhxnAXy8xegwSqqpU2657BhZxlwzKU7ZLIdwGq
DQlqpMiVe900xskBEHFuDWwcmo7ha8qp6rZLGg9Z64SLC2Jgqq5negNMU41Apz0J+4JmfX4QVmIe
vIqvi2vg2kC9W1O367ZyoACChxHYbRuHa0w95Rfd29GnNBTdm+s10yer18OxoMxwkfVBi5BL2Wdt
GmpfY7FaY8zvLzp0Z9fGRMW+yyeaoyRWe424AHPkzfVG1G6xLcwI+IQxj492b5Y7/L7xhZlFaot0
xIZxgKYqsMB0CVLXzgmVb+oE1Bkc2MbntOwy4CTuWL8XDjdu1U17w8VaWDdmtgvTfvrWt3qorkhj
yjchNeg1AaGokyqULUqC+UoiVg4xh4uDqVNbKsJyyx3ro+ciIx+gqmwk6YKIxME6IHmwryVf1Ksp
oXC2ycIWfaKJmOKrSPUAwsfk2Jam+ktMl2xHspn3FHNyP5d4dh8Mk/0FzZP4OssGdic9W76qGkiZ
iJA7b8Ic0+6qEyabGdPN7vLIrj+lqZVtMnMeiD9nX2g4CgJJJqyLwa4zKmNB91S1DbwXKgdvxMua
hzy1mXs0N1krtl9EHYXHGeHjYZosdWXFc3j0Gghy02ABPnKJoKIpvbibdM+dE5R7jcJr2DidJbd1
O8utjZfreibpm0O+PfMzMsib54jy4brTFp+E1Chz3/ctt2Tgulm1qLyjNdoBZ4ujwLkWTAz0m0CD
qFbOtH/dfB14XXhkr+KsVegGSLlyfexdxquwqFSwB+6fkl4zr1eyPqYTcSEr9jaSDkNR78PScE40
8oy7iQvEhPyx8s4AgvjYU+x8HkKHGjSc3PbO9BT/hZjtTpsgbLQXi09oG08QDdM99d9q36SS8z/7
RevkjOYevT2ict1ZV71VU3tEe3dB3JG77vM03lVWGG+rEj8v51oElW0CUH5wtggwoSCUAfSLOOr3
WvVTvOfxe9kXbft1fNZNUfeMZqrqKHc6lOeFNjfaAvlxDugAK2bWqUES6Us7vkLDNRbzxfvy/l/j
0T8ZjxxYbj/shH7JbHhKdAQ97WfT0fcf+veJFS6c7fJHCJoXNfUC8vwLJof6Go5bABmOnfWS8fdv
mlzwBwdStM+mabkuu0f0z/9mC7h/8NvYgLGf9KXE4f6fnFg98QtbgMtTLudX8ilQby/b8R+2237v
VlU1RYIzKxookPeVz8oWOHztpvqcAJ/Fa/d5Kn1ncftF8SNzHRAN06pOSRx1V1blJjh3kdA5XijC
rYaefBNPkTppt8wfqnJig8Kx/KIO24eQVXix1NWvJoU7nWzohkePjTbKJ9m6wOeKgXWmB/H25oRl
dULyEpztaXReS7POZ2q1NBUtxa5vtZwenlq3Mr5mozc+suAV41eADIGXHpPGHq4oYG810FE/GtOT
iRHD37s9SDaYmqQiUELuQFS3Ughm6cp4MGwH5zheyH6rUFBgj0Dx0RQLbd6TxAsJPeaboe6MP90c
acSp4QTLY6mkPIBIjs6pEnQ1M5fyt8nxfBv6w+DsRG2iBm+yP+1iLk8sGApEyGxvHG1nn3QKa9UR
oc02jykxR3/2JGU6LWZwPMx2syAmgbndIMA0vf07ZslkA/bCtM0SDoH6EfNFDLogze1VPfe196Sa
pG8p5o8GaH8yltRqTEOz3oXBgqJmN9nK6xosYL0zoBU+aPydr51CJbrinK1e7MgGVxII8TDSMOEp
M9lF9AIC8RBklGpWk+RoGyUti2muFhFMa+WcRnTVQpYApbXolxpaEpYqafj5nB6pT8cox9aGrkkn
HBAXnoTOpUXGOv+Zi5T3GtIDdVfgXvl3U1zwM44F7/6sSs7eMpgLfFgtzdbU9imcOp0LH6y3ORDl
cTSLTTQ6wRPyRQvuYRsGT2woQUZof4GuLabyB/AJ3EbR9eBPvQr/0NgG1oUVt86rAhrY7O0Wis9K
j818CtDYcJ+F4JAQiWxep5iNGjZhPBT0Q3Z6arM5j4+oC/kAA0bjiJ4WRqd10YfqJeesAjw9JLqX
JUVb6cYfQVBvqMO68irs8yHckStrRhet6hNqn2iK3oDI4YYGdoWGF/hQwhOvdb7PESCRQmWUfdOv
AH/xF3Q/+PWju9y8T21hXs1EUM5rPYz8yVxT/LFdShkju+2e9gUVIGqpxto2FDcRdtK88ZPePb9f
0fWIRN31hstSnMOZWNU9Z651OkTh04BgwV9jmMQ0YA+yn/dsVO1Xk324v8YwXZ1cU6uXWrJPWyGe
JcU3SR37NkoJOM4sXE0EFidAbyFCWda6liRcrCIr57Ymdn7nGB3UM3XzyXh6/5R+zin/kE822nFc
c3xYR7mMMgOX9lWgc5SdedbgoG7cgfeMkr6e7yGkUYSq8uWVSvS2PJN0EaC1U1CdAijGp0lX/H8w
JTj5qfkjHTIqDt9ZZTAgOEiC4xpyZigvrfXBLkwx7ZJa5d9Q4TAiU9dYxpRYVGQRQXHFvkJlWJ08
UYyETxKTuB69rB02bcD2BFDYcIdteLzp00m9kOmAU9GsOlh5eVwWYhXYgTq3PicS5fggwqRRo/OQ
2Mu6AnreetIQ4l2C4k5pMAVPvEyURRabrTtSNTBg5bpRL3TJGhoFqRzve0bxPkWZtYNsJfGgRA57
97b5khqAQ2nV87XIg3y89110gp7UDGypB83N8ADOLnUC7g5tLBmtlQPqrh10bm2coKRBzSNDWTFy
1EcFHXhfCJOjJCbKyre2doj8ZSUbiJBRlNoXwB15vhMJG0+aIM2z22Gr54LFcI3myN7agEU4Tbaw
y4myoN1VUIK7sEZMIFXux/Ga0IEItJcq7/K+QgbVZ3larTyOc4+0ILwdWRfTV9srLFJQ2+SQ9r54
yx0PHHjUjd7OZAo817TBv1r1ODx0jjNdqALfwURJcY2n8JHIHf3E2b7ZAN2iF54HPhtZgXxQjkZ+
Fhxm+bOx3Jk+MMsyMuevyRSBlLSGvDn5zuCBsko9/BNQ862XKUtpvg9sHBGEeoKDKvk7hSOdjTMM
yw5ybNn4JeHsnZ2oxqOqi6+OE8TgzHyOrBDGalhs7ehfUYS6EwUW1i2lSnylmd834pzTlalvOf1C
PjUxA/TAI5Cp9xv8P+qS0AycJUYX3pS9ZjaZPJwb5Ove0U+jJzOQUNIGDa4E5O7WWWV0PB5DZVVP
Q5zreyAfN7HT13eThGkxRI3glCq8+9Kjk5J3nIKva4BpB8j5nGqi2PwUyWE82aH/MEfSfe5wXe6r
0QFJ6AxlFfD9wOF3QLu4fPHhIqqgQLckb5oGGpeLns/ZIm8yz0M1IzEK69a8RYtfoRzzsLmmWoCu
tvSIVKmF75IPJirGOIyHzyFIgHyNks2BGVYgDj9MdZ53a0PY+ZZNNpF+o9k+SOxSLwlZiA1LoWVe
d6lNq5Xj5EXvWozqAS7dyPJ+GvKuu2ql+XnpgV8qqtP0nodRuURBhu0Zqle66SlK3k+BYROKm4rb
TLjtt94e9ecpiKr6FUJE3t8mrg4jzhFzdhHlGaKBWn+S0xzexrHAxAMWHauEoIHUCmudY7CEl6GP
XWMZ11q30HkkyVHIgYuvQN7Hc71QDkNnQq+UtP0LyJ1wExWxexOowLmmNhDRuixjWHMmVqUrsCjZ
pRliptrENOhvbZANG8/uhi2PC2SM7Y5HmprlZyrQ2HQq9Rh2yjwSoPnUsiRukR85C2voRcjoIh3S
5kyEr/1pGOjm8Z2bNGqORoCXiuNTE3GEsyg+XHaehqlDySfzJBkFJpTLlVep0T6TlWhzhz7nu9i2
8k2kgC6w+BlXrs1QMZP4XAw+ySu5eA5pKq+i3KXDLTmkU0JaNCY0J4VC6ddIWEdk+kJWtAI0z5xj
ybOgDUwihQ2qdYUk1Lr1I9u98RHe3lfaRhqqQdJxP3G7zuZxZ3htDwMK1RTK40fXrOlnavqRwhrJ
fKWosQvaorjHsEPyQsr2YyfLJX5W5imIu8WNRb8YpAcKq/iGPCVrl6FbfzC17k9TY5nPhuYHe0hz
l8xA/SEZm6TZtEVwa7Vmv1dlF/O/0lYn0Iv1XexASVpD3Bu2XbUEfcZDJY6dnXa3SPM5yIXuBfQV
/1xlVHDNJg8xRRXdU9zFFEwKqiGO8NlQjH302OMdQLQwIkWvG+voKiJZRxN5uR3EPngnl/fQYpyG
YlOQgoKitiOYZcpih29C0WZrNTr1DjkCq2MOjH+FeDvfKzwKT+gnoamrUd8DnPR2zViHKQUWAc8v
bZJNvTiP04g8FxSGdzEumGal09jezFgST8Rn2RRo4qk7jdpGCSDlCAGV+RQ67Rj7a4/55o0sXfcb
pc6BcC/XmQ9x0OZflOfVh0AH4TZftlYwGzUsw4naEdKKak2F2AXMXCu0kj22js7viMwUchNOebvG
xg64y/PkKUuL/mpufGU9sr4Rw1ISI9Svi2AsbtI2sdZN5sAKLMbIvUNlakE4MYLFppCyLSgH+89M
SDPaIVhCndab7AWhgGTXEYts1OfjGclWs8WbF4z4MXxa4WwDLmWuFDPvZEWf0A6io54tirehHbxE
naju5nBIFaXweFdn3XR2Gse5qsu41hTKamODgQhZSJW3p1HU094vk/FGOG3zEA8Fupj6pPx53NSB
rK+Lpmq+uMyW+76t9RF3dbjXkf/ERm3YUZLZ9J62bylZ4ZVx+izLdilJPDk6hJmssSSY5wlAgkaP
Sq8AVUsh3fmus0z155gVecTwkTk+VaypKwuaFLwsuFIZjkXsPgtuyggATxmU92FQqcTp/qS1TkF6
KgFU6e+4qsJgcrsIR3cPA8m7q+BaqXfCVflOu7JK85W4b3U54oVfkapWdxfZgJqGQKwp2yLlilG+
kBpgPicF/6WHlUbie7PE3O8cDPwaZCzK/Oc5xlJoW9qPvJtIqvqG1e+iLVhBh3/oaXzsexFhuLD7
hEWrVdjgQn4+GEd4lCYoDvrgaW1fDBYnUSeJ5cM8ec1boMU/dvQ+tqTIbbeE70h6xyYoIudD4wtw
5AR6vqkOJaiyM35K9dIwMb9mRgtvipDEL3Fu2vZV1PuddaHpp4bTuiEivbjENpEz8/HF3lLrtPV1
oXtxVRjurI5aguzp4zbY9lnFBtCey5BtW+EiOYxMK+BAb7fzvXSNkBC0MdOHpOvYZqJef62cfmjv
gWrj/p1bAfV8Xbr4tT/PnCfgXvojB7YoBKSeWBFnkYwZ46HwLBqm+dS8MWTKb/7cl/dWgMxm1daL
PplmpnoxC3sczxFnI2OZO00OWBT7bmej6ZpdkHJw2PtRBT6bf6iv7UoJd69jQd5CI/zq5f0sXLi1
uPqhfPM3vfWPzUcaj45rU6nBz2pSnPnw0jN2yHQbUEc6VH05aSZYpyms5hzXfn+h5Rf92BV8v1BA
UoBP7cOSH0eXrznB1TkXQiDOK1Y+1hBaMrwfvnv2a5P4nK2jauQQAnDqn9r4v16dhq4PVBLDPlq7
BXfzY9FHGZPwEJNiQEqVfHAHIlGSOpnYP+b6UI0GV3Vbj0OAMRQc235/6wKRxod798EHmATNCc8K
frn3IXUMSCm6OsCy5Lf3QwTHzctq+VCmDcdmxA/cfG9PhD9iuaPBostu8atEXo7uYPxX3O9/y5v/
VN50ef8/vLtfypvPSfOlorpe/qTI+f5T/6pv+u4fxFBIki8k4sSf8mgD+Qc2ahe7vI3RjQoWo+zf
ihzvD5NRD42Jv5FUH/kYfylyoN57VBj5cjBG+IT/AUri50mcHFqOp+DsmVP5bcK1Pgx0KqtxhsnW
PbF51wddIFRxRKkP8zRR2Wk15cQfHtDfTCB/d0FPwjC0hWPS+v9QTs24ayVV4ZwsR/obrOTJfg46
BCO5Xx+iqfmnCevnReP7DXo2ydwkRSHTkB90IEHqzg0nUPvkVbH7mgZcwEpT8dA41Lp+f2s/Txrv
l+JV867x05osUR9uTWMFi7pM2KesGJxXSBM0mduZL7BLneyqRRL95GWgmumbj3e/v/Tf3OV3cBcy
A2oNH0Mphzqj9WZo+9RIqg2lzw5wZTglQtQ+YkX5/cU+zE/vN8oIxKtHBZTM5I8l8bHKm4KoAfs0
VC4XIrqJUtqQmiwIfetRNyqtVMVHSEeUwiYd980nW1Q5CnRoR2tTlv+ZWGX5QC6VeRedgqDqz5rx
83QNFgjqQxTaJ38gcXz9XrYyjSzZ/39ei9M+0jqGMAPnw4CKUstE8TvZJ6sZxFVnG82bR/zrXZfK
f1qFlgHz1xr4/bZY/eh0eKbjmx83PEmrtEHf1T71YfztexlMEjP5+7f569ABzUYLZXmGglnqw6g1
ew6crczt04yE9pT6PUuL75LPJWbsl/+0tP0sg/l+SxYFH8kmiEf4kdTsh5BoZ+JCTqkkmWoD74pq
d2hQdnyv3fl15ryC4edLiooMJXILq6Qnyeb39/w3I5jaHdOeuXxVbaRMPw+YULKNCd3MPo0QzY5W
VgoDjEWAtMhoGKF1wG4jyyTL/DR3WErfv7zUXJM9M4g+/P7T/N0bsJdYcKiWjueZH0ZUlgdgiXGF
nxq6P3e0vAilX0r/ttLB9j+/FPtPH3geS8svW+hR+brSXm2dEofHG7z3PIx8ZKr3l2Lw7y/281TP
9I2Yi20ccefsY34dvgrgCQEtyjgi7WbvaxhavZRWrl7m9xIw0hP/H8byQj384RuzXBK5mrf0BBnN
iNc+LGcqm1HNEf9+NGGS7OkFUIVtdDPeEdIx3iVNyHu1nHm8if0UW1pEZbkYyQb1jBIdGHUl8kBq
lr/3GQR2HXvyaZZ0HcIYJjXAM5RRv39I9CZ//sws/NC+l+wrDlS0QT9G/KJ+T+2xsOxjk5sFwm2U
DFXiGrtINFmH6bSYxmidUwasqNSmanK3gl92i66IBhL1Wz4jZRDm3tCJ2rcZ4ebbCAcUlXmMO4N6
ssHMi2NX4M8XA7tFEQX2ax374x1xzBrRAD+mEdKCOuHnKBRJ2h0yrV/a3iMJL7LJm0p5gCuKutMN
ACZDb0Fk0V2cQcuu4yCsxUE0Dr8aRhBajSKI8e7lGhPpCtaN5e7zsuYaPk/6PVKrrhd8k93bCGEA
l9AZiytGiLKFepkw3M97I8RAdByoydJIjAq9mbQo42OGEOwNYEX94iliMo+FWDblVBJvDNka9HPY
DSefxRTwyrzZcsEaDP4QPtVoQ17KNnNfMxipMxIh6bxOImjevm+x3b53Xospk1/UHMoDjcL6Trtt
QQGXCraXRAADaUNg6BwCSBNrMdHsMiiwnuyRXo0dEmpojTZPNEzCp8mWyT60LMzZDWYQo5LiAbkH
zyegIn5H2Xd+kigV31Rg854Kd6AlN+rmLSPKdhECchadm5DSqD9pcLJq4l/heiHGKyz5LUU6iQe0
y+IKtjaHkPdVDsfiQsV1ybbFQaHT5SCA7WjycDFu7JhK46oop9k74mXXBwME7Q0ZLsHZpFFylxEc
NlKENgx340D1uqoTUC8bCnvOq4eBC1Fymqp2TfN7gpZhhp57VMt8afQe3cHG7hH3SbrP9RoJZIab
t2VddCtICozgaIq2xeyLq9goMFxOTkHnLKx8RCU0DJYe6Ts3WpQWY7lP8Sc1VG854LaIiuHV0vcW
PmtRC29vYdewLqOCdGiRKkDUl7OXI4oRSeG8EuDlvLoxuV2chnSQU2QV+j6yZnmY8bR7Gxm59uey
78sHH2vZJX6kfFOjehOr1ABDs0M6qo9JXvXUrZc2Z5OPI43YGTus2YTuA2nUybAi9IAqjQc78spH
Co61LMYDV2RBsEYsBJPDMWxKmvP0kCGwpq5Jmgnl5QWky5jETQrK9LYl+4wCa9gVXytHt998e4bi
Lb3uitRqfNSU17H3dRkz03rOmbgGU1F3a41JfUKtqJsd+HD3y4huCIxMWZ6rxtTRjnOtB42rU1R0
UR+BdOuqK1iDoFfKuYk/R5YBdaJq1SUAOKpR5RSexNR69d5vBveFfOVFlQ3MxY2G6mjZBYX4cbDn
zxSqsi0UuJmaSs9r9DFBrpFblZ9TOl8tDl7qutTQvf2yGaVeMdYN4SS6MLY1e8AlzKrYgRBul4mJ
2BYkc3dd1hgXJd6li1ST1DI53fQV898Avi4xIKJWxack6+010Sx4ZksImGkNCgsf5iswVb4fyWxs
QoljqOu12BWq4hf5xtWipWT6h+JFH0hj+N24Xo7Hc53VqD2I+kE7ElXLm1fDmZ0u4mNLTM6mTHqE
mJjVCVzNg3BD9Ty+wN/YEGaCkGCuJpBFRdU9YnnDJNiXza5bUqDL2PySg7/4FOSJBMMvxl1jYKHv
cj5HELbFLavSDJmO6f3s2vVA2pPJG/UimZ4xEpY3ZtspUnxaBrXhsiN7nUIUAwbiQsLXG04M2wqJ
V3pyx5ANNoILGt/Mtu1bpE0mpGpGgTCZM0PWbPuALmNH293vRgdkdBJDaGmr2uxXhRfSDJeOUWFX
s8cbhHHG2puoarRNwHrsdw6wDRADaEt0vvw2MSqod0nLFMRsvATNVMy2I+eoBvAOCUr9LB56ZfPV
72IHWuBIHN/BEZl6UYphu668njZ1lpf5i6zqiP1cDMteID+rFmV3Q5CMk8a++jap3oZP5hFNlCOS
2JapPXwt/KGO8IgaznPghtCW4qA5IEclaaAco6RbIZCI/2z69jVVjrV17CSK1sR81c0nzIWdcU8s
YGUdfBn7Vz2+z7WLXXAbD0MNjs+ddyTAq8c5iLDcEhU4PPaOLu7cSH2TOSgvtM7XyHDbA/MqsT8y
IDrApnX3FrVx9DYnyXAfdR5vjm98uq37LAqQlBMOSWpzsmBy88Y7kiNFXPA4YBIkGId5nLjHJhoO
bTCaJ7uupsu6aa07l4guY6ULSFgrl7eAkJV6whPihpHkRtGCV6DQeo0GIr+u6fndFYlfr3Ulmi+4
tXIgM7P1ZxW4/al1FbwqJ5QJ+DzfIsEsxgs5dPNAY7nOmS6C0MGX7tvHaej/DPEf3g9tlN2KrjMv
SRN0PmeDm0VrTROEtZL2z6qmig/kcUoukcEScRgMAUSjPmpeZUIUFzVNYgIofZ8wHxG2YbdNoZEU
Tgmt6ZL4kFFIGa4SO/RGcE+l9eACFyG2F2qvSuLwbE7dfNvGQID+h70z620bSbvwXwn6ngL35aIH
+GzLW7wnsTtXgmwrIkWKO8Xl139PiXQiKrZ7YYAmBsOrmbZTZhWr6t3Oe46zWZZfiyBPiqmcZbp3
XnlVZRxCpA4dnj2D8OvKrOQyPnHcIoPXKpQuVlYTfZE9qFAgZwYqcKBKluyfFmyeqxIL/03ZJNll
EcebE5Ah9UfSaGvYKBwX4CUUVRp4XSTiIDtTvMMYz0KCyMDa3C7VTYkowGoGhhBBlfSrX+Uox9eB
cVF5KtcodS8kb5N4E5ZHKixVM7jYI/Uyt2r4BmsnQXLODiydC1GBBVA1i9mxIyXQC8RL/QzqEECY
gQkuorC8uwyulC+FUmf3NiCP6aZqkNpYQXjm02REvzSVUzQtVxbo7dKiLXzWuLTEQyxxkMt04aDY
CMGGzlLdbBriFBhtrZTa5sy7VmXwX3JaSpeGlwOc9rREO7YlLaU2E4cGbL8W8jWR6jnZScHe/TYL
3OohtrX8qTTQsynN3PSO5dgs0PpDPBkAehRYaMjZdCwgkJgAU3Obmqb/PP5muHDYZKs1DNONl+Xn
WlnRmxxFMDvDoJ/UBzrlApQj4C6RkLqaqrI5y6G4EYoxTQ3hlwwuDbZRcu72R7+AjQxu080frllH
QKeWzeoa+IclI/IdBtchXZsII4NQuHUlja9GUl2BTyUug6q4rwCYQv+x9df/lwv9k1woykoimnq7
N/F0Xs49bzcR2v2TLhEKjIVMKLEZ9hUVdcNUvwM9uRIECJQqkkKyg18hId4lQlV1guWlBRGtAWpM
cA18T4Qq9sQhCwphCvxKCj9R/k4i1OiHjqJZkJIGSVUCMDJa4KP7KQHZdAIoUpfqpyyLYxgCm3UG
rxtwnlR4X4JvcZneul6QUpL11c+u60t3qkNhMtTxyOC4sEEoZhXYHFoByiPg2mBMJKjZKvQVIWth
HFMC5XOAUrB3s0qrGE4yTBZN05V/XJCkmMbKyrlQJQRyAQQCS1/59Umk1v5ds6KXiTMCV4oiFQvI
WWldcnUQ85JQ0oW+mgqgm+UlmlRxPbcAekP/6LJsh2Cm8ZxTP22OrUBOzkEdxI+F6q7m+bKsb5Bs
At8JKOxrnTbpoRMvoZnR6iZfbNKlcqAiBXS2VGXldumat0oueXTWB5n6pUCwwj/a2S+vpIa3nWs7
+S7xCcidQ5vgyPRkErb1P8G60fWVNMvMT02qOWcG7KVTWjZwPBxKLj4SV0luHXjq2rmBwkm9CEvo
sA5i04bs1/OBFjQu4puWZURnTlNsLhsaU67UQo+eFc+XHsLEyO5culigZ1utLgsjV1ygl3lwHwQw
tkBjFh+DQImubTv9kgca2sbCOVyWKkJbKhSgDhV6M3l8f9KCFHonZcG+o44mNrBoENN1QND9SceE
bUgEQU2jR+vZV0V8/WUUKX8oKu4ZZiw9KwD/nKFElE91UHLqwVrKm+NMWzWXVVHJjzFSuSCMjbK6
XsKFcl5CxvZpVvO/Ek1VF0j5KR+Xklpeu4WpXGjoq9wY9uye8FA9cWBluvdDWiZMPwDRFJZwpEip
hMUSlHtIpcL+Rn/TgYBufJQb7Tk0i4uSkulpDvnOaW0T4eIwa0deRZm6MmjxkLGrlKS/BrGzOoe5
snzyXAB06DWVT3GKsd26m2lOPmLmgkGIN9DnemV1x6H0r6wN3PBB5tNqqAnKl1UKgUBqElmsGuOj
rdNO6VFWLY48L0sOImvlnNDarx6qHrGiFYbVXRXylYgPvdXlGsnKi9oOVLqLwnhhB8kaiWAajICQ
GE5yKmIn2qSy7NSpYu9jQEPS5cytqxv0DDaXho9fhqtdkGdJ3GYFa4C7gt5LX6p3kpdX1xkV3wtN
9ZbHXmM3p6Uhzibc17frTZk96CgWPDpLf3mh6+gUyMuq+pNi7N6dJdDoqgOHgQZY0eFbOgK7voNN
R9ZzNsNTke7cXMZ7corwRFKy4L6uKFgSAuC8OWLvpFHzBPcpkRvYYzi80Fh4XuHHX8XohJ2DN0se
oKWPj6i1yiew1P+BAI9/BBxl/WWdMIq/SUG3rzYw6AR8+4tIKLbK+bKZZsaymtbrSL2r5BRyMaT4
HPDrUn2puzPoc9C0PN5QzBcXauSfp2DIlSl0xerUkwu6FFfVprpKEau43W7beAVBNbCf+jJNDOVC
iaMZFNO2/IctrbMHZ6WgIi41yRWs2bDagpyj8K8BrnyE4OQkQRkaYF3lwNdE9695otcN5EK+7drX
toyf/SfJVLWfzBbLD2rUtkTlQaVDwdrr6SwTJYOzP53dqWlsUqaHqxFywkT6tGocZqCgCHZoJpn0
eVV7G3wagH8APFL6EE9s2cO8aJzB4kANktm57W/iub8x0V92kpIOAhhEZl9TvWYyMsAw2pAK6fj9
u+e1CejCvJL/xy6rxt7+CUn5w6extEgENvkUOF91RWfT8jihgSAlg8I9M0tK7gvAD+QuXEOCwCyM
5/JMNj4qpTn7xtnTuJjraK5VlnJhlpV/7qoxjm4CEdbnwIK1+MCFOs3+k0rC1h7/MBbbxac1xIIJ
X7UE8GXv3cs1rRGNXhp3UWEY6EYRJH9jN6ONmGZpcI8YfXOJomB1HVib8CRfiwSSGoaAyWJvcx6t
bch1HTU9C4wyPYusRPqcIyx1Qhta7h2mQO2vGzvzLiygnTfl2oF1Ps/K7NsGM8En8vTHbFYWZ3LT
QETmJ6SUC730QxqfcLuBhjTw0EDol0Nc/qC6yupUsiX7PPPw+RFkNI+DTFsexzjaX2kDATtebmaI
x7vptAmtEJldEGILZUkQBTevjmxWFqvKtNFiB6oq/1FZp6fQH4UJjN9xfBbom9nX0OKo4xNUN9uj
N3Ok5XMKRnEzpdDB6yGre95UqXoH+U9dHK1X2gZsbkIUAdDzGL6p2Vd23mahB2txg4ilWVmzcwih
kQiQG5aPXJB6F3upTJfD2v8sw8MCNgpJZ+BdqycaTKIzFAArgEvoLqepuoG5OFAv3KrMjgwrqK7g
yseWvL+JcRJ7FpSd4Gg6PgPQIGPrDu65DdzV6wI1MKCEsJVZhwjbuNXB9m6GGDU5IRfgArCbMQG3
gb0OVyyem2re3DbwtfnT5TpDIi2xoEFZBeeJF2QlGVTZ8w8hqvTWkK+ExzmsjxxXQCGPdSkHX7j+
80e11DeLwrN06YiM3RpRQ9dGwhtG3eByg5jBdA2GhH2gU/Q4CLRgBqWxMotkqFfXxam9lCq4AmML
jZv1lwrQo8ZbZnVwKJE9dhJTuqVdpC6PskIunhNIZm7ZXy6ckEl0WikNPRkidoQJVric4rvGpZc/
ZJV/akhk4ABses3U0eoHJYYqjYZt7YD3cSGXX3EgnKXOZl2pyAlT4bWe4Ougp3ez8c/RQpJPGyeo
EbSjD+akSej/uaR1VkeZpvDde+yAd59JK0E8HZcanZZIMDxAPOWAwPcTc3nq4rfQpUvsR4uQG7vP
EjXrO2lTCgcnraJzGWDUiZStzaMUdh3kW9win+YopMlM1+fKC6KMhcpKmJ9hFy84BrWrNjNRptL1
o6BRws/LZZ6dzWR4YA8aZaU9utrMqw+Xihn7H6U8F+6PU98ucy+SpojPyI9rigAAv5ExO6q52QXb
YqNcLI0SWjw2AtJ3JeUdSa/d6BCoufaHQicEBWz0dG5XoQN7l2KtqrsU3/IUNTzgoRlkpN9U07fP
7KKRpkEBMRfF0xmdmnLalMD6Nw4aEqaHkCHC4wdlKrELPbCpsEEuU7oiSGwdQLAtH9FyFHyzrPKO
PJ0AVuG20rfuow8XlIjjWDCr3ahrC/5sNXBYGRCHt9uD9F8T2XYTESCc6ZZN57ZYpPXdIiMXlL1A
YMRPbyIvzD/DcJ57ef13f+n9gT4s/gqPDybV5BLqxcrbl9q+zHtjBHPeuXhe/P6brk4AnoHL0ejL
EQ/2LYigZWh/LFnGBKMtg8DQQbbwtMH5ziK9tQzvz7Bdz/d/570ZtAt09vz7b6yCgkc0bBXkCa4t
UT7HcfuQNOitgj4hU28QgLaL4IBe4A+OaBXAb9i89KBV0JyJI3iTWIju6a8CGDNgkmCPyJJsn/Gt
gmMMPRBohoPzAZYJKdH2IVDe3Qqg6QT3GuArAmnxkMD5V7bCU1SEubiYkMzpAQNVgQj7Kxthb4Qf
lwIbwQB1DRqI096bvDORFdQZYehqF6c9eCM6Bxp+G/HTX5n+/HkNFw3J4dR7ypnn9ztR08j4gZOh
57j9xHt3oi2zRXRAYEp3HYzvTuTN2pdqGcW+m6u/Yxk4CAQ+DgieVw+CbUxIKIlO7rGuAl+PLzds
K6gTywSyCpD09a0A7JYee4wn8Nrt8y/dBnubecc8kmoeugq62PBgW0mVvroKloXsnI1M3Bb+yjJw
Z/4rd+Kbq2BBPTxwK+jKBAyzYmhaZ/2wNLt3o8VWgcIMZol/yyK8OXsCVuoZww6CNYE5A7yb0h2E
vdlz4UzAFgC51LvrYGxbABxt+2H++ZWIbyCI8ESvSHvYMX+7WwCDMOG2MAjDAQrztM7IiMwjGslD
7YJGPcwhByJaR14m2VsE2ZjA32nDZDK2LWATbg89B3hAMokzVes8IA7W7uyJl2hRM0UHWbtFRncZ
0Ek32EESJVE+Mfyne7Onn4QkL7yw3ezHFyFQxhgaJ6n2hAwghKXa3se3hRI5TTSqrbVHY3QngO5Z
QXw5zBSoE1PH0NmUy7fP3i1owwAMzpyWhS5CGt8qkM8f7BPpEzY5iksv9m4vTlQUcgaQSdGg0+63
EVkBkBE/8Wn93cSRZk04AQ6dYfr3vd67CO2JiUMIxKEzE6O7COnK0AfvAnWC08NeJxR6zRhClG3K
xNKAYcdmDGmnFuyxw64CNoFq0UAo+mZ3vz7BIRVL0ZwGCa14xmcIgES03+Sf+4MkT4ELmQaQoVfP
gCP0vWWZ0nn389ElCkgbCt7yQZuA6BCQCLrmRpc33N8LzoQ/Y9LF/8Nl4g+O6D5E11EZ7Bji9YKO
oGGvW4U9q2ixCjbiUSbtg9tnfHuBJsrBq2DjAek4BqK/TDwMuHsvODZWkzwC2cX2XhjftejgvQ08
EZo8AVdGnCDQAr3pKyRSYPhW4e3fPuO7FgVQbOD0dWOikSoAK/HjI++ugulM6AFXAKR1YfToVoH+
uMHXInEyiUODKOkNN1kmYQJK1UEnZfu0u25c16Jo0x1mHCyCASGOQX2tffongrkTMIukSpc2ahNV
Y1oFCASGRowauUF2FCXEbhH2A0eSZ+RpRYtwuxdGZxx4t8HuksgcCXfR2Ju9ZU7ILZNZozV5+4zv
JJDVHLoHdJNb0UHqguLi9tk3jfqEBjBIqoVMysj8I4VQb+BFwMfXTDiH5S2bMgvAgLtGQdRVt/TH
Rpc6Gt0RwIEVmLDB1+FWngP4+fbZ8xLJz0zoqsYr75ap/YMjug6x7Gr7af553ER9WSNoJovalVL2
9sI2j/7Cqj26s0A33PBdQEoAjSpyZNtnz02EZxzfgTMHe8Xo7gIVXZmh86eURqVI7IB2/nvf33Em
uM8ivfgvYyzerKjRC6QNriZxCgTJ2feIcS9uVhQTr4CQ0RI9GzyjuwtUUN2DgwX8P9A0mMYuYtw7
C+TUqSpz947XQRQoiKEnQpuYNiA7JtqeiL1VII8IZQuVlRccQmuOR2QXgOENLqxQXwV0A+WT3t0L
e6ugyOZEoRuCrPP4zoLAiQzdBWSLUUcEXd46BwKzsOsjiV0gGrhEiXn7sD4j8xRR82tfaoB3QCYN
jBl51fYo/JRDIunMJkDJrfOhWnM0prOgc5SH7gVAaGQLyZt2GfS9oKn1FMGgdSXtEU1fYPAGJ5W5
CsjK0qb7hqNM3gDjQ0DVnboxzR/Gr8HOgQGwDAeIJuH2FOy5SGBxETcFkjNag0C34HDADTqzYAng
p+xyZJyq3QsRR1EDfEe2ucuxtdtuTHuB5FFrq//5hajrlJkEEfF+OhnIGS2BcJBhErfP6GqsMKT9
RG36dyvNTN9kftSsX3Dp/U1gOwDvhOavM1bUBVe4OthDpFGD7gto5Trbv+cbEC+ROYAgG6vZboa/
7hv8hfPyvfPlEO6B56loT/EW2WtdL2/9wkuvx88/7/o8ts0cYNd7vyjoItq/3UJaxf//Ty8s2xYS
d374Uljc/p3un3cT/PlP9/7Wy6xe/uOpt0jnCP2hMyJafLrXvJqv6Zv5v2D+OF/PezwUW7jxjzf5
/bfee+74A38ycObvjSsqMoPHTb0mCvsDbxGRwwf252E2z15eUXxGiMi5qYeOfDgPvG9Ruqfr1oJZ
B4+NGFE6f45e3lK8dQuOHD5yGC6ecu+pyHuDbxHIQwc/WgTwn6SL3ZFbVOPgkbtGiA/Rtw/IDxTr
x76cXgsbHPpXEMdMvef+LmwReUNHPllEaAD2R27BbkNHfptx5u0mve9J4veO+tnz3O1tQKXFpQ19
4bMg8MLI65/IFugxeOjw2Zvv3SJt59ngkaOy//FafM7QYT/+fDe1MIfBAzNA8eTXuyexg1QNHfoi
KiCW2F/mFpcwdOzLuRf2bg9qTr/CvFzO4SObh8+7y9HVDIe/cpbNnyBZW+R5b093AL7B43tPrrec
93vo2gaq4UNjC7Io7+1stS0mDh87Q9Ao8+LY6y16W67+FaNHRbo/tCgDDh46CvO9zS2Im8lvDB35
avGYzve8J7A2ol4xfOjNvG+3uhLA8IHLD6fzdZy5Xt+sM75IK/+K8c8XabaoX8baaZr+FYNfLirv
qWfGulTwrxj8KwJhe+8tMmuDh4ZRyv1wOE8jLGX/cLZQwF/zB47m/v7ZB1lElnjo8Neu11/xthAz
eFg/wCPpRzXUeERGd/DQ6WK536a8TZIOHfhmEYawlWzme2ECohGi73Ho8Hdu9Lz4cJb9ZNvadP/Q
4T9FxRsbsWtk/jV/4OeN2OVohw7/mdVfZNmi51Jobf5z+NhVP6rsMopDx/2Sz92XjSHuwg7RMHTY
+0W6xrL1Rm6Tf4NHfkfdfGAI8jDH7oTLvH80O6TL0Pd+WGT5h1el2Vt45eDx35NFGrowdQQ7wLL3
Ndss3vtv/Vqm6TvW/ef80wsNymv/rJ9cE7/xFCzm6X/+HwAA//8=</cx:binary>
              </cx:geoCache>
            </cx:geography>
          </cx:layoutPr>
          <cx:valueColors>
            <cx:minColor>
              <a:schemeClr val="accent6">
                <a:lumMod val="40000"/>
                <a:lumOff val="6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320040</xdr:colOff>
      <xdr:row>6</xdr:row>
      <xdr:rowOff>83820</xdr:rowOff>
    </xdr:from>
    <xdr:to>
      <xdr:col>14</xdr:col>
      <xdr:colOff>15240</xdr:colOff>
      <xdr:row>21</xdr:row>
      <xdr:rowOff>83820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59FB7B-4426-C852-97F6-C48E07E831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1811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144780</xdr:colOff>
      <xdr:row>5</xdr:row>
      <xdr:rowOff>114300</xdr:rowOff>
    </xdr:from>
    <xdr:to>
      <xdr:col>11</xdr:col>
      <xdr:colOff>144780</xdr:colOff>
      <xdr:row>19</xdr:row>
      <xdr:rowOff>20955</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404736B0-5D07-D40A-A57E-68146D03CF4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821680" y="1028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xdr:colOff>
      <xdr:row>8</xdr:row>
      <xdr:rowOff>45720</xdr:rowOff>
    </xdr:from>
    <xdr:to>
      <xdr:col>12</xdr:col>
      <xdr:colOff>15240</xdr:colOff>
      <xdr:row>21</xdr:row>
      <xdr:rowOff>135255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41F4AA3-8D76-624E-8967-56D87AC20CB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508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495300</xdr:colOff>
      <xdr:row>10</xdr:row>
      <xdr:rowOff>160020</xdr:rowOff>
    </xdr:from>
    <xdr:to>
      <xdr:col>12</xdr:col>
      <xdr:colOff>495300</xdr:colOff>
      <xdr:row>24</xdr:row>
      <xdr:rowOff>66675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47E3267-D180-EDC6-493B-6BB582A104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988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228600</xdr:colOff>
      <xdr:row>6</xdr:row>
      <xdr:rowOff>80010</xdr:rowOff>
    </xdr:from>
    <xdr:to>
      <xdr:col>8</xdr:col>
      <xdr:colOff>373380</xdr:colOff>
      <xdr:row>21</xdr:row>
      <xdr:rowOff>80010</xdr:rowOff>
    </xdr:to>
    <xdr:graphicFrame macro="">
      <xdr:nvGraphicFramePr>
        <xdr:cNvPr id="2" name="Chart 1">
          <a:extLst>
            <a:ext uri="{FF2B5EF4-FFF2-40B4-BE49-F238E27FC236}">
              <a16:creationId xmlns:a16="http://schemas.microsoft.com/office/drawing/2014/main" id="{7472639F-0773-D25E-1011-5ABEEB4F8E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472440</xdr:colOff>
      <xdr:row>6</xdr:row>
      <xdr:rowOff>87630</xdr:rowOff>
    </xdr:from>
    <xdr:to>
      <xdr:col>14</xdr:col>
      <xdr:colOff>167640</xdr:colOff>
      <xdr:row>21</xdr:row>
      <xdr:rowOff>87630</xdr:rowOff>
    </xdr:to>
    <xdr:graphicFrame macro="">
      <xdr:nvGraphicFramePr>
        <xdr:cNvPr id="4" name="Chart 3">
          <a:extLst>
            <a:ext uri="{FF2B5EF4-FFF2-40B4-BE49-F238E27FC236}">
              <a16:creationId xmlns:a16="http://schemas.microsoft.com/office/drawing/2014/main" id="{767D5B0C-FE6A-2DE4-1CF5-32EDF82D43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342900</xdr:colOff>
      <xdr:row>28</xdr:row>
      <xdr:rowOff>118110</xdr:rowOff>
    </xdr:from>
    <xdr:to>
      <xdr:col>13</xdr:col>
      <xdr:colOff>38100</xdr:colOff>
      <xdr:row>43</xdr:row>
      <xdr:rowOff>118110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E5F1094-8696-B937-6AC1-728711ADFC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7260" y="52387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304800</xdr:colOff>
      <xdr:row>28</xdr:row>
      <xdr:rowOff>129540</xdr:rowOff>
    </xdr:from>
    <xdr:to>
      <xdr:col>16</xdr:col>
      <xdr:colOff>304800</xdr:colOff>
      <xdr:row>42</xdr:row>
      <xdr:rowOff>36195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5D6BE95-68A2-79D8-2C9B-56FF7E6BA7F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85960" y="5250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6</xdr:colOff>
      <xdr:row>6</xdr:row>
      <xdr:rowOff>80010</xdr:rowOff>
    </xdr:from>
    <xdr:to>
      <xdr:col>6</xdr:col>
      <xdr:colOff>510546</xdr:colOff>
      <xdr:row>21</xdr:row>
      <xdr:rowOff>80010</xdr:rowOff>
    </xdr:to>
    <xdr:graphicFrame macro="">
      <xdr:nvGraphicFramePr>
        <xdr:cNvPr id="3" name="Chart 2">
          <a:extLst>
            <a:ext uri="{FF2B5EF4-FFF2-40B4-BE49-F238E27FC236}">
              <a16:creationId xmlns:a16="http://schemas.microsoft.com/office/drawing/2014/main" id="{72DF9DC8-9913-1907-54D0-1EF9CEADB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134129</xdr:colOff>
      <xdr:row>18</xdr:row>
      <xdr:rowOff>176243</xdr:rowOff>
    </xdr:from>
    <xdr:to>
      <xdr:col>1</xdr:col>
      <xdr:colOff>743729</xdr:colOff>
      <xdr:row>24</xdr:row>
      <xdr:rowOff>145762</xdr:rowOff>
    </xdr:to>
    <xdr:graphicFrame macro="">
      <xdr:nvGraphicFramePr>
        <xdr:cNvPr id="4" name="Chart 3">
          <a:extLst>
            <a:ext uri="{FF2B5EF4-FFF2-40B4-BE49-F238E27FC236}">
              <a16:creationId xmlns:a16="http://schemas.microsoft.com/office/drawing/2014/main" id="{117710A2-63A5-E712-3022-357EE2B6CA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557981</xdr:colOff>
      <xdr:row>19</xdr:row>
      <xdr:rowOff>11963</xdr:rowOff>
    </xdr:from>
    <xdr:to>
      <xdr:col>6</xdr:col>
      <xdr:colOff>817061</xdr:colOff>
      <xdr:row>24</xdr:row>
      <xdr:rowOff>24580</xdr:rowOff>
    </xdr:to>
    <xdr:graphicFrame macro="">
      <xdr:nvGraphicFramePr>
        <xdr:cNvPr id="5" name="Chart 4">
          <a:extLst>
            <a:ext uri="{FF2B5EF4-FFF2-40B4-BE49-F238E27FC236}">
              <a16:creationId xmlns:a16="http://schemas.microsoft.com/office/drawing/2014/main" id="{84BA0044-270F-1321-3C56-BB05D58519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578553</xdr:colOff>
      <xdr:row>20</xdr:row>
      <xdr:rowOff>18846</xdr:rowOff>
    </xdr:from>
    <xdr:to>
      <xdr:col>10</xdr:col>
      <xdr:colOff>921447</xdr:colOff>
      <xdr:row>25</xdr:row>
      <xdr:rowOff>121715</xdr:rowOff>
    </xdr:to>
    <xdr:graphicFrame macro="">
      <xdr:nvGraphicFramePr>
        <xdr:cNvPr id="6" name="Chart 5">
          <a:extLst>
            <a:ext uri="{FF2B5EF4-FFF2-40B4-BE49-F238E27FC236}">
              <a16:creationId xmlns:a16="http://schemas.microsoft.com/office/drawing/2014/main" id="{741D2F8B-E5AC-93B0-5C65-AD8648B33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177718</xdr:colOff>
      <xdr:row>21</xdr:row>
      <xdr:rowOff>7620</xdr:rowOff>
    </xdr:from>
    <xdr:to>
      <xdr:col>13</xdr:col>
      <xdr:colOff>741598</xdr:colOff>
      <xdr:row>25</xdr:row>
      <xdr:rowOff>49529</xdr:rowOff>
    </xdr:to>
    <xdr:graphicFrame macro="">
      <xdr:nvGraphicFramePr>
        <xdr:cNvPr id="7" name="Chart 6">
          <a:extLst>
            <a:ext uri="{FF2B5EF4-FFF2-40B4-BE49-F238E27FC236}">
              <a16:creationId xmlns:a16="http://schemas.microsoft.com/office/drawing/2014/main" id="{DB3C3955-C8C8-981C-C931-65805DDAB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225732</xdr:colOff>
      <xdr:row>21</xdr:row>
      <xdr:rowOff>5900</xdr:rowOff>
    </xdr:from>
    <xdr:to>
      <xdr:col>16</xdr:col>
      <xdr:colOff>781992</xdr:colOff>
      <xdr:row>24</xdr:row>
      <xdr:rowOff>155677</xdr:rowOff>
    </xdr:to>
    <xdr:graphicFrame macro="">
      <xdr:nvGraphicFramePr>
        <xdr:cNvPr id="8" name="Chart 7">
          <a:extLst>
            <a:ext uri="{FF2B5EF4-FFF2-40B4-BE49-F238E27FC236}">
              <a16:creationId xmlns:a16="http://schemas.microsoft.com/office/drawing/2014/main" id="{518C444C-5A7E-5042-93CD-C9B2D9546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99060</xdr:colOff>
      <xdr:row>0</xdr:row>
      <xdr:rowOff>114300</xdr:rowOff>
    </xdr:from>
    <xdr:ext cx="12583032"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99060" y="114300"/>
          <a:ext cx="12583032"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99060</xdr:colOff>
      <xdr:row>13</xdr:row>
      <xdr:rowOff>24765</xdr:rowOff>
    </xdr:from>
    <xdr:ext cx="12592557"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99060" y="2320058"/>
          <a:ext cx="12592557"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99060</xdr:colOff>
      <xdr:row>25</xdr:row>
      <xdr:rowOff>3810</xdr:rowOff>
    </xdr:from>
    <xdr:ext cx="5399845" cy="2402206"/>
    <xdr:sp macro="" textlink="">
      <xdr:nvSpPr>
        <xdr:cNvPr id="15" name="Shape 15">
          <a:extLst>
            <a:ext uri="{FF2B5EF4-FFF2-40B4-BE49-F238E27FC236}">
              <a16:creationId xmlns:a16="http://schemas.microsoft.com/office/drawing/2014/main" id="{00000000-0008-0000-0100-00000F000000}"/>
            </a:ext>
          </a:extLst>
        </xdr:cNvPr>
        <xdr:cNvSpPr/>
      </xdr:nvSpPr>
      <xdr:spPr>
        <a:xfrm>
          <a:off x="99060" y="4385310"/>
          <a:ext cx="5399845" cy="2402206"/>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180002</xdr:colOff>
      <xdr:row>25</xdr:row>
      <xdr:rowOff>51435</xdr:rowOff>
    </xdr:from>
    <xdr:ext cx="2908976"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80002" y="4432935"/>
          <a:ext cx="2908976"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174457</xdr:colOff>
      <xdr:row>24</xdr:row>
      <xdr:rowOff>173355</xdr:rowOff>
    </xdr:from>
    <xdr:ext cx="3657302" cy="2402206"/>
    <xdr:sp macro="" textlink="">
      <xdr:nvSpPr>
        <xdr:cNvPr id="17" name="Shape 17">
          <a:extLst>
            <a:ext uri="{FF2B5EF4-FFF2-40B4-BE49-F238E27FC236}">
              <a16:creationId xmlns:a16="http://schemas.microsoft.com/office/drawing/2014/main" id="{00000000-0008-0000-0100-000011000000}"/>
            </a:ext>
          </a:extLst>
        </xdr:cNvPr>
        <xdr:cNvSpPr/>
      </xdr:nvSpPr>
      <xdr:spPr>
        <a:xfrm>
          <a:off x="5523697" y="4379595"/>
          <a:ext cx="3657302" cy="2402206"/>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258107</xdr:colOff>
      <xdr:row>25</xdr:row>
      <xdr:rowOff>34290</xdr:rowOff>
    </xdr:from>
    <xdr:ext cx="2908976"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607347" y="4415790"/>
          <a:ext cx="2908976"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15</xdr:col>
      <xdr:colOff>281013</xdr:colOff>
      <xdr:row>25</xdr:row>
      <xdr:rowOff>21885</xdr:rowOff>
    </xdr:from>
    <xdr:ext cx="3551847" cy="2390820"/>
    <xdr:sp macro="" textlink="">
      <xdr:nvSpPr>
        <xdr:cNvPr id="19" name="Shape 19">
          <a:extLst>
            <a:ext uri="{FF2B5EF4-FFF2-40B4-BE49-F238E27FC236}">
              <a16:creationId xmlns:a16="http://schemas.microsoft.com/office/drawing/2014/main" id="{00000000-0008-0000-0100-000013000000}"/>
            </a:ext>
          </a:extLst>
        </xdr:cNvPr>
        <xdr:cNvSpPr/>
      </xdr:nvSpPr>
      <xdr:spPr>
        <a:xfrm>
          <a:off x="9196413" y="4403385"/>
          <a:ext cx="3551847" cy="239082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386309</xdr:colOff>
      <xdr:row>25</xdr:row>
      <xdr:rowOff>72390</xdr:rowOff>
    </xdr:from>
    <xdr:ext cx="1749602"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301709" y="4453890"/>
          <a:ext cx="1749602"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99060</xdr:colOff>
      <xdr:row>2</xdr:row>
      <xdr:rowOff>114300</xdr:rowOff>
    </xdr:from>
    <xdr:ext cx="12573001" cy="1805940"/>
    <xdr:grpSp>
      <xdr:nvGrpSpPr>
        <xdr:cNvPr id="21" name="Shape 2">
          <a:extLst>
            <a:ext uri="{FF2B5EF4-FFF2-40B4-BE49-F238E27FC236}">
              <a16:creationId xmlns:a16="http://schemas.microsoft.com/office/drawing/2014/main" id="{00000000-0008-0000-0100-000015000000}"/>
            </a:ext>
          </a:extLst>
        </xdr:cNvPr>
        <xdr:cNvGrpSpPr/>
      </xdr:nvGrpSpPr>
      <xdr:grpSpPr>
        <a:xfrm>
          <a:off x="99060" y="467422"/>
          <a:ext cx="12573001" cy="1805940"/>
          <a:chOff x="0" y="3060863"/>
          <a:chExt cx="10692000" cy="1438275"/>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151016</xdr:colOff>
      <xdr:row>5</xdr:row>
      <xdr:rowOff>53340</xdr:rowOff>
    </xdr:from>
    <xdr:to>
      <xdr:col>4</xdr:col>
      <xdr:colOff>176644</xdr:colOff>
      <xdr:row>7</xdr:row>
      <xdr:rowOff>22860</xdr:rowOff>
    </xdr:to>
    <xdr:sp macro="" textlink="kpi!B17">
      <xdr:nvSpPr>
        <xdr:cNvPr id="40" name="Rectangle: Rounded Corners 39">
          <a:extLst>
            <a:ext uri="{FF2B5EF4-FFF2-40B4-BE49-F238E27FC236}">
              <a16:creationId xmlns:a16="http://schemas.microsoft.com/office/drawing/2014/main" id="{95E84D15-9711-A123-A9E8-AE48E8B1304E}"/>
            </a:ext>
          </a:extLst>
        </xdr:cNvPr>
        <xdr:cNvSpPr/>
      </xdr:nvSpPr>
      <xdr:spPr>
        <a:xfrm>
          <a:off x="151016" y="929640"/>
          <a:ext cx="2403068"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7BF507-CBA3-4E88-A614-2CB494AAF98D}"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518160</xdr:colOff>
      <xdr:row>6</xdr:row>
      <xdr:rowOff>114300</xdr:rowOff>
    </xdr:from>
    <xdr:to>
      <xdr:col>3</xdr:col>
      <xdr:colOff>495300</xdr:colOff>
      <xdr:row>10</xdr:row>
      <xdr:rowOff>160020</xdr:rowOff>
    </xdr:to>
    <xdr:graphicFrame macro="">
      <xdr:nvGraphicFramePr>
        <xdr:cNvPr id="41" name="Chart 40">
          <a:extLst>
            <a:ext uri="{FF2B5EF4-FFF2-40B4-BE49-F238E27FC236}">
              <a16:creationId xmlns:a16="http://schemas.microsoft.com/office/drawing/2014/main" id="{3E673622-5B14-48F3-A79A-A175ED56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149111</xdr:colOff>
      <xdr:row>10</xdr:row>
      <xdr:rowOff>91440</xdr:rowOff>
    </xdr:from>
    <xdr:to>
      <xdr:col>4</xdr:col>
      <xdr:colOff>174739</xdr:colOff>
      <xdr:row>12</xdr:row>
      <xdr:rowOff>60960</xdr:rowOff>
    </xdr:to>
    <xdr:sp macro="" textlink="kpi!B17">
      <xdr:nvSpPr>
        <xdr:cNvPr id="42" name="Rectangle: Rounded Corners 41">
          <a:extLst>
            <a:ext uri="{FF2B5EF4-FFF2-40B4-BE49-F238E27FC236}">
              <a16:creationId xmlns:a16="http://schemas.microsoft.com/office/drawing/2014/main" id="{7C1A8BAE-A39D-44B7-8FED-76C50AF227E9}"/>
            </a:ext>
          </a:extLst>
        </xdr:cNvPr>
        <xdr:cNvSpPr/>
      </xdr:nvSpPr>
      <xdr:spPr>
        <a:xfrm>
          <a:off x="149111" y="1844040"/>
          <a:ext cx="2403068"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YOY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358139</xdr:colOff>
          <xdr:row>10</xdr:row>
          <xdr:rowOff>153448</xdr:rowOff>
        </xdr:from>
        <xdr:to>
          <xdr:col>4</xdr:col>
          <xdr:colOff>53340</xdr:colOff>
          <xdr:row>12</xdr:row>
          <xdr:rowOff>38100</xdr:rowOff>
        </xdr:to>
        <xdr:pic>
          <xdr:nvPicPr>
            <xdr:cNvPr id="49" name="Picture 48">
              <a:extLst>
                <a:ext uri="{FF2B5EF4-FFF2-40B4-BE49-F238E27FC236}">
                  <a16:creationId xmlns:a16="http://schemas.microsoft.com/office/drawing/2014/main" id="{B11E5816-397C-3B74-15AA-3905454F806B}"/>
                </a:ext>
              </a:extLst>
            </xdr:cNvPr>
            <xdr:cNvPicPr>
              <a:picLocks noChangeAspect="1" noChangeArrowheads="1"/>
              <a:extLst>
                <a:ext uri="{84589F7E-364E-4C9E-8A38-B11213B215E9}">
                  <a14:cameraTool cellRange="'kpi YOY'!$H$7" spid="_x0000_s7202"/>
                </a:ext>
              </a:extLst>
            </xdr:cNvPicPr>
          </xdr:nvPicPr>
          <xdr:blipFill>
            <a:blip xmlns:r="http://schemas.openxmlformats.org/officeDocument/2006/relationships" r:embed="rId2"/>
            <a:srcRect/>
            <a:stretch>
              <a:fillRect/>
            </a:stretch>
          </xdr:blipFill>
          <xdr:spPr bwMode="auto">
            <a:xfrm>
              <a:off x="1546859" y="1906048"/>
              <a:ext cx="883921" cy="235172"/>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4</xdr:col>
      <xdr:colOff>337185</xdr:colOff>
      <xdr:row>5</xdr:row>
      <xdr:rowOff>76200</xdr:rowOff>
    </xdr:from>
    <xdr:to>
      <xdr:col>8</xdr:col>
      <xdr:colOff>362813</xdr:colOff>
      <xdr:row>7</xdr:row>
      <xdr:rowOff>45720</xdr:rowOff>
    </xdr:to>
    <xdr:sp macro="" textlink="kpi!$G$17">
      <xdr:nvSpPr>
        <xdr:cNvPr id="71" name="Rectangle: Rounded Corners 70">
          <a:extLst>
            <a:ext uri="{FF2B5EF4-FFF2-40B4-BE49-F238E27FC236}">
              <a16:creationId xmlns:a16="http://schemas.microsoft.com/office/drawing/2014/main" id="{41677238-38B9-4FE5-9F85-AE2A7F73F4CD}"/>
            </a:ext>
          </a:extLst>
        </xdr:cNvPr>
        <xdr:cNvSpPr/>
      </xdr:nvSpPr>
      <xdr:spPr>
        <a:xfrm>
          <a:off x="2714625" y="952500"/>
          <a:ext cx="2403068"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CAEE9C-E905-43AF-8AEF-EE59FE260CC7}"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$286,397.02 </a:t>
          </a:fld>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335280</xdr:colOff>
      <xdr:row>10</xdr:row>
      <xdr:rowOff>114300</xdr:rowOff>
    </xdr:from>
    <xdr:to>
      <xdr:col>8</xdr:col>
      <xdr:colOff>360908</xdr:colOff>
      <xdr:row>12</xdr:row>
      <xdr:rowOff>83820</xdr:rowOff>
    </xdr:to>
    <xdr:sp macro="" textlink="kpi!B17">
      <xdr:nvSpPr>
        <xdr:cNvPr id="72" name="Rectangle: Rounded Corners 71">
          <a:extLst>
            <a:ext uri="{FF2B5EF4-FFF2-40B4-BE49-F238E27FC236}">
              <a16:creationId xmlns:a16="http://schemas.microsoft.com/office/drawing/2014/main" id="{561B5716-6E1D-47D5-BA7C-AB47F3176198}"/>
            </a:ext>
          </a:extLst>
        </xdr:cNvPr>
        <xdr:cNvSpPr/>
      </xdr:nvSpPr>
      <xdr:spPr>
        <a:xfrm>
          <a:off x="2712720" y="1866900"/>
          <a:ext cx="2403068"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YOY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502920</xdr:colOff>
          <xdr:row>11</xdr:row>
          <xdr:rowOff>0</xdr:rowOff>
        </xdr:from>
        <xdr:to>
          <xdr:col>8</xdr:col>
          <xdr:colOff>182880</xdr:colOff>
          <xdr:row>12</xdr:row>
          <xdr:rowOff>53340</xdr:rowOff>
        </xdr:to>
        <xdr:pic>
          <xdr:nvPicPr>
            <xdr:cNvPr id="74" name="Picture 73">
              <a:extLst>
                <a:ext uri="{FF2B5EF4-FFF2-40B4-BE49-F238E27FC236}">
                  <a16:creationId xmlns:a16="http://schemas.microsoft.com/office/drawing/2014/main" id="{EAA561FF-67F2-FDBF-F35D-AE173F61A6D8}"/>
                </a:ext>
              </a:extLst>
            </xdr:cNvPr>
            <xdr:cNvPicPr>
              <a:picLocks noChangeAspect="1" noChangeArrowheads="1"/>
              <a:extLst>
                <a:ext uri="{84589F7E-364E-4C9E-8A38-B11213B215E9}">
                  <a14:cameraTool cellRange="'kpi YOY'!$I$7" spid="_x0000_s7203"/>
                </a:ext>
              </a:extLst>
            </xdr:cNvPicPr>
          </xdr:nvPicPr>
          <xdr:blipFill>
            <a:blip xmlns:r="http://schemas.openxmlformats.org/officeDocument/2006/relationships" r:embed="rId3"/>
            <a:srcRect/>
            <a:stretch>
              <a:fillRect/>
            </a:stretch>
          </xdr:blipFill>
          <xdr:spPr bwMode="auto">
            <a:xfrm>
              <a:off x="4069080" y="1927860"/>
              <a:ext cx="8686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30480</xdr:colOff>
      <xdr:row>6</xdr:row>
      <xdr:rowOff>152400</xdr:rowOff>
    </xdr:from>
    <xdr:to>
      <xdr:col>8</xdr:col>
      <xdr:colOff>56372</xdr:colOff>
      <xdr:row>10</xdr:row>
      <xdr:rowOff>137160</xdr:rowOff>
    </xdr:to>
    <xdr:graphicFrame macro="">
      <xdr:nvGraphicFramePr>
        <xdr:cNvPr id="75" name="Chart 74">
          <a:extLst>
            <a:ext uri="{FF2B5EF4-FFF2-40B4-BE49-F238E27FC236}">
              <a16:creationId xmlns:a16="http://schemas.microsoft.com/office/drawing/2014/main" id="{EDC4550D-4DF3-4C52-8E30-70CB7A050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520065</xdr:colOff>
      <xdr:row>5</xdr:row>
      <xdr:rowOff>76200</xdr:rowOff>
    </xdr:from>
    <xdr:to>
      <xdr:col>12</xdr:col>
      <xdr:colOff>545693</xdr:colOff>
      <xdr:row>7</xdr:row>
      <xdr:rowOff>45720</xdr:rowOff>
    </xdr:to>
    <xdr:sp macro="" textlink="kpi!$K$17">
      <xdr:nvSpPr>
        <xdr:cNvPr id="76" name="Rectangle: Rounded Corners 75">
          <a:extLst>
            <a:ext uri="{FF2B5EF4-FFF2-40B4-BE49-F238E27FC236}">
              <a16:creationId xmlns:a16="http://schemas.microsoft.com/office/drawing/2014/main" id="{358B9EBC-C73C-4AF9-8994-EE6D645D2B79}"/>
            </a:ext>
          </a:extLst>
        </xdr:cNvPr>
        <xdr:cNvSpPr/>
      </xdr:nvSpPr>
      <xdr:spPr>
        <a:xfrm>
          <a:off x="5274945" y="952500"/>
          <a:ext cx="2403068"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F2B886-A6ED-412A-87D2-9693834371ED}"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37873</a:t>
          </a:fld>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518160</xdr:colOff>
      <xdr:row>10</xdr:row>
      <xdr:rowOff>121920</xdr:rowOff>
    </xdr:from>
    <xdr:to>
      <xdr:col>12</xdr:col>
      <xdr:colOff>543788</xdr:colOff>
      <xdr:row>12</xdr:row>
      <xdr:rowOff>91440</xdr:rowOff>
    </xdr:to>
    <xdr:sp macro="" textlink="kpi!B17">
      <xdr:nvSpPr>
        <xdr:cNvPr id="77" name="Rectangle: Rounded Corners 76">
          <a:extLst>
            <a:ext uri="{FF2B5EF4-FFF2-40B4-BE49-F238E27FC236}">
              <a16:creationId xmlns:a16="http://schemas.microsoft.com/office/drawing/2014/main" id="{269F1A81-B4A2-433A-A16B-898565D7100B}"/>
            </a:ext>
          </a:extLst>
        </xdr:cNvPr>
        <xdr:cNvSpPr/>
      </xdr:nvSpPr>
      <xdr:spPr>
        <a:xfrm>
          <a:off x="5273040" y="1874520"/>
          <a:ext cx="2403068"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YOY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228601</xdr:colOff>
      <xdr:row>6</xdr:row>
      <xdr:rowOff>60960</xdr:rowOff>
    </xdr:from>
    <xdr:to>
      <xdr:col>12</xdr:col>
      <xdr:colOff>121921</xdr:colOff>
      <xdr:row>11</xdr:row>
      <xdr:rowOff>15240</xdr:rowOff>
    </xdr:to>
    <xdr:graphicFrame macro="">
      <xdr:nvGraphicFramePr>
        <xdr:cNvPr id="78" name="Chart 77">
          <a:extLst>
            <a:ext uri="{FF2B5EF4-FFF2-40B4-BE49-F238E27FC236}">
              <a16:creationId xmlns:a16="http://schemas.microsoft.com/office/drawing/2014/main" id="{75665EC5-2FEA-46BC-BD18-C1FDE271A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11</xdr:col>
          <xdr:colOff>152400</xdr:colOff>
          <xdr:row>10</xdr:row>
          <xdr:rowOff>167640</xdr:rowOff>
        </xdr:from>
        <xdr:to>
          <xdr:col>12</xdr:col>
          <xdr:colOff>403860</xdr:colOff>
          <xdr:row>12</xdr:row>
          <xdr:rowOff>60960</xdr:rowOff>
        </xdr:to>
        <xdr:pic>
          <xdr:nvPicPr>
            <xdr:cNvPr id="80" name="Picture 79">
              <a:extLst>
                <a:ext uri="{FF2B5EF4-FFF2-40B4-BE49-F238E27FC236}">
                  <a16:creationId xmlns:a16="http://schemas.microsoft.com/office/drawing/2014/main" id="{C3B7A08C-4A28-10D4-60BC-665B3DFA67F7}"/>
                </a:ext>
              </a:extLst>
            </xdr:cNvPr>
            <xdr:cNvPicPr>
              <a:picLocks noChangeAspect="1" noChangeArrowheads="1"/>
              <a:extLst>
                <a:ext uri="{84589F7E-364E-4C9E-8A38-B11213B215E9}">
                  <a14:cameraTool cellRange="'kpi YOY'!$J$7" spid="_x0000_s7204"/>
                </a:ext>
              </a:extLst>
            </xdr:cNvPicPr>
          </xdr:nvPicPr>
          <xdr:blipFill>
            <a:blip xmlns:r="http://schemas.openxmlformats.org/officeDocument/2006/relationships" r:embed="rId6"/>
            <a:srcRect/>
            <a:stretch>
              <a:fillRect/>
            </a:stretch>
          </xdr:blipFill>
          <xdr:spPr bwMode="auto">
            <a:xfrm>
              <a:off x="6690360" y="1920240"/>
              <a:ext cx="845820" cy="2438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62865</xdr:colOff>
      <xdr:row>5</xdr:row>
      <xdr:rowOff>99060</xdr:rowOff>
    </xdr:from>
    <xdr:to>
      <xdr:col>16</xdr:col>
      <xdr:colOff>579120</xdr:colOff>
      <xdr:row>7</xdr:row>
      <xdr:rowOff>68580</xdr:rowOff>
    </xdr:to>
    <xdr:sp macro="" textlink="kpi!$N$17">
      <xdr:nvSpPr>
        <xdr:cNvPr id="81" name="Rectangle: Rounded Corners 80">
          <a:extLst>
            <a:ext uri="{FF2B5EF4-FFF2-40B4-BE49-F238E27FC236}">
              <a16:creationId xmlns:a16="http://schemas.microsoft.com/office/drawing/2014/main" id="{D80EFE17-5339-48E0-A109-E766BE36B5AE}"/>
            </a:ext>
          </a:extLst>
        </xdr:cNvPr>
        <xdr:cNvSpPr/>
      </xdr:nvSpPr>
      <xdr:spPr>
        <a:xfrm>
          <a:off x="7789545" y="975360"/>
          <a:ext cx="2299335"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CAD1FD-A2E0-4749-83A9-19726D43104D}"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9994</a:t>
          </a:fld>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13</xdr:col>
      <xdr:colOff>53340</xdr:colOff>
      <xdr:row>10</xdr:row>
      <xdr:rowOff>121920</xdr:rowOff>
    </xdr:from>
    <xdr:to>
      <xdr:col>17</xdr:col>
      <xdr:colOff>7620</xdr:colOff>
      <xdr:row>12</xdr:row>
      <xdr:rowOff>91440</xdr:rowOff>
    </xdr:to>
    <xdr:sp macro="" textlink="kpi!B17">
      <xdr:nvSpPr>
        <xdr:cNvPr id="82" name="Rectangle: Rounded Corners 81">
          <a:extLst>
            <a:ext uri="{FF2B5EF4-FFF2-40B4-BE49-F238E27FC236}">
              <a16:creationId xmlns:a16="http://schemas.microsoft.com/office/drawing/2014/main" id="{9099B9B2-E2B8-48D2-80F1-D4586B8DDF97}"/>
            </a:ext>
          </a:extLst>
        </xdr:cNvPr>
        <xdr:cNvSpPr/>
      </xdr:nvSpPr>
      <xdr:spPr>
        <a:xfrm>
          <a:off x="7780020" y="1874520"/>
          <a:ext cx="2331720"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YOY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139064</xdr:colOff>
      <xdr:row>5</xdr:row>
      <xdr:rowOff>106680</xdr:rowOff>
    </xdr:from>
    <xdr:to>
      <xdr:col>21</xdr:col>
      <xdr:colOff>175259</xdr:colOff>
      <xdr:row>7</xdr:row>
      <xdr:rowOff>76200</xdr:rowOff>
    </xdr:to>
    <xdr:sp macro="" textlink="kpi!$Q$17">
      <xdr:nvSpPr>
        <xdr:cNvPr id="83" name="Rectangle: Rounded Corners 82">
          <a:extLst>
            <a:ext uri="{FF2B5EF4-FFF2-40B4-BE49-F238E27FC236}">
              <a16:creationId xmlns:a16="http://schemas.microsoft.com/office/drawing/2014/main" id="{8FCF49F0-0069-4BB2-B288-BC2C71EB6F0B}"/>
            </a:ext>
          </a:extLst>
        </xdr:cNvPr>
        <xdr:cNvSpPr/>
      </xdr:nvSpPr>
      <xdr:spPr>
        <a:xfrm>
          <a:off x="10243184" y="982980"/>
          <a:ext cx="2413635"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A98B99-DD57-4A81-ACA7-65FDD8D88315}" type="TxLink">
            <a:rPr lang="en-US" sz="16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12.47%</a:t>
          </a:fld>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152400</xdr:colOff>
      <xdr:row>10</xdr:row>
      <xdr:rowOff>152400</xdr:rowOff>
    </xdr:from>
    <xdr:to>
      <xdr:col>21</xdr:col>
      <xdr:colOff>178028</xdr:colOff>
      <xdr:row>12</xdr:row>
      <xdr:rowOff>121920</xdr:rowOff>
    </xdr:to>
    <xdr:sp macro="" textlink="kpi!B17">
      <xdr:nvSpPr>
        <xdr:cNvPr id="84" name="Rectangle: Rounded Corners 83">
          <a:extLst>
            <a:ext uri="{FF2B5EF4-FFF2-40B4-BE49-F238E27FC236}">
              <a16:creationId xmlns:a16="http://schemas.microsoft.com/office/drawing/2014/main" id="{6477B7A2-46D8-44B6-BC75-19681BD679CA}"/>
            </a:ext>
          </a:extLst>
        </xdr:cNvPr>
        <xdr:cNvSpPr/>
      </xdr:nvSpPr>
      <xdr:spPr>
        <a:xfrm>
          <a:off x="10256520" y="1905000"/>
          <a:ext cx="2403068" cy="32004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YOY GROWTH</a:t>
          </a:r>
          <a:endParaRPr lang="en-US"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15</xdr:col>
          <xdr:colOff>251460</xdr:colOff>
          <xdr:row>11</xdr:row>
          <xdr:rowOff>7620</xdr:rowOff>
        </xdr:from>
        <xdr:to>
          <xdr:col>16</xdr:col>
          <xdr:colOff>480060</xdr:colOff>
          <xdr:row>12</xdr:row>
          <xdr:rowOff>60960</xdr:rowOff>
        </xdr:to>
        <xdr:pic>
          <xdr:nvPicPr>
            <xdr:cNvPr id="86" name="Picture 85">
              <a:extLst>
                <a:ext uri="{FF2B5EF4-FFF2-40B4-BE49-F238E27FC236}">
                  <a16:creationId xmlns:a16="http://schemas.microsoft.com/office/drawing/2014/main" id="{DE27610E-B813-F877-A9DE-3558233EC827}"/>
                </a:ext>
              </a:extLst>
            </xdr:cNvPr>
            <xdr:cNvPicPr>
              <a:picLocks noChangeAspect="1" noChangeArrowheads="1"/>
              <a:extLst>
                <a:ext uri="{84589F7E-364E-4C9E-8A38-B11213B215E9}">
                  <a14:cameraTool cellRange="'kpi YOY'!$K$7" spid="_x0000_s7205"/>
                </a:ext>
              </a:extLst>
            </xdr:cNvPicPr>
          </xdr:nvPicPr>
          <xdr:blipFill>
            <a:blip xmlns:r="http://schemas.openxmlformats.org/officeDocument/2006/relationships" r:embed="rId7"/>
            <a:srcRect/>
            <a:stretch>
              <a:fillRect/>
            </a:stretch>
          </xdr:blipFill>
          <xdr:spPr bwMode="auto">
            <a:xfrm>
              <a:off x="9166860" y="1935480"/>
              <a:ext cx="82296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403860</xdr:colOff>
          <xdr:row>11</xdr:row>
          <xdr:rowOff>15240</xdr:rowOff>
        </xdr:from>
        <xdr:to>
          <xdr:col>21</xdr:col>
          <xdr:colOff>45720</xdr:colOff>
          <xdr:row>12</xdr:row>
          <xdr:rowOff>76200</xdr:rowOff>
        </xdr:to>
        <xdr:pic>
          <xdr:nvPicPr>
            <xdr:cNvPr id="88" name="Picture 87">
              <a:extLst>
                <a:ext uri="{FF2B5EF4-FFF2-40B4-BE49-F238E27FC236}">
                  <a16:creationId xmlns:a16="http://schemas.microsoft.com/office/drawing/2014/main" id="{2DF0F833-48A9-7E47-3848-19D27AF7C313}"/>
                </a:ext>
              </a:extLst>
            </xdr:cNvPr>
            <xdr:cNvPicPr>
              <a:picLocks noChangeAspect="1" noChangeArrowheads="1"/>
              <a:extLst>
                <a:ext uri="{84589F7E-364E-4C9E-8A38-B11213B215E9}">
                  <a14:cameraTool cellRange="'kpi YOY'!$L$7" spid="_x0000_s7206"/>
                </a:ext>
              </a:extLst>
            </xdr:cNvPicPr>
          </xdr:nvPicPr>
          <xdr:blipFill>
            <a:blip xmlns:r="http://schemas.openxmlformats.org/officeDocument/2006/relationships" r:embed="rId8"/>
            <a:srcRect/>
            <a:stretch>
              <a:fillRect/>
            </a:stretch>
          </xdr:blipFill>
          <xdr:spPr bwMode="auto">
            <a:xfrm>
              <a:off x="11696700" y="1943100"/>
              <a:ext cx="83058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13</xdr:col>
      <xdr:colOff>396240</xdr:colOff>
      <xdr:row>6</xdr:row>
      <xdr:rowOff>99060</xdr:rowOff>
    </xdr:from>
    <xdr:to>
      <xdr:col>16</xdr:col>
      <xdr:colOff>29169</xdr:colOff>
      <xdr:row>10</xdr:row>
      <xdr:rowOff>160962</xdr:rowOff>
    </xdr:to>
    <xdr:graphicFrame macro="">
      <xdr:nvGraphicFramePr>
        <xdr:cNvPr id="89" name="Chart 88">
          <a:extLst>
            <a:ext uri="{FF2B5EF4-FFF2-40B4-BE49-F238E27FC236}">
              <a16:creationId xmlns:a16="http://schemas.microsoft.com/office/drawing/2014/main" id="{8EA0C55E-2704-417E-8091-F08CF91ED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15240</xdr:colOff>
      <xdr:row>7</xdr:row>
      <xdr:rowOff>38100</xdr:rowOff>
    </xdr:from>
    <xdr:to>
      <xdr:col>20</xdr:col>
      <xdr:colOff>234909</xdr:colOff>
      <xdr:row>11</xdr:row>
      <xdr:rowOff>27612</xdr:rowOff>
    </xdr:to>
    <xdr:graphicFrame macro="">
      <xdr:nvGraphicFramePr>
        <xdr:cNvPr id="90" name="Chart 89">
          <a:extLst>
            <a:ext uri="{FF2B5EF4-FFF2-40B4-BE49-F238E27FC236}">
              <a16:creationId xmlns:a16="http://schemas.microsoft.com/office/drawing/2014/main" id="{E809864B-7B94-44A3-81E5-A07CDEAB1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213360</xdr:colOff>
      <xdr:row>14</xdr:row>
      <xdr:rowOff>76199</xdr:rowOff>
    </xdr:from>
    <xdr:to>
      <xdr:col>8</xdr:col>
      <xdr:colOff>541020</xdr:colOff>
      <xdr:row>24</xdr:row>
      <xdr:rowOff>167640</xdr:rowOff>
    </xdr:to>
    <xdr:graphicFrame macro="">
      <xdr:nvGraphicFramePr>
        <xdr:cNvPr id="91" name="Chart 90">
          <a:extLst>
            <a:ext uri="{FF2B5EF4-FFF2-40B4-BE49-F238E27FC236}">
              <a16:creationId xmlns:a16="http://schemas.microsoft.com/office/drawing/2014/main" id="{252A2BA1-7F78-42F2-9C7C-ED4A8392E8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137160</xdr:colOff>
      <xdr:row>14</xdr:row>
      <xdr:rowOff>38100</xdr:rowOff>
    </xdr:from>
    <xdr:to>
      <xdr:col>16</xdr:col>
      <xdr:colOff>182880</xdr:colOff>
      <xdr:row>25</xdr:row>
      <xdr:rowOff>7619</xdr:rowOff>
    </xdr:to>
    <mc:AlternateContent xmlns:mc="http://schemas.openxmlformats.org/markup-compatibility/2006">
      <mc:Choice xmlns:cx1="http://schemas.microsoft.com/office/drawing/2015/9/8/chartex" Requires="cx1">
        <xdr:graphicFrame macro="">
          <xdr:nvGraphicFramePr>
            <xdr:cNvPr id="92" name="Chart 91">
              <a:extLst>
                <a:ext uri="{FF2B5EF4-FFF2-40B4-BE49-F238E27FC236}">
                  <a16:creationId xmlns:a16="http://schemas.microsoft.com/office/drawing/2014/main" id="{DA2A69EC-035F-41D9-AC3E-37A6B9128D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86400" y="2491740"/>
              <a:ext cx="4206240" cy="18973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15240</xdr:colOff>
      <xdr:row>14</xdr:row>
      <xdr:rowOff>9525</xdr:rowOff>
    </xdr:from>
    <xdr:to>
      <xdr:col>21</xdr:col>
      <xdr:colOff>533400</xdr:colOff>
      <xdr:row>25</xdr:row>
      <xdr:rowOff>45720</xdr:rowOff>
    </xdr:to>
    <xdr:graphicFrame macro="">
      <xdr:nvGraphicFramePr>
        <xdr:cNvPr id="93" name="Chart 92">
          <a:extLst>
            <a:ext uri="{FF2B5EF4-FFF2-40B4-BE49-F238E27FC236}">
              <a16:creationId xmlns:a16="http://schemas.microsoft.com/office/drawing/2014/main" id="{4981AFE4-CF3C-435B-BB0E-CCC1D7F74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27</xdr:row>
      <xdr:rowOff>45720</xdr:rowOff>
    </xdr:from>
    <xdr:to>
      <xdr:col>8</xdr:col>
      <xdr:colOff>350520</xdr:colOff>
      <xdr:row>38</xdr:row>
      <xdr:rowOff>106680</xdr:rowOff>
    </xdr:to>
    <mc:AlternateContent xmlns:mc="http://schemas.openxmlformats.org/markup-compatibility/2006">
      <mc:Choice xmlns:cx4="http://schemas.microsoft.com/office/drawing/2016/5/10/chartex" Requires="cx4">
        <xdr:graphicFrame macro="">
          <xdr:nvGraphicFramePr>
            <xdr:cNvPr id="94" name="Chart 93">
              <a:extLst>
                <a:ext uri="{FF2B5EF4-FFF2-40B4-BE49-F238E27FC236}">
                  <a16:creationId xmlns:a16="http://schemas.microsoft.com/office/drawing/2014/main" id="{8BED91BF-8F4A-4807-8427-5230F17D10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777740"/>
              <a:ext cx="5105400" cy="19888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151597</xdr:colOff>
      <xdr:row>27</xdr:row>
      <xdr:rowOff>15240</xdr:rowOff>
    </xdr:from>
    <xdr:to>
      <xdr:col>15</xdr:col>
      <xdr:colOff>167640</xdr:colOff>
      <xdr:row>38</xdr:row>
      <xdr:rowOff>129540</xdr:rowOff>
    </xdr:to>
    <xdr:graphicFrame macro="">
      <xdr:nvGraphicFramePr>
        <xdr:cNvPr id="95" name="Chart 94">
          <a:extLst>
            <a:ext uri="{FF2B5EF4-FFF2-40B4-BE49-F238E27FC236}">
              <a16:creationId xmlns:a16="http://schemas.microsoft.com/office/drawing/2014/main" id="{A137552A-FE95-443C-BEBC-18E607D89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312420</xdr:colOff>
      <xdr:row>28</xdr:row>
      <xdr:rowOff>53340</xdr:rowOff>
    </xdr:from>
    <xdr:to>
      <xdr:col>17</xdr:col>
      <xdr:colOff>137160</xdr:colOff>
      <xdr:row>37</xdr:row>
      <xdr:rowOff>45720</xdr:rowOff>
    </xdr:to>
    <mc:AlternateContent xmlns:mc="http://schemas.openxmlformats.org/markup-compatibility/2006">
      <mc:Choice xmlns:a14="http://schemas.microsoft.com/office/drawing/2010/main" Requires="a14">
        <xdr:graphicFrame macro="">
          <xdr:nvGraphicFramePr>
            <xdr:cNvPr id="96" name="Year 2">
              <a:extLst>
                <a:ext uri="{FF2B5EF4-FFF2-40B4-BE49-F238E27FC236}">
                  <a16:creationId xmlns:a16="http://schemas.microsoft.com/office/drawing/2014/main" id="{9C060CBE-4647-4471-8750-93EAAF97E44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233396" y="4997047"/>
              <a:ext cx="1014203" cy="1581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198120</xdr:colOff>
      <xdr:row>28</xdr:row>
      <xdr:rowOff>45721</xdr:rowOff>
    </xdr:from>
    <xdr:to>
      <xdr:col>19</xdr:col>
      <xdr:colOff>167640</xdr:colOff>
      <xdr:row>37</xdr:row>
      <xdr:rowOff>45720</xdr:rowOff>
    </xdr:to>
    <mc:AlternateContent xmlns:mc="http://schemas.openxmlformats.org/markup-compatibility/2006">
      <mc:Choice xmlns:a14="http://schemas.microsoft.com/office/drawing/2010/main" Requires="a14">
        <xdr:graphicFrame macro="">
          <xdr:nvGraphicFramePr>
            <xdr:cNvPr id="97" name="Segment 1">
              <a:extLst>
                <a:ext uri="{FF2B5EF4-FFF2-40B4-BE49-F238E27FC236}">
                  <a16:creationId xmlns:a16="http://schemas.microsoft.com/office/drawing/2014/main" id="{FD3DB385-C364-4793-B421-ECBE4F9ABF1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08559" y="4989428"/>
              <a:ext cx="1158983" cy="1589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228600</xdr:colOff>
      <xdr:row>28</xdr:row>
      <xdr:rowOff>38101</xdr:rowOff>
    </xdr:from>
    <xdr:to>
      <xdr:col>21</xdr:col>
      <xdr:colOff>220980</xdr:colOff>
      <xdr:row>37</xdr:row>
      <xdr:rowOff>45721</xdr:rowOff>
    </xdr:to>
    <mc:AlternateContent xmlns:mc="http://schemas.openxmlformats.org/markup-compatibility/2006">
      <mc:Choice xmlns:a14="http://schemas.microsoft.com/office/drawing/2010/main" Requires="a14">
        <xdr:graphicFrame macro="">
          <xdr:nvGraphicFramePr>
            <xdr:cNvPr id="98" name="Region 1">
              <a:extLst>
                <a:ext uri="{FF2B5EF4-FFF2-40B4-BE49-F238E27FC236}">
                  <a16:creationId xmlns:a16="http://schemas.microsoft.com/office/drawing/2014/main" id="{E83F4BC5-DFE9-4D81-89E0-97ACDBA1A22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28502" y="4981808"/>
              <a:ext cx="1181844" cy="1596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v Sharma" refreshedDate="45503.112968518515" createdVersion="8" refreshedVersion="8" minRefreshableVersion="3" recordCount="9994" xr:uid="{6CCFB563-A343-44B4-BFC2-D32E7C1C539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570513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C06369-7464-4509-A5EA-1A9798044AF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formats count="1">
    <format dxfId="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A7F705-91EA-41B8-B62C-8B35D5888F5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5DD5B1-A07B-4223-AF9C-F546BBD2D77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
      <pivotArea outline="0" collapsedLevelsAreSubtotals="1" fieldPosition="0"/>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22DEBE-41B8-4EB7-A3BD-3D52DDB1E41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1"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EDE459-8E78-4C5D-AE20-DF906DA1485B}"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3">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3399CB-1891-44C1-969E-0958C1078F67}"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P3:Q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CD05C2-0B60-479C-A6CF-FCBC1D3EE50A}"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M3:N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6BB8F8-D686-4601-9B09-6696B7FF4CA8}"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3:K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7CC5D1-5F86-4220-A668-0A9776556AB0}"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3:G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D80FCB-6F26-4CAD-A951-DF0F6EBA4D7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F851CC-8F82-45BA-8A55-80693F5CF2EC}" name="PivotTable1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F5"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5">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3658151-39A7-4786-B71B-0CF3FBDB0A29}" sourceName="Year">
  <pivotTables>
    <pivotTable tabId="7" name="PivotTable3"/>
    <pivotTable tabId="4" name="PivotTable2"/>
    <pivotTable tabId="16" name="PivotTable12"/>
    <pivotTable tabId="16" name="PivotTable14"/>
    <pivotTable tabId="16" name="PivotTable15"/>
    <pivotTable tabId="16" name="PivotTable8"/>
    <pivotTable tabId="16" name="PivotTable9"/>
    <pivotTable tabId="12" name="PivotTable5"/>
    <pivotTable tabId="13" name="PivotTable6"/>
    <pivotTable tabId="14" name="PivotTable7"/>
  </pivotTables>
  <data>
    <tabular pivotCacheId="15705136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7C5A37B-8B41-496F-ABC7-6F5E63B4BB19}" sourceName="Segment">
  <pivotTables>
    <pivotTable tabId="7" name="PivotTable3"/>
    <pivotTable tabId="4" name="PivotTable2"/>
    <pivotTable tabId="16" name="PivotTable12"/>
    <pivotTable tabId="16" name="PivotTable14"/>
    <pivotTable tabId="16" name="PivotTable15"/>
    <pivotTable tabId="16" name="PivotTable8"/>
    <pivotTable tabId="16" name="PivotTable9"/>
    <pivotTable tabId="18" name="PivotTable16"/>
    <pivotTable tabId="13" name="PivotTable6"/>
    <pivotTable tabId="12" name="PivotTable5"/>
    <pivotTable tabId="14" name="PivotTable7"/>
  </pivotTables>
  <data>
    <tabular pivotCacheId="15705136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8C38A00-7017-4433-8B4C-C9802DA3A560}" sourceName="Region">
  <pivotTables>
    <pivotTable tabId="7" name="PivotTable3"/>
    <pivotTable tabId="4" name="PivotTable2"/>
    <pivotTable tabId="16" name="PivotTable12"/>
    <pivotTable tabId="16" name="PivotTable14"/>
    <pivotTable tabId="16" name="PivotTable15"/>
    <pivotTable tabId="16" name="PivotTable8"/>
    <pivotTable tabId="16" name="PivotTable9"/>
    <pivotTable tabId="18" name="PivotTable16"/>
    <pivotTable tabId="13" name="PivotTable6"/>
    <pivotTable tabId="12" name="PivotTable5"/>
    <pivotTable tabId="14" name="PivotTable7"/>
  </pivotTables>
  <data>
    <tabular pivotCacheId="15705136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8BF5ED0-9758-416C-9785-4EC513DF1DA8}" cache="Slicer_Year1" caption="Year" rowHeight="234950"/>
  <slicer name="Segment" xr10:uid="{D34F8595-A1AC-4A79-96CD-E083666710A0}" cache="Slicer_Segment" caption="Segment" rowHeight="234950"/>
  <slicer name="Region" xr10:uid="{DFE1DA99-39CE-4741-901B-501858FBC7E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8A6B774-BA9C-4204-9DB7-EB401FA9B696}"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E53C52F-BC2E-41B5-9F1A-D16BC2B14DCF}" cache="Slicer_Year1" caption="Year" style="ab" rowHeight="234950"/>
  <slicer name="Segment 1" xr10:uid="{D0FAF28B-75CF-46C0-814D-6B89D0E393DA}" cache="Slicer_Segment" caption="Segment" style="ab" rowHeight="234950"/>
  <slicer name="Region 1" xr10:uid="{A786322F-564A-44BF-96A3-3DF2982B1BC2}"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73" totalsRowDxfId="70" headerRowBorderDxfId="72" tableBorderDxfId="71">
  <tableColumns count="22">
    <tableColumn id="1" xr3:uid="{00000000-0010-0000-0000-000001000000}" name="Row ID" dataDxfId="69"/>
    <tableColumn id="2" xr3:uid="{00000000-0010-0000-0000-000002000000}" name="Order ID" dataDxfId="68"/>
    <tableColumn id="3" xr3:uid="{00000000-0010-0000-0000-000003000000}" name="Year" dataDxfId="67"/>
    <tableColumn id="4" xr3:uid="{00000000-0010-0000-0000-000004000000}" name="Order Date" dataDxfId="66"/>
    <tableColumn id="5" xr3:uid="{00000000-0010-0000-0000-000005000000}" name="Ship Date" dataDxfId="65"/>
    <tableColumn id="6" xr3:uid="{00000000-0010-0000-0000-000006000000}" name="Ship Mode" dataDxfId="64"/>
    <tableColumn id="7" xr3:uid="{00000000-0010-0000-0000-000007000000}" name="Customer ID" dataDxfId="63"/>
    <tableColumn id="8" xr3:uid="{00000000-0010-0000-0000-000008000000}" name="Customer Name" dataDxfId="62"/>
    <tableColumn id="9" xr3:uid="{00000000-0010-0000-0000-000009000000}" name="Segment" dataDxfId="61"/>
    <tableColumn id="10" xr3:uid="{00000000-0010-0000-0000-00000A000000}" name="Country" dataDxfId="60"/>
    <tableColumn id="11" xr3:uid="{00000000-0010-0000-0000-00000B000000}" name="City" dataDxfId="59"/>
    <tableColumn id="12" xr3:uid="{00000000-0010-0000-0000-00000C000000}" name="State" dataDxfId="58"/>
    <tableColumn id="13" xr3:uid="{00000000-0010-0000-0000-00000D000000}" name="Postal Code" dataDxfId="57"/>
    <tableColumn id="14" xr3:uid="{00000000-0010-0000-0000-00000E000000}" name="Region" dataDxfId="56"/>
    <tableColumn id="15" xr3:uid="{00000000-0010-0000-0000-00000F000000}" name="Product ID" dataDxfId="55"/>
    <tableColumn id="16" xr3:uid="{00000000-0010-0000-0000-000010000000}" name="Category" dataDxfId="54"/>
    <tableColumn id="17" xr3:uid="{00000000-0010-0000-0000-000011000000}" name="Sub-Category" dataDxfId="53"/>
    <tableColumn id="18" xr3:uid="{00000000-0010-0000-0000-000012000000}" name="Product Name" dataDxfId="52"/>
    <tableColumn id="19" xr3:uid="{00000000-0010-0000-0000-000013000000}" name="Sales" dataDxfId="51"/>
    <tableColumn id="20" xr3:uid="{00000000-0010-0000-0000-000014000000}" name="Quantity" dataDxfId="50"/>
    <tableColumn id="21" xr3:uid="{00000000-0010-0000-0000-000015000000}" name="Discount" dataDxfId="49"/>
    <tableColumn id="22" xr3:uid="{00000000-0010-0000-0000-000016000000}" name="Profit" dataDxfId="48"/>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3BAA4-8D14-48A7-ADF0-8245D15F11E7}">
  <dimension ref="A1:E5"/>
  <sheetViews>
    <sheetView workbookViewId="0">
      <selection activeCell="A3" sqref="A3"/>
    </sheetView>
  </sheetViews>
  <sheetFormatPr defaultRowHeight="14.4" x14ac:dyDescent="0.3"/>
  <cols>
    <col min="1" max="1" width="13.109375" bestFit="1" customWidth="1"/>
    <col min="2" max="2" width="11.6640625" bestFit="1" customWidth="1"/>
    <col min="4" max="4" width="13.109375" bestFit="1" customWidth="1"/>
    <col min="5" max="5" width="9.33203125" bestFit="1" customWidth="1"/>
  </cols>
  <sheetData>
    <row r="1" spans="1:5" x14ac:dyDescent="0.3">
      <c r="A1" s="15" t="s">
        <v>10932</v>
      </c>
      <c r="B1" s="16" t="s">
        <v>10951</v>
      </c>
      <c r="D1" s="28" t="s">
        <v>15</v>
      </c>
      <c r="E1" s="28" t="s">
        <v>21</v>
      </c>
    </row>
    <row r="2" spans="1:5" x14ac:dyDescent="0.3">
      <c r="A2" s="17" t="s">
        <v>71</v>
      </c>
      <c r="B2" s="20">
        <v>145454.9480999998</v>
      </c>
      <c r="D2" t="str">
        <f>A2</f>
        <v>Technology</v>
      </c>
      <c r="E2" s="31">
        <f>GETPIVOTDATA("Profit",$A$1,"Category",A2)</f>
        <v>145454.9480999998</v>
      </c>
    </row>
    <row r="3" spans="1:5" x14ac:dyDescent="0.3">
      <c r="A3" s="18" t="s">
        <v>46</v>
      </c>
      <c r="B3" s="29">
        <v>122490.8008000001</v>
      </c>
      <c r="D3" t="str">
        <f>A3</f>
        <v>Office Supplies</v>
      </c>
      <c r="E3" s="31">
        <f>GETPIVOTDATA("Profit",$A$1,"Category",A3)</f>
        <v>122490.8008000001</v>
      </c>
    </row>
    <row r="4" spans="1:5" x14ac:dyDescent="0.3">
      <c r="A4" s="18" t="s">
        <v>32</v>
      </c>
      <c r="B4" s="29">
        <v>18451.272799999992</v>
      </c>
      <c r="D4" t="str">
        <f>A4</f>
        <v>Furniture</v>
      </c>
      <c r="E4" s="31">
        <f>GETPIVOTDATA("Profit",$A$1,"Category",A4)</f>
        <v>18451.272799999992</v>
      </c>
    </row>
    <row r="5" spans="1:5" x14ac:dyDescent="0.3">
      <c r="A5" s="19" t="s">
        <v>10933</v>
      </c>
      <c r="B5" s="30">
        <v>286397.02169999992</v>
      </c>
      <c r="D5" t="str">
        <f>A5</f>
        <v>Grand Total</v>
      </c>
      <c r="E5" s="31">
        <f>GETPIVOTDATA("Profit",$A$1)</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B55C0-B3BE-4848-994B-4761D63FA54A}">
  <dimension ref="A3:B7"/>
  <sheetViews>
    <sheetView workbookViewId="0">
      <selection activeCell="B5" sqref="B5"/>
    </sheetView>
  </sheetViews>
  <sheetFormatPr defaultRowHeight="14.4" x14ac:dyDescent="0.3"/>
  <cols>
    <col min="1" max="1" width="13.109375" bestFit="1" customWidth="1"/>
    <col min="2" max="2" width="11.21875" bestFit="1" customWidth="1"/>
  </cols>
  <sheetData>
    <row r="3" spans="1:2" x14ac:dyDescent="0.3">
      <c r="A3" s="15" t="s">
        <v>10932</v>
      </c>
      <c r="B3" s="16" t="s">
        <v>10950</v>
      </c>
    </row>
    <row r="4" spans="1:2" x14ac:dyDescent="0.3">
      <c r="A4" s="17" t="s">
        <v>32</v>
      </c>
      <c r="B4" s="32">
        <v>0.32300170530281774</v>
      </c>
    </row>
    <row r="5" spans="1:2" x14ac:dyDescent="0.3">
      <c r="A5" s="18" t="s">
        <v>46</v>
      </c>
      <c r="B5" s="33">
        <v>0.31301008302169103</v>
      </c>
    </row>
    <row r="6" spans="1:2" x14ac:dyDescent="0.3">
      <c r="A6" s="18" t="s">
        <v>71</v>
      </c>
      <c r="B6" s="33">
        <v>0.36398821167549117</v>
      </c>
    </row>
    <row r="7" spans="1:2" x14ac:dyDescent="0.3">
      <c r="A7" s="19" t="s">
        <v>10933</v>
      </c>
      <c r="B7" s="34">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350D8-A4CD-4B6C-AD65-8ADE8C879499}">
  <dimension ref="A3:C16"/>
  <sheetViews>
    <sheetView workbookViewId="0">
      <selection activeCell="B3" sqref="B3"/>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5" t="s">
        <v>10932</v>
      </c>
      <c r="B3" s="14" t="s">
        <v>10950</v>
      </c>
      <c r="C3" s="21" t="s">
        <v>10951</v>
      </c>
    </row>
    <row r="4" spans="1:3" x14ac:dyDescent="0.3">
      <c r="A4" s="17" t="s">
        <v>10938</v>
      </c>
      <c r="B4" s="22">
        <v>95365.937600000019</v>
      </c>
      <c r="C4" s="23">
        <v>9199.2699999999986</v>
      </c>
    </row>
    <row r="5" spans="1:3" x14ac:dyDescent="0.3">
      <c r="A5" s="18" t="s">
        <v>10939</v>
      </c>
      <c r="B5" s="24">
        <v>60172.649400000024</v>
      </c>
      <c r="C5" s="25">
        <v>10288.898699999991</v>
      </c>
    </row>
    <row r="6" spans="1:3" x14ac:dyDescent="0.3">
      <c r="A6" s="18" t="s">
        <v>10940</v>
      </c>
      <c r="B6" s="24">
        <v>199252.98399999991</v>
      </c>
      <c r="C6" s="25">
        <v>26806.573700000015</v>
      </c>
    </row>
    <row r="7" spans="1:3" x14ac:dyDescent="0.3">
      <c r="A7" s="18" t="s">
        <v>10941</v>
      </c>
      <c r="B7" s="24">
        <v>141851.5674</v>
      </c>
      <c r="C7" s="25">
        <v>13437.806799999998</v>
      </c>
    </row>
    <row r="8" spans="1:3" x14ac:dyDescent="0.3">
      <c r="A8" s="18" t="s">
        <v>10942</v>
      </c>
      <c r="B8" s="24">
        <v>156122.28669999994</v>
      </c>
      <c r="C8" s="25">
        <v>22308.51279999999</v>
      </c>
    </row>
    <row r="9" spans="1:3" x14ac:dyDescent="0.3">
      <c r="A9" s="18" t="s">
        <v>10943</v>
      </c>
      <c r="B9" s="24">
        <v>147082.61130000011</v>
      </c>
      <c r="C9" s="25">
        <v>20899.334500000012</v>
      </c>
    </row>
    <row r="10" spans="1:3" x14ac:dyDescent="0.3">
      <c r="A10" s="18" t="s">
        <v>10944</v>
      </c>
      <c r="B10" s="24">
        <v>149580.83800000031</v>
      </c>
      <c r="C10" s="25">
        <v>13535.38299999998</v>
      </c>
    </row>
    <row r="11" spans="1:3" x14ac:dyDescent="0.3">
      <c r="A11" s="18" t="s">
        <v>10945</v>
      </c>
      <c r="B11" s="24">
        <v>159589.45099999988</v>
      </c>
      <c r="C11" s="25">
        <v>21896.715399999972</v>
      </c>
    </row>
    <row r="12" spans="1:3" x14ac:dyDescent="0.3">
      <c r="A12" s="18" t="s">
        <v>10946</v>
      </c>
      <c r="B12" s="24">
        <v>309770.09970000025</v>
      </c>
      <c r="C12" s="25">
        <v>37293.192500000034</v>
      </c>
    </row>
    <row r="13" spans="1:3" x14ac:dyDescent="0.3">
      <c r="A13" s="18" t="s">
        <v>10947</v>
      </c>
      <c r="B13" s="24">
        <v>197115.20170000009</v>
      </c>
      <c r="C13" s="25">
        <v>31469.663800000035</v>
      </c>
    </row>
    <row r="14" spans="1:3" x14ac:dyDescent="0.3">
      <c r="A14" s="18" t="s">
        <v>10948</v>
      </c>
      <c r="B14" s="24">
        <v>349120.07400000008</v>
      </c>
      <c r="C14" s="25">
        <v>35825.536599999927</v>
      </c>
    </row>
    <row r="15" spans="1:3" x14ac:dyDescent="0.3">
      <c r="A15" s="18" t="s">
        <v>10949</v>
      </c>
      <c r="B15" s="24">
        <v>332177.15950000001</v>
      </c>
      <c r="C15" s="25">
        <v>43436.13390000003</v>
      </c>
    </row>
    <row r="16" spans="1:3" x14ac:dyDescent="0.3">
      <c r="A16" s="19" t="s">
        <v>10933</v>
      </c>
      <c r="B16" s="26">
        <v>2297200.8603000008</v>
      </c>
      <c r="C16" s="27">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E1CC4-ECAF-4E17-B1A8-CC0D708ABDAC}">
  <dimension ref="A1:E51"/>
  <sheetViews>
    <sheetView topLeftCell="A24" workbookViewId="0">
      <selection activeCell="B29" sqref="B29"/>
    </sheetView>
  </sheetViews>
  <sheetFormatPr defaultRowHeight="14.4" x14ac:dyDescent="0.3"/>
  <cols>
    <col min="1" max="1" width="17.33203125" bestFit="1" customWidth="1"/>
    <col min="2" max="2" width="12" bestFit="1" customWidth="1"/>
    <col min="4" max="4" width="17.33203125" bestFit="1" customWidth="1"/>
    <col min="5" max="5" width="9.44140625" bestFit="1" customWidth="1"/>
  </cols>
  <sheetData>
    <row r="1" spans="1:5" x14ac:dyDescent="0.3">
      <c r="A1" s="15" t="s">
        <v>10932</v>
      </c>
      <c r="B1" s="16" t="s">
        <v>10950</v>
      </c>
      <c r="D1" s="28" t="s">
        <v>11</v>
      </c>
      <c r="E1" s="28" t="s">
        <v>18</v>
      </c>
    </row>
    <row r="2" spans="1:5" x14ac:dyDescent="0.3">
      <c r="A2" s="17" t="s">
        <v>358</v>
      </c>
      <c r="B2" s="46">
        <v>19510.639999999992</v>
      </c>
      <c r="D2" t="str">
        <f>A2</f>
        <v>Alabama</v>
      </c>
      <c r="E2" s="35">
        <f>GETPIVOTDATA("Sales",$A$1,"State",A2)</f>
        <v>19510.639999999992</v>
      </c>
    </row>
    <row r="3" spans="1:5" x14ac:dyDescent="0.3">
      <c r="A3" s="18" t="s">
        <v>310</v>
      </c>
      <c r="B3" s="47">
        <v>35282.000999999997</v>
      </c>
      <c r="D3" t="str">
        <f t="shared" ref="D3:D50" si="0">A3</f>
        <v>Arizona</v>
      </c>
      <c r="E3" s="35">
        <f t="shared" ref="E3:E50" si="1">GETPIVOTDATA("Sales",$A$1,"State",A3)</f>
        <v>35282.000999999997</v>
      </c>
    </row>
    <row r="4" spans="1:5" x14ac:dyDescent="0.3">
      <c r="A4" s="18" t="s">
        <v>1707</v>
      </c>
      <c r="B4" s="47">
        <v>11678.129999999997</v>
      </c>
      <c r="D4" t="str">
        <f t="shared" si="0"/>
        <v>Arkansas</v>
      </c>
      <c r="E4" s="35">
        <f t="shared" si="1"/>
        <v>11678.129999999997</v>
      </c>
    </row>
    <row r="5" spans="1:5" x14ac:dyDescent="0.3">
      <c r="A5" s="18" t="s">
        <v>43</v>
      </c>
      <c r="B5" s="47">
        <v>457687.63150000101</v>
      </c>
      <c r="D5" t="str">
        <f t="shared" si="0"/>
        <v>California</v>
      </c>
      <c r="E5" s="35">
        <f t="shared" si="1"/>
        <v>457687.63150000101</v>
      </c>
    </row>
    <row r="6" spans="1:5" x14ac:dyDescent="0.3">
      <c r="A6" s="18" t="s">
        <v>457</v>
      </c>
      <c r="B6" s="47">
        <v>32108.117999999995</v>
      </c>
      <c r="D6" t="str">
        <f t="shared" si="0"/>
        <v>Colorado</v>
      </c>
      <c r="E6" s="35">
        <f t="shared" si="1"/>
        <v>32108.117999999995</v>
      </c>
    </row>
    <row r="7" spans="1:5" x14ac:dyDescent="0.3">
      <c r="A7" s="18" t="s">
        <v>747</v>
      </c>
      <c r="B7" s="47">
        <v>13384.356999999996</v>
      </c>
      <c r="D7" t="str">
        <f t="shared" si="0"/>
        <v>Connecticut</v>
      </c>
      <c r="E7" s="35">
        <f t="shared" si="1"/>
        <v>13384.356999999996</v>
      </c>
    </row>
    <row r="8" spans="1:5" x14ac:dyDescent="0.3">
      <c r="A8" s="18" t="s">
        <v>245</v>
      </c>
      <c r="B8" s="47">
        <v>27451.068999999992</v>
      </c>
      <c r="D8" t="str">
        <f t="shared" si="0"/>
        <v>Delaware</v>
      </c>
      <c r="E8" s="35">
        <f t="shared" si="1"/>
        <v>27451.068999999992</v>
      </c>
    </row>
    <row r="9" spans="1:5" x14ac:dyDescent="0.3">
      <c r="A9" s="18" t="s">
        <v>3034</v>
      </c>
      <c r="B9" s="47">
        <v>2865.0199999999995</v>
      </c>
      <c r="D9" t="str">
        <f t="shared" si="0"/>
        <v>District of Columbia</v>
      </c>
      <c r="E9" s="35">
        <f t="shared" si="1"/>
        <v>2865.0199999999995</v>
      </c>
    </row>
    <row r="10" spans="1:5" x14ac:dyDescent="0.3">
      <c r="A10" s="18" t="s">
        <v>54</v>
      </c>
      <c r="B10" s="47">
        <v>89473.707999999999</v>
      </c>
      <c r="D10" t="str">
        <f t="shared" si="0"/>
        <v>Florida</v>
      </c>
      <c r="E10" s="35">
        <f t="shared" si="1"/>
        <v>89473.707999999999</v>
      </c>
    </row>
    <row r="11" spans="1:5" x14ac:dyDescent="0.3">
      <c r="A11" s="18" t="s">
        <v>1272</v>
      </c>
      <c r="B11" s="47">
        <v>49095.840000000004</v>
      </c>
      <c r="D11" t="str">
        <f t="shared" si="0"/>
        <v>Georgia</v>
      </c>
      <c r="E11" s="35">
        <f t="shared" si="1"/>
        <v>49095.840000000004</v>
      </c>
    </row>
    <row r="12" spans="1:5" x14ac:dyDescent="0.3">
      <c r="A12" s="18" t="s">
        <v>6260</v>
      </c>
      <c r="B12" s="47">
        <v>4382.4860000000017</v>
      </c>
      <c r="D12" t="str">
        <f t="shared" si="0"/>
        <v>Idaho</v>
      </c>
      <c r="E12" s="35">
        <f t="shared" si="1"/>
        <v>4382.4860000000017</v>
      </c>
    </row>
    <row r="13" spans="1:5" x14ac:dyDescent="0.3">
      <c r="A13" s="18" t="s">
        <v>211</v>
      </c>
      <c r="B13" s="47">
        <v>80166.10099999985</v>
      </c>
      <c r="D13" t="str">
        <f t="shared" si="0"/>
        <v>Illinois</v>
      </c>
      <c r="E13" s="35">
        <f t="shared" si="1"/>
        <v>80166.10099999985</v>
      </c>
    </row>
    <row r="14" spans="1:5" x14ac:dyDescent="0.3">
      <c r="A14" s="18" t="s">
        <v>254</v>
      </c>
      <c r="B14" s="47">
        <v>53555.360000000001</v>
      </c>
      <c r="D14" t="str">
        <f t="shared" si="0"/>
        <v>Indiana</v>
      </c>
      <c r="E14" s="35">
        <f t="shared" si="1"/>
        <v>53555.360000000001</v>
      </c>
    </row>
    <row r="15" spans="1:5" x14ac:dyDescent="0.3">
      <c r="A15" s="18" t="s">
        <v>489</v>
      </c>
      <c r="B15" s="47">
        <v>4579.7599999999993</v>
      </c>
      <c r="D15" t="str">
        <f t="shared" si="0"/>
        <v>Iowa</v>
      </c>
      <c r="E15" s="35">
        <f t="shared" si="1"/>
        <v>4579.7599999999993</v>
      </c>
    </row>
    <row r="16" spans="1:5" x14ac:dyDescent="0.3">
      <c r="A16" s="18" t="s">
        <v>4530</v>
      </c>
      <c r="B16" s="47">
        <v>2914.31</v>
      </c>
      <c r="D16" t="str">
        <f t="shared" si="0"/>
        <v>Kansas</v>
      </c>
      <c r="E16" s="35">
        <f t="shared" si="1"/>
        <v>2914.31</v>
      </c>
    </row>
    <row r="17" spans="1:5" x14ac:dyDescent="0.3">
      <c r="A17" s="18" t="s">
        <v>29</v>
      </c>
      <c r="B17" s="47">
        <v>36591.749999999971</v>
      </c>
      <c r="D17" t="str">
        <f t="shared" si="0"/>
        <v>Kentucky</v>
      </c>
      <c r="E17" s="35">
        <f t="shared" si="1"/>
        <v>36591.749999999971</v>
      </c>
    </row>
    <row r="18" spans="1:5" x14ac:dyDescent="0.3">
      <c r="A18" s="18" t="s">
        <v>736</v>
      </c>
      <c r="B18" s="47">
        <v>9217.0299999999988</v>
      </c>
      <c r="D18" t="str">
        <f t="shared" si="0"/>
        <v>Louisiana</v>
      </c>
      <c r="E18" s="35">
        <f t="shared" si="1"/>
        <v>9217.0299999999988</v>
      </c>
    </row>
    <row r="19" spans="1:5" x14ac:dyDescent="0.3">
      <c r="A19" s="18" t="s">
        <v>5235</v>
      </c>
      <c r="B19" s="47">
        <v>1270.53</v>
      </c>
      <c r="D19" t="str">
        <f t="shared" si="0"/>
        <v>Maine</v>
      </c>
      <c r="E19" s="35">
        <f t="shared" si="1"/>
        <v>1270.53</v>
      </c>
    </row>
    <row r="20" spans="1:5" x14ac:dyDescent="0.3">
      <c r="A20" s="18" t="s">
        <v>2735</v>
      </c>
      <c r="B20" s="47">
        <v>23705.523000000005</v>
      </c>
      <c r="D20" t="str">
        <f t="shared" si="0"/>
        <v>Maryland</v>
      </c>
      <c r="E20" s="35">
        <f t="shared" si="1"/>
        <v>23705.523000000005</v>
      </c>
    </row>
    <row r="21" spans="1:5" x14ac:dyDescent="0.3">
      <c r="A21" s="18" t="s">
        <v>1245</v>
      </c>
      <c r="B21" s="47">
        <v>28634.43399999999</v>
      </c>
      <c r="D21" t="str">
        <f t="shared" si="0"/>
        <v>Massachusetts</v>
      </c>
      <c r="E21" s="35">
        <f t="shared" si="1"/>
        <v>28634.43399999999</v>
      </c>
    </row>
    <row r="22" spans="1:5" x14ac:dyDescent="0.3">
      <c r="A22" s="18" t="s">
        <v>238</v>
      </c>
      <c r="B22" s="47">
        <v>76269.614000000016</v>
      </c>
      <c r="D22" t="str">
        <f t="shared" si="0"/>
        <v>Michigan</v>
      </c>
      <c r="E22" s="35">
        <f t="shared" si="1"/>
        <v>76269.614000000016</v>
      </c>
    </row>
    <row r="23" spans="1:5" x14ac:dyDescent="0.3">
      <c r="A23" s="18" t="s">
        <v>229</v>
      </c>
      <c r="B23" s="47">
        <v>29863.149999999994</v>
      </c>
      <c r="D23" t="str">
        <f t="shared" si="0"/>
        <v>Minnesota</v>
      </c>
      <c r="E23" s="35">
        <f t="shared" si="1"/>
        <v>29863.149999999994</v>
      </c>
    </row>
    <row r="24" spans="1:5" x14ac:dyDescent="0.3">
      <c r="A24" s="18" t="s">
        <v>1487</v>
      </c>
      <c r="B24" s="47">
        <v>10771.34</v>
      </c>
      <c r="D24" t="str">
        <f t="shared" si="0"/>
        <v>Mississippi</v>
      </c>
      <c r="E24" s="35">
        <f t="shared" si="1"/>
        <v>10771.34</v>
      </c>
    </row>
    <row r="25" spans="1:5" x14ac:dyDescent="0.3">
      <c r="A25" s="18" t="s">
        <v>596</v>
      </c>
      <c r="B25" s="47">
        <v>22205.149999999998</v>
      </c>
      <c r="D25" t="str">
        <f t="shared" si="0"/>
        <v>Missouri</v>
      </c>
      <c r="E25" s="35">
        <f t="shared" si="1"/>
        <v>22205.149999999998</v>
      </c>
    </row>
    <row r="26" spans="1:5" x14ac:dyDescent="0.3">
      <c r="A26" s="18" t="s">
        <v>1762</v>
      </c>
      <c r="B26" s="47">
        <v>5589.3519999999971</v>
      </c>
      <c r="D26" t="str">
        <f t="shared" si="0"/>
        <v>Montana</v>
      </c>
      <c r="E26" s="35">
        <f t="shared" si="1"/>
        <v>5589.3519999999971</v>
      </c>
    </row>
    <row r="27" spans="1:5" x14ac:dyDescent="0.3">
      <c r="A27" s="18" t="s">
        <v>138</v>
      </c>
      <c r="B27" s="47">
        <v>7464.9299999999985</v>
      </c>
      <c r="D27" t="str">
        <f t="shared" si="0"/>
        <v>Nebraska</v>
      </c>
      <c r="E27" s="35">
        <f t="shared" si="1"/>
        <v>7464.9299999999985</v>
      </c>
    </row>
    <row r="28" spans="1:5" x14ac:dyDescent="0.3">
      <c r="A28" s="18" t="s">
        <v>1392</v>
      </c>
      <c r="B28" s="47">
        <v>16729.101999999999</v>
      </c>
      <c r="D28" t="str">
        <f t="shared" si="0"/>
        <v>Nevada</v>
      </c>
      <c r="E28" s="35">
        <f t="shared" si="1"/>
        <v>16729.101999999999</v>
      </c>
    </row>
    <row r="29" spans="1:5" x14ac:dyDescent="0.3">
      <c r="A29" s="18" t="s">
        <v>2694</v>
      </c>
      <c r="B29" s="47">
        <v>7292.5239999999994</v>
      </c>
      <c r="D29" t="str">
        <f t="shared" si="0"/>
        <v>New Hampshire</v>
      </c>
      <c r="E29" s="35">
        <f t="shared" si="1"/>
        <v>7292.5239999999994</v>
      </c>
    </row>
    <row r="30" spans="1:5" x14ac:dyDescent="0.3">
      <c r="A30" s="18" t="s">
        <v>788</v>
      </c>
      <c r="B30" s="47">
        <v>35764.312000000013</v>
      </c>
      <c r="D30" t="str">
        <f t="shared" si="0"/>
        <v>New Jersey</v>
      </c>
      <c r="E30" s="35">
        <f t="shared" si="1"/>
        <v>35764.312000000013</v>
      </c>
    </row>
    <row r="31" spans="1:5" x14ac:dyDescent="0.3">
      <c r="A31" s="18" t="s">
        <v>668</v>
      </c>
      <c r="B31" s="47">
        <v>4783.5220000000008</v>
      </c>
      <c r="D31" t="str">
        <f t="shared" si="0"/>
        <v>New Mexico</v>
      </c>
      <c r="E31" s="35">
        <f t="shared" si="1"/>
        <v>4783.5220000000008</v>
      </c>
    </row>
    <row r="32" spans="1:5" x14ac:dyDescent="0.3">
      <c r="A32" s="18" t="s">
        <v>267</v>
      </c>
      <c r="B32" s="47">
        <v>310876.27099999978</v>
      </c>
      <c r="D32" t="str">
        <f t="shared" si="0"/>
        <v>New York</v>
      </c>
      <c r="E32" s="35">
        <f t="shared" si="1"/>
        <v>310876.27099999978</v>
      </c>
    </row>
    <row r="33" spans="1:5" x14ac:dyDescent="0.3">
      <c r="A33" s="18" t="s">
        <v>88</v>
      </c>
      <c r="B33" s="47">
        <v>55603.163999999968</v>
      </c>
      <c r="D33" t="str">
        <f t="shared" si="0"/>
        <v>North Carolina</v>
      </c>
      <c r="E33" s="35">
        <f t="shared" si="1"/>
        <v>55603.163999999968</v>
      </c>
    </row>
    <row r="34" spans="1:5" x14ac:dyDescent="0.3">
      <c r="A34" s="18" t="s">
        <v>7449</v>
      </c>
      <c r="B34" s="47">
        <v>919.91</v>
      </c>
      <c r="D34" t="str">
        <f t="shared" si="0"/>
        <v>North Dakota</v>
      </c>
      <c r="E34" s="35">
        <f t="shared" si="1"/>
        <v>919.91</v>
      </c>
    </row>
    <row r="35" spans="1:5" x14ac:dyDescent="0.3">
      <c r="A35" s="18" t="s">
        <v>498</v>
      </c>
      <c r="B35" s="47">
        <v>78258.135999999926</v>
      </c>
      <c r="D35" t="str">
        <f t="shared" si="0"/>
        <v>Ohio</v>
      </c>
      <c r="E35" s="35">
        <f t="shared" si="1"/>
        <v>78258.135999999926</v>
      </c>
    </row>
    <row r="36" spans="1:5" x14ac:dyDescent="0.3">
      <c r="A36" s="18" t="s">
        <v>649</v>
      </c>
      <c r="B36" s="47">
        <v>19683.390000000003</v>
      </c>
      <c r="D36" t="str">
        <f t="shared" si="0"/>
        <v>Oklahoma</v>
      </c>
      <c r="E36" s="35">
        <f t="shared" si="1"/>
        <v>19683.390000000003</v>
      </c>
    </row>
    <row r="37" spans="1:5" x14ac:dyDescent="0.3">
      <c r="A37" s="18" t="s">
        <v>420</v>
      </c>
      <c r="B37" s="47">
        <v>17431.149999999991</v>
      </c>
      <c r="D37" t="str">
        <f t="shared" si="0"/>
        <v>Oregon</v>
      </c>
      <c r="E37" s="35">
        <f t="shared" si="1"/>
        <v>17431.149999999991</v>
      </c>
    </row>
    <row r="38" spans="1:5" x14ac:dyDescent="0.3">
      <c r="A38" s="18" t="s">
        <v>147</v>
      </c>
      <c r="B38" s="47">
        <v>116511.91400000003</v>
      </c>
      <c r="D38" t="str">
        <f t="shared" si="0"/>
        <v>Pennsylvania</v>
      </c>
      <c r="E38" s="35">
        <f t="shared" si="1"/>
        <v>116511.91400000003</v>
      </c>
    </row>
    <row r="39" spans="1:5" x14ac:dyDescent="0.3">
      <c r="A39" s="18" t="s">
        <v>1399</v>
      </c>
      <c r="B39" s="47">
        <v>22627.955999999995</v>
      </c>
      <c r="D39" t="str">
        <f t="shared" si="0"/>
        <v>Rhode Island</v>
      </c>
      <c r="E39" s="35">
        <f t="shared" si="1"/>
        <v>22627.955999999995</v>
      </c>
    </row>
    <row r="40" spans="1:5" x14ac:dyDescent="0.3">
      <c r="A40" s="18" t="s">
        <v>383</v>
      </c>
      <c r="B40" s="47">
        <v>8481.7099999999991</v>
      </c>
      <c r="D40" t="str">
        <f t="shared" si="0"/>
        <v>South Carolina</v>
      </c>
      <c r="E40" s="35">
        <f t="shared" si="1"/>
        <v>8481.7099999999991</v>
      </c>
    </row>
    <row r="41" spans="1:5" x14ac:dyDescent="0.3">
      <c r="A41" s="18" t="s">
        <v>5326</v>
      </c>
      <c r="B41" s="47">
        <v>1315.5600000000002</v>
      </c>
      <c r="D41" t="str">
        <f t="shared" si="0"/>
        <v>South Dakota</v>
      </c>
      <c r="E41" s="35">
        <f t="shared" si="1"/>
        <v>1315.5600000000002</v>
      </c>
    </row>
    <row r="42" spans="1:5" x14ac:dyDescent="0.3">
      <c r="A42" s="18" t="s">
        <v>335</v>
      </c>
      <c r="B42" s="47">
        <v>30661.872999999981</v>
      </c>
      <c r="D42" t="str">
        <f t="shared" si="0"/>
        <v>Tennessee</v>
      </c>
      <c r="E42" s="35">
        <f t="shared" si="1"/>
        <v>30661.872999999981</v>
      </c>
    </row>
    <row r="43" spans="1:5" x14ac:dyDescent="0.3">
      <c r="A43" s="18" t="s">
        <v>104</v>
      </c>
      <c r="B43" s="47">
        <v>170188.04580000002</v>
      </c>
      <c r="D43" t="str">
        <f t="shared" si="0"/>
        <v>Texas</v>
      </c>
      <c r="E43" s="35">
        <f t="shared" si="1"/>
        <v>170188.04580000002</v>
      </c>
    </row>
    <row r="44" spans="1:5" x14ac:dyDescent="0.3">
      <c r="A44" s="18" t="s">
        <v>121</v>
      </c>
      <c r="B44" s="47">
        <v>11220.055999999999</v>
      </c>
      <c r="D44" t="str">
        <f t="shared" si="0"/>
        <v>Utah</v>
      </c>
      <c r="E44" s="35">
        <f t="shared" si="1"/>
        <v>11220.055999999999</v>
      </c>
    </row>
    <row r="45" spans="1:5" x14ac:dyDescent="0.3">
      <c r="A45" s="18" t="s">
        <v>5203</v>
      </c>
      <c r="B45" s="47">
        <v>8929.369999999999</v>
      </c>
      <c r="D45" t="str">
        <f t="shared" si="0"/>
        <v>Vermont</v>
      </c>
      <c r="E45" s="35">
        <f t="shared" si="1"/>
        <v>8929.369999999999</v>
      </c>
    </row>
    <row r="46" spans="1:5" x14ac:dyDescent="0.3">
      <c r="A46" s="18" t="s">
        <v>319</v>
      </c>
      <c r="B46" s="47">
        <v>70636.719999999987</v>
      </c>
      <c r="D46" t="str">
        <f t="shared" si="0"/>
        <v>Virginia</v>
      </c>
      <c r="E46" s="35">
        <f t="shared" si="1"/>
        <v>70636.719999999987</v>
      </c>
    </row>
    <row r="47" spans="1:5" x14ac:dyDescent="0.3">
      <c r="A47" s="18" t="s">
        <v>96</v>
      </c>
      <c r="B47" s="47">
        <v>138641.26999999993</v>
      </c>
      <c r="D47" t="str">
        <f t="shared" si="0"/>
        <v>Washington</v>
      </c>
      <c r="E47" s="35">
        <f t="shared" si="1"/>
        <v>138641.26999999993</v>
      </c>
    </row>
    <row r="48" spans="1:5" x14ac:dyDescent="0.3">
      <c r="A48" s="18" t="s">
        <v>9726</v>
      </c>
      <c r="B48" s="47">
        <v>1209.8240000000001</v>
      </c>
      <c r="D48" t="str">
        <f t="shared" si="0"/>
        <v>West Virginia</v>
      </c>
      <c r="E48" s="35">
        <f t="shared" si="1"/>
        <v>1209.8240000000001</v>
      </c>
    </row>
    <row r="49" spans="1:5" x14ac:dyDescent="0.3">
      <c r="A49" s="18" t="s">
        <v>114</v>
      </c>
      <c r="B49" s="47">
        <v>32114.610000000019</v>
      </c>
      <c r="D49" t="str">
        <f t="shared" si="0"/>
        <v>Wisconsin</v>
      </c>
      <c r="E49" s="35">
        <f t="shared" si="1"/>
        <v>32114.610000000019</v>
      </c>
    </row>
    <row r="50" spans="1:5" x14ac:dyDescent="0.3">
      <c r="A50" s="18" t="s">
        <v>8542</v>
      </c>
      <c r="B50" s="47">
        <v>1603.1360000000002</v>
      </c>
      <c r="D50" t="str">
        <f t="shared" si="0"/>
        <v>Wyoming</v>
      </c>
      <c r="E50" s="35">
        <f t="shared" si="1"/>
        <v>1603.1360000000002</v>
      </c>
    </row>
    <row r="51" spans="1:5" x14ac:dyDescent="0.3">
      <c r="A51" s="19" t="s">
        <v>10933</v>
      </c>
      <c r="B51" s="48">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92F2E-9B58-4933-8FCE-763DF7169028}">
  <dimension ref="A1:P8"/>
  <sheetViews>
    <sheetView zoomScale="85" zoomScaleNormal="85" workbookViewId="0">
      <selection activeCell="B6" sqref="B6"/>
    </sheetView>
  </sheetViews>
  <sheetFormatPr defaultRowHeight="14.4" x14ac:dyDescent="0.3"/>
  <cols>
    <col min="1" max="1" width="13.21875" bestFit="1" customWidth="1"/>
    <col min="2" max="2" width="11.6640625" bestFit="1" customWidth="1"/>
  </cols>
  <sheetData>
    <row r="1" spans="1:16" x14ac:dyDescent="0.3">
      <c r="A1" s="15" t="s">
        <v>10932</v>
      </c>
      <c r="B1" s="16" t="s">
        <v>10950</v>
      </c>
    </row>
    <row r="2" spans="1:16" x14ac:dyDescent="0.3">
      <c r="A2" s="17" t="s">
        <v>72</v>
      </c>
      <c r="B2" s="46">
        <v>330007.05400000012</v>
      </c>
    </row>
    <row r="3" spans="1:16" x14ac:dyDescent="0.3">
      <c r="A3" s="18" t="s">
        <v>36</v>
      </c>
      <c r="B3" s="47">
        <v>328449.1030000007</v>
      </c>
    </row>
    <row r="4" spans="1:16" x14ac:dyDescent="0.3">
      <c r="A4" s="18" t="s">
        <v>59</v>
      </c>
      <c r="B4" s="47">
        <v>223843.60800000012</v>
      </c>
    </row>
    <row r="5" spans="1:16" x14ac:dyDescent="0.3">
      <c r="A5" s="18" t="s">
        <v>56</v>
      </c>
      <c r="B5" s="47">
        <v>206965.53200000009</v>
      </c>
    </row>
    <row r="6" spans="1:16" x14ac:dyDescent="0.3">
      <c r="A6" s="18" t="s">
        <v>75</v>
      </c>
      <c r="B6" s="47">
        <v>203412.73300000009</v>
      </c>
    </row>
    <row r="7" spans="1:16" x14ac:dyDescent="0.3">
      <c r="A7" s="19" t="s">
        <v>10933</v>
      </c>
      <c r="B7" s="48">
        <v>1292678.0300000012</v>
      </c>
    </row>
    <row r="8" spans="1:16" x14ac:dyDescent="0.3">
      <c r="P8" s="28" t="s">
        <v>10952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976A9-C4C9-4FA4-AD40-19343759BBC5}">
  <dimension ref="A3:Q18"/>
  <sheetViews>
    <sheetView zoomScale="93" zoomScaleNormal="55" workbookViewId="0">
      <selection activeCell="B17" sqref="B17"/>
    </sheetView>
  </sheetViews>
  <sheetFormatPr defaultRowHeight="14.4" x14ac:dyDescent="0.3"/>
  <cols>
    <col min="1" max="1" width="12.6640625" bestFit="1" customWidth="1"/>
    <col min="2" max="2" width="12.88671875" bestFit="1" customWidth="1"/>
    <col min="6" max="6" width="12.6640625" bestFit="1" customWidth="1"/>
    <col min="7" max="7" width="12.88671875" bestFit="1" customWidth="1"/>
    <col min="10" max="10" width="12.6640625" bestFit="1" customWidth="1"/>
    <col min="11" max="11" width="14.77734375" bestFit="1" customWidth="1"/>
    <col min="13" max="13" width="12.6640625" bestFit="1" customWidth="1"/>
    <col min="14" max="14" width="15.77734375" bestFit="1" customWidth="1"/>
    <col min="16" max="16" width="12.6640625" bestFit="1" customWidth="1"/>
    <col min="17" max="17" width="18.77734375" bestFit="1" customWidth="1"/>
  </cols>
  <sheetData>
    <row r="3" spans="1:17" x14ac:dyDescent="0.3">
      <c r="A3" s="15" t="s">
        <v>10932</v>
      </c>
      <c r="B3" s="16" t="s">
        <v>10950</v>
      </c>
      <c r="F3" s="15" t="s">
        <v>10932</v>
      </c>
      <c r="G3" s="16" t="s">
        <v>10951</v>
      </c>
      <c r="J3" s="15" t="s">
        <v>10932</v>
      </c>
      <c r="K3" s="16" t="s">
        <v>10953</v>
      </c>
      <c r="M3" s="15" t="s">
        <v>10932</v>
      </c>
      <c r="N3" s="16" t="s">
        <v>10954</v>
      </c>
      <c r="P3" s="15" t="s">
        <v>10932</v>
      </c>
      <c r="Q3" s="16" t="s">
        <v>10955</v>
      </c>
    </row>
    <row r="4" spans="1:17" x14ac:dyDescent="0.3">
      <c r="A4" s="17" t="s">
        <v>10938</v>
      </c>
      <c r="B4" s="46">
        <v>95365.937600000019</v>
      </c>
      <c r="F4" s="17" t="s">
        <v>10938</v>
      </c>
      <c r="G4" s="46">
        <v>9199.2699999999986</v>
      </c>
      <c r="J4" s="17" t="s">
        <v>10938</v>
      </c>
      <c r="K4" s="46">
        <v>1500</v>
      </c>
      <c r="M4" s="17" t="s">
        <v>10938</v>
      </c>
      <c r="N4" s="46">
        <v>387</v>
      </c>
      <c r="P4" s="17" t="s">
        <v>10938</v>
      </c>
      <c r="Q4" s="46">
        <v>9.6462848596792869E-2</v>
      </c>
    </row>
    <row r="5" spans="1:17" x14ac:dyDescent="0.3">
      <c r="A5" s="18" t="s">
        <v>10939</v>
      </c>
      <c r="B5" s="47">
        <v>60172.649400000024</v>
      </c>
      <c r="F5" s="18" t="s">
        <v>10939</v>
      </c>
      <c r="G5" s="47">
        <v>10288.898699999991</v>
      </c>
      <c r="J5" s="18" t="s">
        <v>10939</v>
      </c>
      <c r="K5" s="47">
        <v>1068</v>
      </c>
      <c r="M5" s="18" t="s">
        <v>10939</v>
      </c>
      <c r="N5" s="47">
        <v>301</v>
      </c>
      <c r="P5" s="18" t="s">
        <v>10939</v>
      </c>
      <c r="Q5" s="47">
        <v>0.17098962406664425</v>
      </c>
    </row>
    <row r="6" spans="1:17" x14ac:dyDescent="0.3">
      <c r="A6" s="18" t="s">
        <v>10940</v>
      </c>
      <c r="B6" s="47">
        <v>199252.98399999991</v>
      </c>
      <c r="F6" s="18" t="s">
        <v>10940</v>
      </c>
      <c r="G6" s="47">
        <v>26806.573700000015</v>
      </c>
      <c r="J6" s="18" t="s">
        <v>10940</v>
      </c>
      <c r="K6" s="47">
        <v>2491</v>
      </c>
      <c r="M6" s="18" t="s">
        <v>10940</v>
      </c>
      <c r="N6" s="47">
        <v>680</v>
      </c>
      <c r="P6" s="18" t="s">
        <v>10940</v>
      </c>
      <c r="Q6" s="47">
        <v>0.13453536886554246</v>
      </c>
    </row>
    <row r="7" spans="1:17" x14ac:dyDescent="0.3">
      <c r="A7" s="18" t="s">
        <v>10941</v>
      </c>
      <c r="B7" s="47">
        <v>141851.5674</v>
      </c>
      <c r="F7" s="18" t="s">
        <v>10941</v>
      </c>
      <c r="G7" s="47">
        <v>13437.806799999998</v>
      </c>
      <c r="J7" s="18" t="s">
        <v>10941</v>
      </c>
      <c r="K7" s="47">
        <v>2441</v>
      </c>
      <c r="M7" s="18" t="s">
        <v>10941</v>
      </c>
      <c r="N7" s="47">
        <v>663</v>
      </c>
      <c r="P7" s="18" t="s">
        <v>10941</v>
      </c>
      <c r="Q7" s="47">
        <v>9.4731465053942004E-2</v>
      </c>
    </row>
    <row r="8" spans="1:17" x14ac:dyDescent="0.3">
      <c r="A8" s="18" t="s">
        <v>10942</v>
      </c>
      <c r="B8" s="47">
        <v>156122.28669999994</v>
      </c>
      <c r="F8" s="18" t="s">
        <v>10942</v>
      </c>
      <c r="G8" s="47">
        <v>22308.51279999999</v>
      </c>
      <c r="J8" s="18" t="s">
        <v>10942</v>
      </c>
      <c r="K8" s="47">
        <v>2850</v>
      </c>
      <c r="M8" s="18" t="s">
        <v>10942</v>
      </c>
      <c r="N8" s="47">
        <v>750</v>
      </c>
      <c r="P8" s="18" t="s">
        <v>10942</v>
      </c>
      <c r="Q8" s="47">
        <v>0.14289127626517142</v>
      </c>
    </row>
    <row r="9" spans="1:17" x14ac:dyDescent="0.3">
      <c r="A9" s="18" t="s">
        <v>10943</v>
      </c>
      <c r="B9" s="47">
        <v>147082.61130000011</v>
      </c>
      <c r="F9" s="18" t="s">
        <v>10943</v>
      </c>
      <c r="G9" s="47">
        <v>20899.334500000012</v>
      </c>
      <c r="J9" s="18" t="s">
        <v>10943</v>
      </c>
      <c r="K9" s="47">
        <v>2644</v>
      </c>
      <c r="M9" s="18" t="s">
        <v>10943</v>
      </c>
      <c r="N9" s="47">
        <v>709</v>
      </c>
      <c r="P9" s="18" t="s">
        <v>10943</v>
      </c>
      <c r="Q9" s="47">
        <v>0.1420924901678027</v>
      </c>
    </row>
    <row r="10" spans="1:17" x14ac:dyDescent="0.3">
      <c r="A10" s="18" t="s">
        <v>10944</v>
      </c>
      <c r="B10" s="47">
        <v>149580.83800000031</v>
      </c>
      <c r="F10" s="18" t="s">
        <v>10944</v>
      </c>
      <c r="G10" s="47">
        <v>13535.38299999998</v>
      </c>
      <c r="J10" s="18" t="s">
        <v>10944</v>
      </c>
      <c r="K10" s="47">
        <v>2705</v>
      </c>
      <c r="M10" s="18" t="s">
        <v>10944</v>
      </c>
      <c r="N10" s="47">
        <v>708</v>
      </c>
      <c r="P10" s="18" t="s">
        <v>10944</v>
      </c>
      <c r="Q10" s="47">
        <v>9.0488749635163512E-2</v>
      </c>
    </row>
    <row r="11" spans="1:17" x14ac:dyDescent="0.3">
      <c r="A11" s="18" t="s">
        <v>10945</v>
      </c>
      <c r="B11" s="47">
        <v>159589.45099999988</v>
      </c>
      <c r="F11" s="18" t="s">
        <v>10945</v>
      </c>
      <c r="G11" s="47">
        <v>21896.715399999972</v>
      </c>
      <c r="J11" s="18" t="s">
        <v>10945</v>
      </c>
      <c r="K11" s="47">
        <v>2796</v>
      </c>
      <c r="M11" s="18" t="s">
        <v>10945</v>
      </c>
      <c r="N11" s="47">
        <v>710</v>
      </c>
      <c r="P11" s="18" t="s">
        <v>10945</v>
      </c>
      <c r="Q11" s="47">
        <v>0.13720653378273723</v>
      </c>
    </row>
    <row r="12" spans="1:17" x14ac:dyDescent="0.3">
      <c r="A12" s="18" t="s">
        <v>10946</v>
      </c>
      <c r="B12" s="47">
        <v>309770.09970000025</v>
      </c>
      <c r="F12" s="18" t="s">
        <v>10946</v>
      </c>
      <c r="G12" s="47">
        <v>37293.192500000034</v>
      </c>
      <c r="J12" s="18" t="s">
        <v>10946</v>
      </c>
      <c r="K12" s="47">
        <v>5073</v>
      </c>
      <c r="M12" s="18" t="s">
        <v>10946</v>
      </c>
      <c r="N12" s="47">
        <v>1386</v>
      </c>
      <c r="P12" s="18" t="s">
        <v>10946</v>
      </c>
      <c r="Q12" s="47">
        <v>0.12038990379031732</v>
      </c>
    </row>
    <row r="13" spans="1:17" x14ac:dyDescent="0.3">
      <c r="A13" s="18" t="s">
        <v>10947</v>
      </c>
      <c r="B13" s="47">
        <v>197115.20170000009</v>
      </c>
      <c r="F13" s="18" t="s">
        <v>10947</v>
      </c>
      <c r="G13" s="47">
        <v>31469.663800000035</v>
      </c>
      <c r="J13" s="18" t="s">
        <v>10947</v>
      </c>
      <c r="K13" s="47">
        <v>3095</v>
      </c>
      <c r="M13" s="18" t="s">
        <v>10947</v>
      </c>
      <c r="N13" s="47">
        <v>817</v>
      </c>
      <c r="P13" s="18" t="s">
        <v>10947</v>
      </c>
      <c r="Q13" s="47">
        <v>0.15965112547684351</v>
      </c>
    </row>
    <row r="14" spans="1:17" x14ac:dyDescent="0.3">
      <c r="A14" s="18" t="s">
        <v>10948</v>
      </c>
      <c r="B14" s="47">
        <v>349120.07400000008</v>
      </c>
      <c r="F14" s="18" t="s">
        <v>10948</v>
      </c>
      <c r="G14" s="47">
        <v>35825.536599999927</v>
      </c>
      <c r="J14" s="18" t="s">
        <v>10948</v>
      </c>
      <c r="K14" s="47">
        <v>5741</v>
      </c>
      <c r="M14" s="18" t="s">
        <v>10948</v>
      </c>
      <c r="N14" s="47">
        <v>1462</v>
      </c>
      <c r="P14" s="18" t="s">
        <v>10948</v>
      </c>
      <c r="Q14" s="47">
        <v>0.10261666191099604</v>
      </c>
    </row>
    <row r="15" spans="1:17" x14ac:dyDescent="0.3">
      <c r="A15" s="18" t="s">
        <v>10949</v>
      </c>
      <c r="B15" s="47">
        <v>332177.15950000001</v>
      </c>
      <c r="F15" s="18" t="s">
        <v>10949</v>
      </c>
      <c r="G15" s="47">
        <v>43436.13390000003</v>
      </c>
      <c r="J15" s="18" t="s">
        <v>10949</v>
      </c>
      <c r="K15" s="47">
        <v>5469</v>
      </c>
      <c r="M15" s="18" t="s">
        <v>10949</v>
      </c>
      <c r="N15" s="47">
        <v>1421</v>
      </c>
      <c r="P15" s="18" t="s">
        <v>10949</v>
      </c>
      <c r="Q15" s="47">
        <v>0.13076195234308405</v>
      </c>
    </row>
    <row r="16" spans="1:17" x14ac:dyDescent="0.3">
      <c r="A16" s="19" t="s">
        <v>10933</v>
      </c>
      <c r="B16" s="48">
        <v>2297200.8603000008</v>
      </c>
      <c r="F16" s="19" t="s">
        <v>10933</v>
      </c>
      <c r="G16" s="48">
        <v>286397.02169999998</v>
      </c>
      <c r="J16" s="19" t="s">
        <v>10933</v>
      </c>
      <c r="K16" s="48">
        <v>37873</v>
      </c>
      <c r="M16" s="19" t="s">
        <v>10933</v>
      </c>
      <c r="N16" s="48">
        <v>9994</v>
      </c>
      <c r="P16" s="19" t="s">
        <v>10933</v>
      </c>
      <c r="Q16" s="48">
        <v>0.12467217240315856</v>
      </c>
    </row>
    <row r="17" spans="2:17" x14ac:dyDescent="0.3">
      <c r="B17" s="36">
        <f>GETPIVOTDATA("Sales",$A$3)</f>
        <v>2297200.8603000008</v>
      </c>
      <c r="G17" s="36">
        <f>GETPIVOTDATA("Profit",$F$3)</f>
        <v>286397.02169999998</v>
      </c>
      <c r="K17" s="37">
        <f>GETPIVOTDATA("Quantity",$J$3)</f>
        <v>37873</v>
      </c>
      <c r="N17" s="37">
        <f>GETPIVOTDATA("Order ID",$M$3)</f>
        <v>9994</v>
      </c>
      <c r="Q17" s="38">
        <f>GETPIVOTDATA("Profit Margin",$P$3)</f>
        <v>0.12467217240315856</v>
      </c>
    </row>
    <row r="18" spans="2:17" x14ac:dyDescent="0.3">
      <c r="Q18" s="36"/>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F60BB-775B-4BFA-90F4-E3CE834117E7}">
  <dimension ref="A1:L7"/>
  <sheetViews>
    <sheetView workbookViewId="0">
      <selection activeCell="L7" sqref="L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4.88671875" customWidth="1"/>
    <col min="9" max="9" width="13.88671875" customWidth="1"/>
    <col min="10" max="10" width="12.44140625" customWidth="1"/>
    <col min="11" max="11" width="13" customWidth="1"/>
    <col min="12" max="12" width="13.77734375" customWidth="1"/>
  </cols>
  <sheetData>
    <row r="1" spans="1:12" x14ac:dyDescent="0.3">
      <c r="A1" s="15" t="s">
        <v>10932</v>
      </c>
      <c r="B1" s="14" t="s">
        <v>10950</v>
      </c>
      <c r="C1" s="39" t="s">
        <v>10951</v>
      </c>
      <c r="D1" s="39" t="s">
        <v>10953</v>
      </c>
      <c r="E1" s="39" t="s">
        <v>10954</v>
      </c>
      <c r="F1" s="21" t="s">
        <v>10955</v>
      </c>
    </row>
    <row r="2" spans="1:12" x14ac:dyDescent="0.3">
      <c r="A2" s="17" t="s">
        <v>10934</v>
      </c>
      <c r="B2" s="42">
        <v>484247.49810000096</v>
      </c>
      <c r="C2" s="49">
        <v>49543.974100000007</v>
      </c>
      <c r="D2" s="49">
        <v>7581</v>
      </c>
      <c r="E2" s="49">
        <v>1993</v>
      </c>
      <c r="F2" s="43">
        <v>0.10231126499236715</v>
      </c>
    </row>
    <row r="3" spans="1:12" x14ac:dyDescent="0.3">
      <c r="A3" s="18" t="s">
        <v>10935</v>
      </c>
      <c r="B3" s="44">
        <v>470532.50899999985</v>
      </c>
      <c r="C3" s="50">
        <v>61618.603700000051</v>
      </c>
      <c r="D3" s="50">
        <v>7979</v>
      </c>
      <c r="E3" s="50">
        <v>2102</v>
      </c>
      <c r="F3" s="45">
        <v>0.13095504034557592</v>
      </c>
    </row>
    <row r="4" spans="1:12" x14ac:dyDescent="0.3">
      <c r="A4" s="18" t="s">
        <v>10936</v>
      </c>
      <c r="B4" s="44">
        <v>608473.83000000066</v>
      </c>
      <c r="C4" s="50">
        <v>81726.930800000177</v>
      </c>
      <c r="D4" s="50">
        <v>9810</v>
      </c>
      <c r="E4" s="50">
        <v>2580</v>
      </c>
      <c r="F4" s="45">
        <v>0.13431461924993568</v>
      </c>
    </row>
    <row r="5" spans="1:12" x14ac:dyDescent="0.3">
      <c r="A5" s="40" t="s">
        <v>10937</v>
      </c>
      <c r="B5" s="51">
        <v>733947.0231999997</v>
      </c>
      <c r="C5" s="52">
        <v>93507.513099999967</v>
      </c>
      <c r="D5" s="52">
        <v>12503</v>
      </c>
      <c r="E5" s="52">
        <v>3319</v>
      </c>
      <c r="F5" s="53">
        <v>0.12740362743390987</v>
      </c>
    </row>
    <row r="7" spans="1:12" ht="16.8" x14ac:dyDescent="0.3">
      <c r="H7" s="41">
        <f>(GETPIVOTDATA("Sum of Sales",$A$1,"Years (Order Date)",2014))/GETPIVOTDATA("Sum of Sales",$A$1,"Years (Order Date)",2013)-1</f>
        <v>0.20620967905883303</v>
      </c>
      <c r="I7" s="41">
        <f>GETPIVOTDATA("Sum of Profit",$A$1,"Years (Order Date)",2014)/GETPIVOTDATA("Sum of Profit",$A$1,"Years (Order Date)",2013)-1</f>
        <v>0.14414565902185772</v>
      </c>
      <c r="J7" s="41">
        <f>GETPIVOTDATA("Sum of Quantity",$A$1,"Years (Order Date)",2014)/GETPIVOTDATA("Sum of Quantity",$A$1,"Years (Order Date)",2013)-1</f>
        <v>0.27451580020387367</v>
      </c>
      <c r="K7" s="41">
        <f>GETPIVOTDATA("Count of Order ID",$A$1,"Years (Order Date)",2014)/GETPIVOTDATA("Count of Order ID",$A$1,"Years (Order Date)",2013)-1</f>
        <v>0.2864341085271318</v>
      </c>
      <c r="L7" s="41">
        <f>GETPIVOTDATA("Sum of Profit Margin",$A$1,"Years (Order Date)",2014)/GETPIVOTDATA("Sum of Profit Margin",$A$1,"Years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136" zoomScaleNormal="100" workbookViewId="0">
      <selection activeCell="K16" sqref="K16"/>
    </sheetView>
  </sheetViews>
  <sheetFormatPr defaultColWidth="14.44140625" defaultRowHeight="15" customHeight="1" x14ac:dyDescent="0.3"/>
  <cols>
    <col min="1" max="1" width="7.44140625" bestFit="1" customWidth="1"/>
    <col min="2" max="2" width="14.6640625" bestFit="1" customWidth="1"/>
    <col min="3" max="3" width="5.109375" bestFit="1"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x14ac:dyDescent="0.3">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x14ac:dyDescent="0.3">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x14ac:dyDescent="0.3">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x14ac:dyDescent="0.3">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x14ac:dyDescent="0.3">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x14ac:dyDescent="0.3">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x14ac:dyDescent="0.3">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x14ac:dyDescent="0.3">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x14ac:dyDescent="0.3">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x14ac:dyDescent="0.3">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x14ac:dyDescent="0.3">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x14ac:dyDescent="0.3">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x14ac:dyDescent="0.3">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x14ac:dyDescent="0.3">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x14ac:dyDescent="0.3">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x14ac:dyDescent="0.3">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x14ac:dyDescent="0.3">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x14ac:dyDescent="0.3">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x14ac:dyDescent="0.3">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x14ac:dyDescent="0.3">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x14ac:dyDescent="0.3">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x14ac:dyDescent="0.3">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x14ac:dyDescent="0.3">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x14ac:dyDescent="0.3">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x14ac:dyDescent="0.3">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x14ac:dyDescent="0.3">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x14ac:dyDescent="0.3">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x14ac:dyDescent="0.3">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x14ac:dyDescent="0.3">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x14ac:dyDescent="0.3">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x14ac:dyDescent="0.3">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x14ac:dyDescent="0.3">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x14ac:dyDescent="0.3">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x14ac:dyDescent="0.3">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x14ac:dyDescent="0.3">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x14ac:dyDescent="0.3">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x14ac:dyDescent="0.3">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x14ac:dyDescent="0.3">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x14ac:dyDescent="0.3">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x14ac:dyDescent="0.3">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x14ac:dyDescent="0.3">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x14ac:dyDescent="0.3">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x14ac:dyDescent="0.3">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x14ac:dyDescent="0.3">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x14ac:dyDescent="0.3">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x14ac:dyDescent="0.3">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x14ac:dyDescent="0.3">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x14ac:dyDescent="0.3">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x14ac:dyDescent="0.3">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x14ac:dyDescent="0.3">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x14ac:dyDescent="0.3">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x14ac:dyDescent="0.3">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x14ac:dyDescent="0.3">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x14ac:dyDescent="0.3">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x14ac:dyDescent="0.3">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x14ac:dyDescent="0.3">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x14ac:dyDescent="0.3">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x14ac:dyDescent="0.3">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x14ac:dyDescent="0.3">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x14ac:dyDescent="0.3">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x14ac:dyDescent="0.3">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x14ac:dyDescent="0.3">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x14ac:dyDescent="0.3">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x14ac:dyDescent="0.3">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x14ac:dyDescent="0.3">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x14ac:dyDescent="0.3">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x14ac:dyDescent="0.3">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x14ac:dyDescent="0.3">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x14ac:dyDescent="0.3">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x14ac:dyDescent="0.3">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x14ac:dyDescent="0.3">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x14ac:dyDescent="0.3">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x14ac:dyDescent="0.3">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x14ac:dyDescent="0.3">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x14ac:dyDescent="0.3">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x14ac:dyDescent="0.3">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x14ac:dyDescent="0.3">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x14ac:dyDescent="0.3">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x14ac:dyDescent="0.3">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x14ac:dyDescent="0.3">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x14ac:dyDescent="0.3">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x14ac:dyDescent="0.3">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x14ac:dyDescent="0.3">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x14ac:dyDescent="0.3">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x14ac:dyDescent="0.3">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x14ac:dyDescent="0.3">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x14ac:dyDescent="0.3">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x14ac:dyDescent="0.3">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x14ac:dyDescent="0.3">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x14ac:dyDescent="0.3">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x14ac:dyDescent="0.3">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x14ac:dyDescent="0.3">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x14ac:dyDescent="0.3">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x14ac:dyDescent="0.3">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x14ac:dyDescent="0.3">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x14ac:dyDescent="0.3">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x14ac:dyDescent="0.3">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x14ac:dyDescent="0.3">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x14ac:dyDescent="0.3">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x14ac:dyDescent="0.3">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x14ac:dyDescent="0.3">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x14ac:dyDescent="0.3">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x14ac:dyDescent="0.3">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x14ac:dyDescent="0.3">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x14ac:dyDescent="0.3">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x14ac:dyDescent="0.3">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x14ac:dyDescent="0.3">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x14ac:dyDescent="0.3">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x14ac:dyDescent="0.3">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x14ac:dyDescent="0.3">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x14ac:dyDescent="0.3">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x14ac:dyDescent="0.3">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x14ac:dyDescent="0.3">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x14ac:dyDescent="0.3">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x14ac:dyDescent="0.3">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x14ac:dyDescent="0.3">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x14ac:dyDescent="0.3">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x14ac:dyDescent="0.3">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x14ac:dyDescent="0.3">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x14ac:dyDescent="0.3">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x14ac:dyDescent="0.3">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x14ac:dyDescent="0.3">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x14ac:dyDescent="0.3">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x14ac:dyDescent="0.3">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x14ac:dyDescent="0.3">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x14ac:dyDescent="0.3">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x14ac:dyDescent="0.3">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x14ac:dyDescent="0.3">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x14ac:dyDescent="0.3">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x14ac:dyDescent="0.3">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x14ac:dyDescent="0.3">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x14ac:dyDescent="0.3">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x14ac:dyDescent="0.3">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x14ac:dyDescent="0.3">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x14ac:dyDescent="0.3">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x14ac:dyDescent="0.3">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x14ac:dyDescent="0.3">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x14ac:dyDescent="0.3">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x14ac:dyDescent="0.3">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x14ac:dyDescent="0.3">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x14ac:dyDescent="0.3">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x14ac:dyDescent="0.3">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x14ac:dyDescent="0.3">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x14ac:dyDescent="0.3">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x14ac:dyDescent="0.3">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x14ac:dyDescent="0.3">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x14ac:dyDescent="0.3">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x14ac:dyDescent="0.3">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x14ac:dyDescent="0.3">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x14ac:dyDescent="0.3">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x14ac:dyDescent="0.3">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x14ac:dyDescent="0.3">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x14ac:dyDescent="0.3">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x14ac:dyDescent="0.3">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x14ac:dyDescent="0.3">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x14ac:dyDescent="0.3">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x14ac:dyDescent="0.3">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x14ac:dyDescent="0.3">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x14ac:dyDescent="0.3">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x14ac:dyDescent="0.3">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x14ac:dyDescent="0.3">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x14ac:dyDescent="0.3">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x14ac:dyDescent="0.3">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x14ac:dyDescent="0.3">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x14ac:dyDescent="0.3">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x14ac:dyDescent="0.3">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x14ac:dyDescent="0.3">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x14ac:dyDescent="0.3">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x14ac:dyDescent="0.3">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x14ac:dyDescent="0.3">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x14ac:dyDescent="0.3">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x14ac:dyDescent="0.3">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x14ac:dyDescent="0.3">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x14ac:dyDescent="0.3">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x14ac:dyDescent="0.3">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x14ac:dyDescent="0.3">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x14ac:dyDescent="0.3">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x14ac:dyDescent="0.3">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x14ac:dyDescent="0.3">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x14ac:dyDescent="0.3">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x14ac:dyDescent="0.3">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x14ac:dyDescent="0.3">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x14ac:dyDescent="0.3">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x14ac:dyDescent="0.3">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x14ac:dyDescent="0.3">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x14ac:dyDescent="0.3">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x14ac:dyDescent="0.3">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x14ac:dyDescent="0.3">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x14ac:dyDescent="0.3">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x14ac:dyDescent="0.3">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x14ac:dyDescent="0.3">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x14ac:dyDescent="0.3">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x14ac:dyDescent="0.3">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x14ac:dyDescent="0.3">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x14ac:dyDescent="0.3">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x14ac:dyDescent="0.3">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x14ac:dyDescent="0.3">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x14ac:dyDescent="0.3">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x14ac:dyDescent="0.3">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x14ac:dyDescent="0.3">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x14ac:dyDescent="0.3">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x14ac:dyDescent="0.3">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x14ac:dyDescent="0.3">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x14ac:dyDescent="0.3">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x14ac:dyDescent="0.3">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x14ac:dyDescent="0.3">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x14ac:dyDescent="0.3">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x14ac:dyDescent="0.3">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x14ac:dyDescent="0.3">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x14ac:dyDescent="0.3">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x14ac:dyDescent="0.3">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x14ac:dyDescent="0.3">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x14ac:dyDescent="0.3">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x14ac:dyDescent="0.3">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x14ac:dyDescent="0.3">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x14ac:dyDescent="0.3">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x14ac:dyDescent="0.3">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x14ac:dyDescent="0.3">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x14ac:dyDescent="0.3">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x14ac:dyDescent="0.3">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x14ac:dyDescent="0.3">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x14ac:dyDescent="0.3">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x14ac:dyDescent="0.3">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x14ac:dyDescent="0.3">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x14ac:dyDescent="0.3">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x14ac:dyDescent="0.3">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x14ac:dyDescent="0.3">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x14ac:dyDescent="0.3">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x14ac:dyDescent="0.3">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x14ac:dyDescent="0.3">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x14ac:dyDescent="0.3">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x14ac:dyDescent="0.3">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x14ac:dyDescent="0.3">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x14ac:dyDescent="0.3">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x14ac:dyDescent="0.3">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x14ac:dyDescent="0.3">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x14ac:dyDescent="0.3">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x14ac:dyDescent="0.3">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x14ac:dyDescent="0.3">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x14ac:dyDescent="0.3">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x14ac:dyDescent="0.3">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x14ac:dyDescent="0.3">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x14ac:dyDescent="0.3">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x14ac:dyDescent="0.3">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x14ac:dyDescent="0.3">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x14ac:dyDescent="0.3">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x14ac:dyDescent="0.3">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x14ac:dyDescent="0.3">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x14ac:dyDescent="0.3">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x14ac:dyDescent="0.3">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x14ac:dyDescent="0.3">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x14ac:dyDescent="0.3">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x14ac:dyDescent="0.3">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x14ac:dyDescent="0.3">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x14ac:dyDescent="0.3">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x14ac:dyDescent="0.3">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x14ac:dyDescent="0.3">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x14ac:dyDescent="0.3">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x14ac:dyDescent="0.3">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x14ac:dyDescent="0.3">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x14ac:dyDescent="0.3">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x14ac:dyDescent="0.3">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x14ac:dyDescent="0.3">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x14ac:dyDescent="0.3">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x14ac:dyDescent="0.3">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x14ac:dyDescent="0.3">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x14ac:dyDescent="0.3">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x14ac:dyDescent="0.3">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x14ac:dyDescent="0.3">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x14ac:dyDescent="0.3">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x14ac:dyDescent="0.3">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x14ac:dyDescent="0.3">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x14ac:dyDescent="0.3">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x14ac:dyDescent="0.3">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x14ac:dyDescent="0.3">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x14ac:dyDescent="0.3">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x14ac:dyDescent="0.3">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x14ac:dyDescent="0.3">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x14ac:dyDescent="0.3">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x14ac:dyDescent="0.3">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x14ac:dyDescent="0.3">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x14ac:dyDescent="0.3">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x14ac:dyDescent="0.3">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x14ac:dyDescent="0.3">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x14ac:dyDescent="0.3">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x14ac:dyDescent="0.3">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x14ac:dyDescent="0.3">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x14ac:dyDescent="0.3">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x14ac:dyDescent="0.3">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x14ac:dyDescent="0.3">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x14ac:dyDescent="0.3">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x14ac:dyDescent="0.3">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x14ac:dyDescent="0.3">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x14ac:dyDescent="0.3">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x14ac:dyDescent="0.3">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x14ac:dyDescent="0.3">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x14ac:dyDescent="0.3">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x14ac:dyDescent="0.3">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x14ac:dyDescent="0.3">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x14ac:dyDescent="0.3">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x14ac:dyDescent="0.3">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x14ac:dyDescent="0.3">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x14ac:dyDescent="0.3">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x14ac:dyDescent="0.3">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x14ac:dyDescent="0.3">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x14ac:dyDescent="0.3">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x14ac:dyDescent="0.3">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x14ac:dyDescent="0.3">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x14ac:dyDescent="0.3">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x14ac:dyDescent="0.3">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x14ac:dyDescent="0.3">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x14ac:dyDescent="0.3">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x14ac:dyDescent="0.3">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x14ac:dyDescent="0.3">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x14ac:dyDescent="0.3">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x14ac:dyDescent="0.3">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x14ac:dyDescent="0.3">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x14ac:dyDescent="0.3">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x14ac:dyDescent="0.3">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x14ac:dyDescent="0.3">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x14ac:dyDescent="0.3">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x14ac:dyDescent="0.3">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x14ac:dyDescent="0.3">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x14ac:dyDescent="0.3">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x14ac:dyDescent="0.3">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x14ac:dyDescent="0.3">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x14ac:dyDescent="0.3">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x14ac:dyDescent="0.3">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x14ac:dyDescent="0.3">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x14ac:dyDescent="0.3">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x14ac:dyDescent="0.3">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x14ac:dyDescent="0.3">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x14ac:dyDescent="0.3">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x14ac:dyDescent="0.3">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x14ac:dyDescent="0.3">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x14ac:dyDescent="0.3">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x14ac:dyDescent="0.3">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x14ac:dyDescent="0.3">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x14ac:dyDescent="0.3">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x14ac:dyDescent="0.3">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x14ac:dyDescent="0.3">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x14ac:dyDescent="0.3">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x14ac:dyDescent="0.3">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x14ac:dyDescent="0.3">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x14ac:dyDescent="0.3">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x14ac:dyDescent="0.3">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x14ac:dyDescent="0.3">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x14ac:dyDescent="0.3">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x14ac:dyDescent="0.3">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x14ac:dyDescent="0.3">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x14ac:dyDescent="0.3">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x14ac:dyDescent="0.3">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x14ac:dyDescent="0.3">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x14ac:dyDescent="0.3">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x14ac:dyDescent="0.3">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x14ac:dyDescent="0.3">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x14ac:dyDescent="0.3">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x14ac:dyDescent="0.3">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x14ac:dyDescent="0.3">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x14ac:dyDescent="0.3">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x14ac:dyDescent="0.3">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x14ac:dyDescent="0.3">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x14ac:dyDescent="0.3">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x14ac:dyDescent="0.3">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x14ac:dyDescent="0.3">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x14ac:dyDescent="0.3">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x14ac:dyDescent="0.3">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x14ac:dyDescent="0.3">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x14ac:dyDescent="0.3">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x14ac:dyDescent="0.3">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x14ac:dyDescent="0.3">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x14ac:dyDescent="0.3">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x14ac:dyDescent="0.3">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x14ac:dyDescent="0.3">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x14ac:dyDescent="0.3">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x14ac:dyDescent="0.3">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x14ac:dyDescent="0.3">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x14ac:dyDescent="0.3">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x14ac:dyDescent="0.3">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x14ac:dyDescent="0.3">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x14ac:dyDescent="0.3">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x14ac:dyDescent="0.3">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x14ac:dyDescent="0.3">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x14ac:dyDescent="0.3">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x14ac:dyDescent="0.3">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x14ac:dyDescent="0.3">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x14ac:dyDescent="0.3">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x14ac:dyDescent="0.3">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x14ac:dyDescent="0.3">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x14ac:dyDescent="0.3">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x14ac:dyDescent="0.3">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x14ac:dyDescent="0.3">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x14ac:dyDescent="0.3">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x14ac:dyDescent="0.3">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x14ac:dyDescent="0.3">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x14ac:dyDescent="0.3">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x14ac:dyDescent="0.3">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x14ac:dyDescent="0.3">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x14ac:dyDescent="0.3">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x14ac:dyDescent="0.3">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x14ac:dyDescent="0.3">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x14ac:dyDescent="0.3">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x14ac:dyDescent="0.3">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x14ac:dyDescent="0.3">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x14ac:dyDescent="0.3">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x14ac:dyDescent="0.3">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x14ac:dyDescent="0.3">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x14ac:dyDescent="0.3">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x14ac:dyDescent="0.3">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x14ac:dyDescent="0.3">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x14ac:dyDescent="0.3">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x14ac:dyDescent="0.3">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x14ac:dyDescent="0.3">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x14ac:dyDescent="0.3">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x14ac:dyDescent="0.3">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x14ac:dyDescent="0.3">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x14ac:dyDescent="0.3">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x14ac:dyDescent="0.3">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x14ac:dyDescent="0.3">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x14ac:dyDescent="0.3">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x14ac:dyDescent="0.3">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x14ac:dyDescent="0.3">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x14ac:dyDescent="0.3">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x14ac:dyDescent="0.3">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x14ac:dyDescent="0.3">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x14ac:dyDescent="0.3">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x14ac:dyDescent="0.3">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x14ac:dyDescent="0.3">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x14ac:dyDescent="0.3">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x14ac:dyDescent="0.3">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x14ac:dyDescent="0.3">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x14ac:dyDescent="0.3">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x14ac:dyDescent="0.3">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x14ac:dyDescent="0.3">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x14ac:dyDescent="0.3">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x14ac:dyDescent="0.3">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x14ac:dyDescent="0.3">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x14ac:dyDescent="0.3">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x14ac:dyDescent="0.3">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x14ac:dyDescent="0.3">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x14ac:dyDescent="0.3">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x14ac:dyDescent="0.3">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x14ac:dyDescent="0.3">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x14ac:dyDescent="0.3">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x14ac:dyDescent="0.3">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x14ac:dyDescent="0.3">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x14ac:dyDescent="0.3">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x14ac:dyDescent="0.3">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x14ac:dyDescent="0.3">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x14ac:dyDescent="0.3">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x14ac:dyDescent="0.3">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x14ac:dyDescent="0.3">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x14ac:dyDescent="0.3">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x14ac:dyDescent="0.3">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x14ac:dyDescent="0.3">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x14ac:dyDescent="0.3">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x14ac:dyDescent="0.3">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x14ac:dyDescent="0.3">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x14ac:dyDescent="0.3">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x14ac:dyDescent="0.3">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x14ac:dyDescent="0.3">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x14ac:dyDescent="0.3">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x14ac:dyDescent="0.3">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x14ac:dyDescent="0.3">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x14ac:dyDescent="0.3">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x14ac:dyDescent="0.3">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x14ac:dyDescent="0.3">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x14ac:dyDescent="0.3">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x14ac:dyDescent="0.3">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x14ac:dyDescent="0.3">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x14ac:dyDescent="0.3">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x14ac:dyDescent="0.3">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x14ac:dyDescent="0.3">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x14ac:dyDescent="0.3">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x14ac:dyDescent="0.3">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x14ac:dyDescent="0.3">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x14ac:dyDescent="0.3">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x14ac:dyDescent="0.3">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x14ac:dyDescent="0.3">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x14ac:dyDescent="0.3">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x14ac:dyDescent="0.3">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x14ac:dyDescent="0.3">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x14ac:dyDescent="0.3">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x14ac:dyDescent="0.3">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x14ac:dyDescent="0.3">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x14ac:dyDescent="0.3">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x14ac:dyDescent="0.3">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x14ac:dyDescent="0.3">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x14ac:dyDescent="0.3">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x14ac:dyDescent="0.3">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x14ac:dyDescent="0.3">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x14ac:dyDescent="0.3">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x14ac:dyDescent="0.3">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x14ac:dyDescent="0.3">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x14ac:dyDescent="0.3">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x14ac:dyDescent="0.3">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x14ac:dyDescent="0.3">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x14ac:dyDescent="0.3">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x14ac:dyDescent="0.3">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x14ac:dyDescent="0.3">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x14ac:dyDescent="0.3">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x14ac:dyDescent="0.3">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x14ac:dyDescent="0.3">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x14ac:dyDescent="0.3">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x14ac:dyDescent="0.3">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x14ac:dyDescent="0.3">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x14ac:dyDescent="0.3">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x14ac:dyDescent="0.3">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x14ac:dyDescent="0.3">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x14ac:dyDescent="0.3">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x14ac:dyDescent="0.3">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x14ac:dyDescent="0.3">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x14ac:dyDescent="0.3">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x14ac:dyDescent="0.3">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x14ac:dyDescent="0.3">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x14ac:dyDescent="0.3">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x14ac:dyDescent="0.3">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x14ac:dyDescent="0.3">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x14ac:dyDescent="0.3">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x14ac:dyDescent="0.3">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x14ac:dyDescent="0.3">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x14ac:dyDescent="0.3">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x14ac:dyDescent="0.3">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x14ac:dyDescent="0.3">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x14ac:dyDescent="0.3">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x14ac:dyDescent="0.3">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x14ac:dyDescent="0.3">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x14ac:dyDescent="0.3">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x14ac:dyDescent="0.3">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x14ac:dyDescent="0.3">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x14ac:dyDescent="0.3">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x14ac:dyDescent="0.3">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x14ac:dyDescent="0.3">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x14ac:dyDescent="0.3">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x14ac:dyDescent="0.3">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x14ac:dyDescent="0.3">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x14ac:dyDescent="0.3">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x14ac:dyDescent="0.3">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x14ac:dyDescent="0.3">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x14ac:dyDescent="0.3">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x14ac:dyDescent="0.3">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x14ac:dyDescent="0.3">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x14ac:dyDescent="0.3">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x14ac:dyDescent="0.3">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x14ac:dyDescent="0.3">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x14ac:dyDescent="0.3">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x14ac:dyDescent="0.3">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x14ac:dyDescent="0.3">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x14ac:dyDescent="0.3">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x14ac:dyDescent="0.3">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x14ac:dyDescent="0.3">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x14ac:dyDescent="0.3">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x14ac:dyDescent="0.3">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x14ac:dyDescent="0.3">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x14ac:dyDescent="0.3">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x14ac:dyDescent="0.3">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x14ac:dyDescent="0.3">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x14ac:dyDescent="0.3">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x14ac:dyDescent="0.3">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x14ac:dyDescent="0.3">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x14ac:dyDescent="0.3">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x14ac:dyDescent="0.3">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x14ac:dyDescent="0.3">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x14ac:dyDescent="0.3">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x14ac:dyDescent="0.3">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x14ac:dyDescent="0.3">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x14ac:dyDescent="0.3">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x14ac:dyDescent="0.3">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x14ac:dyDescent="0.3">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x14ac:dyDescent="0.3">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x14ac:dyDescent="0.3">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x14ac:dyDescent="0.3">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x14ac:dyDescent="0.3">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x14ac:dyDescent="0.3">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x14ac:dyDescent="0.3">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x14ac:dyDescent="0.3">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x14ac:dyDescent="0.3">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x14ac:dyDescent="0.3">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x14ac:dyDescent="0.3">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x14ac:dyDescent="0.3">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x14ac:dyDescent="0.3">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x14ac:dyDescent="0.3">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x14ac:dyDescent="0.3">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x14ac:dyDescent="0.3">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x14ac:dyDescent="0.3">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x14ac:dyDescent="0.3">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x14ac:dyDescent="0.3">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x14ac:dyDescent="0.3">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x14ac:dyDescent="0.3">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x14ac:dyDescent="0.3">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x14ac:dyDescent="0.3">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x14ac:dyDescent="0.3">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x14ac:dyDescent="0.3">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x14ac:dyDescent="0.3">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x14ac:dyDescent="0.3">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x14ac:dyDescent="0.3">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x14ac:dyDescent="0.3">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x14ac:dyDescent="0.3">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x14ac:dyDescent="0.3">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x14ac:dyDescent="0.3">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x14ac:dyDescent="0.3">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x14ac:dyDescent="0.3">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x14ac:dyDescent="0.3">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x14ac:dyDescent="0.3">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x14ac:dyDescent="0.3">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x14ac:dyDescent="0.3">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x14ac:dyDescent="0.3">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x14ac:dyDescent="0.3">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x14ac:dyDescent="0.3">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x14ac:dyDescent="0.3">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x14ac:dyDescent="0.3">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x14ac:dyDescent="0.3">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x14ac:dyDescent="0.3">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x14ac:dyDescent="0.3">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x14ac:dyDescent="0.3">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x14ac:dyDescent="0.3">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x14ac:dyDescent="0.3">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x14ac:dyDescent="0.3">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x14ac:dyDescent="0.3">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x14ac:dyDescent="0.3">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x14ac:dyDescent="0.3">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x14ac:dyDescent="0.3">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x14ac:dyDescent="0.3">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x14ac:dyDescent="0.3">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x14ac:dyDescent="0.3">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x14ac:dyDescent="0.3">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x14ac:dyDescent="0.3">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x14ac:dyDescent="0.3">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x14ac:dyDescent="0.3">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x14ac:dyDescent="0.3">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x14ac:dyDescent="0.3">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x14ac:dyDescent="0.3">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x14ac:dyDescent="0.3">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x14ac:dyDescent="0.3">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x14ac:dyDescent="0.3">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x14ac:dyDescent="0.3">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x14ac:dyDescent="0.3">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x14ac:dyDescent="0.3">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x14ac:dyDescent="0.3">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x14ac:dyDescent="0.3">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x14ac:dyDescent="0.3">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x14ac:dyDescent="0.3">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x14ac:dyDescent="0.3">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x14ac:dyDescent="0.3">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x14ac:dyDescent="0.3">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x14ac:dyDescent="0.3">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x14ac:dyDescent="0.3">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x14ac:dyDescent="0.3">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x14ac:dyDescent="0.3">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x14ac:dyDescent="0.3">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x14ac:dyDescent="0.3">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x14ac:dyDescent="0.3">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x14ac:dyDescent="0.3">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x14ac:dyDescent="0.3">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x14ac:dyDescent="0.3">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x14ac:dyDescent="0.3">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x14ac:dyDescent="0.3">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x14ac:dyDescent="0.3">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x14ac:dyDescent="0.3">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x14ac:dyDescent="0.3">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x14ac:dyDescent="0.3">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x14ac:dyDescent="0.3">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x14ac:dyDescent="0.3">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x14ac:dyDescent="0.3">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x14ac:dyDescent="0.3">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x14ac:dyDescent="0.3">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x14ac:dyDescent="0.3">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x14ac:dyDescent="0.3">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x14ac:dyDescent="0.3">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x14ac:dyDescent="0.3">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x14ac:dyDescent="0.3">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x14ac:dyDescent="0.3">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x14ac:dyDescent="0.3">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x14ac:dyDescent="0.3">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x14ac:dyDescent="0.3">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x14ac:dyDescent="0.3">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x14ac:dyDescent="0.3">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x14ac:dyDescent="0.3">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x14ac:dyDescent="0.3">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x14ac:dyDescent="0.3">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x14ac:dyDescent="0.3">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x14ac:dyDescent="0.3">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x14ac:dyDescent="0.3">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x14ac:dyDescent="0.3">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x14ac:dyDescent="0.3">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x14ac:dyDescent="0.3">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x14ac:dyDescent="0.3">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x14ac:dyDescent="0.3">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x14ac:dyDescent="0.3">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x14ac:dyDescent="0.3">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x14ac:dyDescent="0.3">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x14ac:dyDescent="0.3">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x14ac:dyDescent="0.3">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x14ac:dyDescent="0.3">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x14ac:dyDescent="0.3">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x14ac:dyDescent="0.3">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x14ac:dyDescent="0.3">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x14ac:dyDescent="0.3">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x14ac:dyDescent="0.3">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x14ac:dyDescent="0.3">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x14ac:dyDescent="0.3">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x14ac:dyDescent="0.3">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x14ac:dyDescent="0.3">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x14ac:dyDescent="0.3">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x14ac:dyDescent="0.3">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x14ac:dyDescent="0.3">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x14ac:dyDescent="0.3">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x14ac:dyDescent="0.3">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x14ac:dyDescent="0.3">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x14ac:dyDescent="0.3">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x14ac:dyDescent="0.3">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x14ac:dyDescent="0.3">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x14ac:dyDescent="0.3">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x14ac:dyDescent="0.3">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x14ac:dyDescent="0.3">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x14ac:dyDescent="0.3">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x14ac:dyDescent="0.3">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x14ac:dyDescent="0.3">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x14ac:dyDescent="0.3">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x14ac:dyDescent="0.3">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x14ac:dyDescent="0.3">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x14ac:dyDescent="0.3">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x14ac:dyDescent="0.3">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x14ac:dyDescent="0.3">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x14ac:dyDescent="0.3">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x14ac:dyDescent="0.3">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x14ac:dyDescent="0.3">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x14ac:dyDescent="0.3">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x14ac:dyDescent="0.3">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x14ac:dyDescent="0.3">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x14ac:dyDescent="0.3">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x14ac:dyDescent="0.3">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x14ac:dyDescent="0.3">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x14ac:dyDescent="0.3">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x14ac:dyDescent="0.3">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x14ac:dyDescent="0.3">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x14ac:dyDescent="0.3">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x14ac:dyDescent="0.3">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x14ac:dyDescent="0.3">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x14ac:dyDescent="0.3">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x14ac:dyDescent="0.3">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x14ac:dyDescent="0.3">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x14ac:dyDescent="0.3">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x14ac:dyDescent="0.3">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x14ac:dyDescent="0.3">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x14ac:dyDescent="0.3">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x14ac:dyDescent="0.3">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x14ac:dyDescent="0.3">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x14ac:dyDescent="0.3">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x14ac:dyDescent="0.3">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x14ac:dyDescent="0.3">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x14ac:dyDescent="0.3">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x14ac:dyDescent="0.3">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x14ac:dyDescent="0.3">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x14ac:dyDescent="0.3">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x14ac:dyDescent="0.3">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x14ac:dyDescent="0.3">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x14ac:dyDescent="0.3">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x14ac:dyDescent="0.3">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x14ac:dyDescent="0.3">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x14ac:dyDescent="0.3">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x14ac:dyDescent="0.3">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x14ac:dyDescent="0.3">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x14ac:dyDescent="0.3">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x14ac:dyDescent="0.3">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x14ac:dyDescent="0.3">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x14ac:dyDescent="0.3">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x14ac:dyDescent="0.3">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x14ac:dyDescent="0.3">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x14ac:dyDescent="0.3">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x14ac:dyDescent="0.3">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x14ac:dyDescent="0.3">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x14ac:dyDescent="0.3">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x14ac:dyDescent="0.3">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x14ac:dyDescent="0.3">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x14ac:dyDescent="0.3">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x14ac:dyDescent="0.3">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x14ac:dyDescent="0.3">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x14ac:dyDescent="0.3">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x14ac:dyDescent="0.3">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x14ac:dyDescent="0.3">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x14ac:dyDescent="0.3">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x14ac:dyDescent="0.3">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x14ac:dyDescent="0.3">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x14ac:dyDescent="0.3">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x14ac:dyDescent="0.3">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x14ac:dyDescent="0.3">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x14ac:dyDescent="0.3">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x14ac:dyDescent="0.3">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x14ac:dyDescent="0.3">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x14ac:dyDescent="0.3">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x14ac:dyDescent="0.3">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x14ac:dyDescent="0.3">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x14ac:dyDescent="0.3">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x14ac:dyDescent="0.3">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x14ac:dyDescent="0.3">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x14ac:dyDescent="0.3">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x14ac:dyDescent="0.3">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x14ac:dyDescent="0.3">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x14ac:dyDescent="0.3">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x14ac:dyDescent="0.3">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x14ac:dyDescent="0.3">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x14ac:dyDescent="0.3">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x14ac:dyDescent="0.3">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x14ac:dyDescent="0.3">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x14ac:dyDescent="0.3">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x14ac:dyDescent="0.3">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x14ac:dyDescent="0.3">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x14ac:dyDescent="0.3">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x14ac:dyDescent="0.3">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x14ac:dyDescent="0.3">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x14ac:dyDescent="0.3">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x14ac:dyDescent="0.3">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x14ac:dyDescent="0.3">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x14ac:dyDescent="0.3">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x14ac:dyDescent="0.3">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x14ac:dyDescent="0.3">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x14ac:dyDescent="0.3">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x14ac:dyDescent="0.3">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x14ac:dyDescent="0.3">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x14ac:dyDescent="0.3">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x14ac:dyDescent="0.3">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x14ac:dyDescent="0.3">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x14ac:dyDescent="0.3">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x14ac:dyDescent="0.3">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x14ac:dyDescent="0.3">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x14ac:dyDescent="0.3">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x14ac:dyDescent="0.3">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x14ac:dyDescent="0.3">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x14ac:dyDescent="0.3">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x14ac:dyDescent="0.3">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x14ac:dyDescent="0.3">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x14ac:dyDescent="0.3">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x14ac:dyDescent="0.3">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x14ac:dyDescent="0.3">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x14ac:dyDescent="0.3">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x14ac:dyDescent="0.3">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x14ac:dyDescent="0.3">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x14ac:dyDescent="0.3">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x14ac:dyDescent="0.3">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x14ac:dyDescent="0.3">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x14ac:dyDescent="0.3">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x14ac:dyDescent="0.3">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x14ac:dyDescent="0.3">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x14ac:dyDescent="0.3">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x14ac:dyDescent="0.3">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x14ac:dyDescent="0.3">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x14ac:dyDescent="0.3">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x14ac:dyDescent="0.3">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x14ac:dyDescent="0.3">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x14ac:dyDescent="0.3">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x14ac:dyDescent="0.3">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x14ac:dyDescent="0.3">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x14ac:dyDescent="0.3">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x14ac:dyDescent="0.3">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x14ac:dyDescent="0.3">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x14ac:dyDescent="0.3">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x14ac:dyDescent="0.3">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x14ac:dyDescent="0.3">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x14ac:dyDescent="0.3">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x14ac:dyDescent="0.3">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x14ac:dyDescent="0.3">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x14ac:dyDescent="0.3">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x14ac:dyDescent="0.3">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x14ac:dyDescent="0.3">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x14ac:dyDescent="0.3">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x14ac:dyDescent="0.3">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x14ac:dyDescent="0.3">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x14ac:dyDescent="0.3">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x14ac:dyDescent="0.3">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x14ac:dyDescent="0.3">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x14ac:dyDescent="0.3">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x14ac:dyDescent="0.3">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x14ac:dyDescent="0.3">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x14ac:dyDescent="0.3">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x14ac:dyDescent="0.3">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x14ac:dyDescent="0.3">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x14ac:dyDescent="0.3">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x14ac:dyDescent="0.3">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x14ac:dyDescent="0.3">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x14ac:dyDescent="0.3">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x14ac:dyDescent="0.3">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x14ac:dyDescent="0.3">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x14ac:dyDescent="0.3">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x14ac:dyDescent="0.3">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x14ac:dyDescent="0.3">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x14ac:dyDescent="0.3">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x14ac:dyDescent="0.3">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x14ac:dyDescent="0.3">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x14ac:dyDescent="0.3">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x14ac:dyDescent="0.3">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x14ac:dyDescent="0.3">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x14ac:dyDescent="0.3">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x14ac:dyDescent="0.3">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x14ac:dyDescent="0.3">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x14ac:dyDescent="0.3">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x14ac:dyDescent="0.3">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x14ac:dyDescent="0.3">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x14ac:dyDescent="0.3">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x14ac:dyDescent="0.3">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x14ac:dyDescent="0.3">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x14ac:dyDescent="0.3">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x14ac:dyDescent="0.3">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x14ac:dyDescent="0.3">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x14ac:dyDescent="0.3">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x14ac:dyDescent="0.3">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x14ac:dyDescent="0.3">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x14ac:dyDescent="0.3">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x14ac:dyDescent="0.3">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x14ac:dyDescent="0.3">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x14ac:dyDescent="0.3">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x14ac:dyDescent="0.3">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x14ac:dyDescent="0.3">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x14ac:dyDescent="0.3">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x14ac:dyDescent="0.3">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x14ac:dyDescent="0.3">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x14ac:dyDescent="0.3">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x14ac:dyDescent="0.3">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x14ac:dyDescent="0.3">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x14ac:dyDescent="0.3">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x14ac:dyDescent="0.3">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x14ac:dyDescent="0.3">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x14ac:dyDescent="0.3">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x14ac:dyDescent="0.3">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x14ac:dyDescent="0.3">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x14ac:dyDescent="0.3">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x14ac:dyDescent="0.3">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x14ac:dyDescent="0.3">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x14ac:dyDescent="0.3">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x14ac:dyDescent="0.3">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x14ac:dyDescent="0.3">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x14ac:dyDescent="0.3">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x14ac:dyDescent="0.3">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x14ac:dyDescent="0.3">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x14ac:dyDescent="0.3">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x14ac:dyDescent="0.3">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x14ac:dyDescent="0.3">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x14ac:dyDescent="0.3">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x14ac:dyDescent="0.3">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x14ac:dyDescent="0.3">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x14ac:dyDescent="0.3">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x14ac:dyDescent="0.3">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x14ac:dyDescent="0.3">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x14ac:dyDescent="0.3">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x14ac:dyDescent="0.3">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x14ac:dyDescent="0.3">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x14ac:dyDescent="0.3">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x14ac:dyDescent="0.3">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x14ac:dyDescent="0.3">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x14ac:dyDescent="0.3">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x14ac:dyDescent="0.3">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x14ac:dyDescent="0.3">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x14ac:dyDescent="0.3">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x14ac:dyDescent="0.3">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x14ac:dyDescent="0.3">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x14ac:dyDescent="0.3">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x14ac:dyDescent="0.3">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x14ac:dyDescent="0.3">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x14ac:dyDescent="0.3">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x14ac:dyDescent="0.3">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x14ac:dyDescent="0.3">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x14ac:dyDescent="0.3">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x14ac:dyDescent="0.3">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x14ac:dyDescent="0.3">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x14ac:dyDescent="0.3">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x14ac:dyDescent="0.3">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x14ac:dyDescent="0.3">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x14ac:dyDescent="0.3">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x14ac:dyDescent="0.3">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x14ac:dyDescent="0.3">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x14ac:dyDescent="0.3">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x14ac:dyDescent="0.3">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x14ac:dyDescent="0.3">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x14ac:dyDescent="0.3">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x14ac:dyDescent="0.3">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x14ac:dyDescent="0.3">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x14ac:dyDescent="0.3">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x14ac:dyDescent="0.3">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x14ac:dyDescent="0.3">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x14ac:dyDescent="0.3">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x14ac:dyDescent="0.3">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x14ac:dyDescent="0.3">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x14ac:dyDescent="0.3">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x14ac:dyDescent="0.3">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x14ac:dyDescent="0.3">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x14ac:dyDescent="0.3">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x14ac:dyDescent="0.3">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x14ac:dyDescent="0.3">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x14ac:dyDescent="0.3">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x14ac:dyDescent="0.3">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x14ac:dyDescent="0.3">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x14ac:dyDescent="0.3">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x14ac:dyDescent="0.3">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x14ac:dyDescent="0.3">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x14ac:dyDescent="0.3">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x14ac:dyDescent="0.3">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x14ac:dyDescent="0.3">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x14ac:dyDescent="0.3">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x14ac:dyDescent="0.3">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x14ac:dyDescent="0.3">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x14ac:dyDescent="0.3">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x14ac:dyDescent="0.3">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x14ac:dyDescent="0.3">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x14ac:dyDescent="0.3">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x14ac:dyDescent="0.3">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x14ac:dyDescent="0.3">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x14ac:dyDescent="0.3">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x14ac:dyDescent="0.3">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x14ac:dyDescent="0.3">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x14ac:dyDescent="0.3">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x14ac:dyDescent="0.3">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x14ac:dyDescent="0.3">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x14ac:dyDescent="0.3">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x14ac:dyDescent="0.3">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x14ac:dyDescent="0.3">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x14ac:dyDescent="0.3">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x14ac:dyDescent="0.3">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x14ac:dyDescent="0.3">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x14ac:dyDescent="0.3">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x14ac:dyDescent="0.3">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x14ac:dyDescent="0.3">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x14ac:dyDescent="0.3">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x14ac:dyDescent="0.3">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x14ac:dyDescent="0.3">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x14ac:dyDescent="0.3">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x14ac:dyDescent="0.3">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x14ac:dyDescent="0.3">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x14ac:dyDescent="0.3">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x14ac:dyDescent="0.3">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x14ac:dyDescent="0.3">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x14ac:dyDescent="0.3">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x14ac:dyDescent="0.3">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x14ac:dyDescent="0.3">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x14ac:dyDescent="0.3">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x14ac:dyDescent="0.3">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x14ac:dyDescent="0.3">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x14ac:dyDescent="0.3">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x14ac:dyDescent="0.3">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x14ac:dyDescent="0.3">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x14ac:dyDescent="0.3">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x14ac:dyDescent="0.3">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x14ac:dyDescent="0.3">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x14ac:dyDescent="0.3">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x14ac:dyDescent="0.3">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x14ac:dyDescent="0.3">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x14ac:dyDescent="0.3">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x14ac:dyDescent="0.3">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x14ac:dyDescent="0.3">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x14ac:dyDescent="0.3">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x14ac:dyDescent="0.3">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x14ac:dyDescent="0.3">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x14ac:dyDescent="0.3">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x14ac:dyDescent="0.3">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x14ac:dyDescent="0.3">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x14ac:dyDescent="0.3">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x14ac:dyDescent="0.3">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x14ac:dyDescent="0.3">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x14ac:dyDescent="0.3">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x14ac:dyDescent="0.3">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x14ac:dyDescent="0.3">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x14ac:dyDescent="0.3">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x14ac:dyDescent="0.3">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x14ac:dyDescent="0.3">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x14ac:dyDescent="0.3">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x14ac:dyDescent="0.3">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x14ac:dyDescent="0.3">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x14ac:dyDescent="0.3">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x14ac:dyDescent="0.3">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x14ac:dyDescent="0.3">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x14ac:dyDescent="0.3">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x14ac:dyDescent="0.3">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x14ac:dyDescent="0.3">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x14ac:dyDescent="0.3">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x14ac:dyDescent="0.3">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x14ac:dyDescent="0.3">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x14ac:dyDescent="0.3">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x14ac:dyDescent="0.3">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x14ac:dyDescent="0.3">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x14ac:dyDescent="0.3">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x14ac:dyDescent="0.3">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x14ac:dyDescent="0.3">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x14ac:dyDescent="0.3">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x14ac:dyDescent="0.3">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x14ac:dyDescent="0.3">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x14ac:dyDescent="0.3">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x14ac:dyDescent="0.3">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x14ac:dyDescent="0.3">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x14ac:dyDescent="0.3">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x14ac:dyDescent="0.3">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x14ac:dyDescent="0.3">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x14ac:dyDescent="0.3">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x14ac:dyDescent="0.3">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x14ac:dyDescent="0.3">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x14ac:dyDescent="0.3">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x14ac:dyDescent="0.3">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x14ac:dyDescent="0.3">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x14ac:dyDescent="0.3">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x14ac:dyDescent="0.3">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x14ac:dyDescent="0.3">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x14ac:dyDescent="0.3">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x14ac:dyDescent="0.3">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x14ac:dyDescent="0.3">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x14ac:dyDescent="0.3">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x14ac:dyDescent="0.3">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x14ac:dyDescent="0.3">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x14ac:dyDescent="0.3">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x14ac:dyDescent="0.3">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x14ac:dyDescent="0.3">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x14ac:dyDescent="0.3">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x14ac:dyDescent="0.3">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x14ac:dyDescent="0.3">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x14ac:dyDescent="0.3">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x14ac:dyDescent="0.3">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x14ac:dyDescent="0.3">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x14ac:dyDescent="0.3">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x14ac:dyDescent="0.3">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x14ac:dyDescent="0.3">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x14ac:dyDescent="0.3">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x14ac:dyDescent="0.3">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x14ac:dyDescent="0.3">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x14ac:dyDescent="0.3">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x14ac:dyDescent="0.3">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x14ac:dyDescent="0.3">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x14ac:dyDescent="0.3">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x14ac:dyDescent="0.3">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x14ac:dyDescent="0.3">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x14ac:dyDescent="0.3">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x14ac:dyDescent="0.3">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x14ac:dyDescent="0.3">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x14ac:dyDescent="0.3">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x14ac:dyDescent="0.3">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x14ac:dyDescent="0.3">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x14ac:dyDescent="0.3">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x14ac:dyDescent="0.3">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x14ac:dyDescent="0.3">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x14ac:dyDescent="0.3">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x14ac:dyDescent="0.3">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x14ac:dyDescent="0.3">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x14ac:dyDescent="0.3">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x14ac:dyDescent="0.3">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x14ac:dyDescent="0.3">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x14ac:dyDescent="0.3">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x14ac:dyDescent="0.3">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x14ac:dyDescent="0.3">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x14ac:dyDescent="0.3">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x14ac:dyDescent="0.3">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x14ac:dyDescent="0.3">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x14ac:dyDescent="0.3">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x14ac:dyDescent="0.3">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x14ac:dyDescent="0.3">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x14ac:dyDescent="0.3">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x14ac:dyDescent="0.3">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x14ac:dyDescent="0.3">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x14ac:dyDescent="0.3">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x14ac:dyDescent="0.3">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x14ac:dyDescent="0.3">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x14ac:dyDescent="0.3">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x14ac:dyDescent="0.3">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x14ac:dyDescent="0.3">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x14ac:dyDescent="0.3">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x14ac:dyDescent="0.3">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x14ac:dyDescent="0.3">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x14ac:dyDescent="0.3">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x14ac:dyDescent="0.3">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x14ac:dyDescent="0.3">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x14ac:dyDescent="0.3">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x14ac:dyDescent="0.3">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x14ac:dyDescent="0.3">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x14ac:dyDescent="0.3">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x14ac:dyDescent="0.3">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x14ac:dyDescent="0.3">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x14ac:dyDescent="0.3">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x14ac:dyDescent="0.3">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x14ac:dyDescent="0.3">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x14ac:dyDescent="0.3">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x14ac:dyDescent="0.3">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x14ac:dyDescent="0.3">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x14ac:dyDescent="0.3">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x14ac:dyDescent="0.3">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x14ac:dyDescent="0.3">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x14ac:dyDescent="0.3">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x14ac:dyDescent="0.3">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x14ac:dyDescent="0.3">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x14ac:dyDescent="0.3">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x14ac:dyDescent="0.3">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x14ac:dyDescent="0.3">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x14ac:dyDescent="0.3">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x14ac:dyDescent="0.3">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x14ac:dyDescent="0.3">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x14ac:dyDescent="0.3">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x14ac:dyDescent="0.3">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x14ac:dyDescent="0.3">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x14ac:dyDescent="0.3">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x14ac:dyDescent="0.3">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x14ac:dyDescent="0.3">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x14ac:dyDescent="0.3">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x14ac:dyDescent="0.3">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x14ac:dyDescent="0.3">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x14ac:dyDescent="0.3">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x14ac:dyDescent="0.3">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x14ac:dyDescent="0.3">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x14ac:dyDescent="0.3">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x14ac:dyDescent="0.3">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x14ac:dyDescent="0.3">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x14ac:dyDescent="0.3">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x14ac:dyDescent="0.3">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x14ac:dyDescent="0.3">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x14ac:dyDescent="0.3">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x14ac:dyDescent="0.3">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x14ac:dyDescent="0.3">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x14ac:dyDescent="0.3">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x14ac:dyDescent="0.3">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x14ac:dyDescent="0.3">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x14ac:dyDescent="0.3">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x14ac:dyDescent="0.3">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x14ac:dyDescent="0.3">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x14ac:dyDescent="0.3">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x14ac:dyDescent="0.3">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x14ac:dyDescent="0.3">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x14ac:dyDescent="0.3">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x14ac:dyDescent="0.3">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x14ac:dyDescent="0.3">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x14ac:dyDescent="0.3">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x14ac:dyDescent="0.3">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x14ac:dyDescent="0.3">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x14ac:dyDescent="0.3">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x14ac:dyDescent="0.3">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x14ac:dyDescent="0.3">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x14ac:dyDescent="0.3">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x14ac:dyDescent="0.3">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x14ac:dyDescent="0.3">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x14ac:dyDescent="0.3">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x14ac:dyDescent="0.3">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x14ac:dyDescent="0.3">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x14ac:dyDescent="0.3">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x14ac:dyDescent="0.3">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x14ac:dyDescent="0.3">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x14ac:dyDescent="0.3">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x14ac:dyDescent="0.3">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x14ac:dyDescent="0.3">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x14ac:dyDescent="0.3">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x14ac:dyDescent="0.3">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x14ac:dyDescent="0.3">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x14ac:dyDescent="0.3">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x14ac:dyDescent="0.3">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x14ac:dyDescent="0.3">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x14ac:dyDescent="0.3">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x14ac:dyDescent="0.3">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x14ac:dyDescent="0.3">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x14ac:dyDescent="0.3">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x14ac:dyDescent="0.3">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x14ac:dyDescent="0.3">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x14ac:dyDescent="0.3">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x14ac:dyDescent="0.3">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x14ac:dyDescent="0.3">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x14ac:dyDescent="0.3">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x14ac:dyDescent="0.3">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x14ac:dyDescent="0.3">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x14ac:dyDescent="0.3">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x14ac:dyDescent="0.3">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x14ac:dyDescent="0.3">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x14ac:dyDescent="0.3">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x14ac:dyDescent="0.3">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x14ac:dyDescent="0.3">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x14ac:dyDescent="0.3">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x14ac:dyDescent="0.3">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x14ac:dyDescent="0.3">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x14ac:dyDescent="0.3">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x14ac:dyDescent="0.3">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x14ac:dyDescent="0.3">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x14ac:dyDescent="0.3">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x14ac:dyDescent="0.3">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x14ac:dyDescent="0.3">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x14ac:dyDescent="0.3">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x14ac:dyDescent="0.3">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x14ac:dyDescent="0.3">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x14ac:dyDescent="0.3">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x14ac:dyDescent="0.3">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x14ac:dyDescent="0.3">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x14ac:dyDescent="0.3">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x14ac:dyDescent="0.3">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x14ac:dyDescent="0.3">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x14ac:dyDescent="0.3">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x14ac:dyDescent="0.3">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x14ac:dyDescent="0.3">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x14ac:dyDescent="0.3">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x14ac:dyDescent="0.3">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x14ac:dyDescent="0.3">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x14ac:dyDescent="0.3">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x14ac:dyDescent="0.3">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x14ac:dyDescent="0.3">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x14ac:dyDescent="0.3">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x14ac:dyDescent="0.3">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x14ac:dyDescent="0.3">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x14ac:dyDescent="0.3">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x14ac:dyDescent="0.3">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x14ac:dyDescent="0.3">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x14ac:dyDescent="0.3">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x14ac:dyDescent="0.3">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x14ac:dyDescent="0.3">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x14ac:dyDescent="0.3">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x14ac:dyDescent="0.3">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x14ac:dyDescent="0.3">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x14ac:dyDescent="0.3">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x14ac:dyDescent="0.3">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x14ac:dyDescent="0.3">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x14ac:dyDescent="0.3">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x14ac:dyDescent="0.3">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x14ac:dyDescent="0.3">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x14ac:dyDescent="0.3">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x14ac:dyDescent="0.3">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x14ac:dyDescent="0.3">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x14ac:dyDescent="0.3">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x14ac:dyDescent="0.3">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x14ac:dyDescent="0.3">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x14ac:dyDescent="0.3">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x14ac:dyDescent="0.3">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x14ac:dyDescent="0.3">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x14ac:dyDescent="0.3">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x14ac:dyDescent="0.3">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x14ac:dyDescent="0.3">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x14ac:dyDescent="0.3">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x14ac:dyDescent="0.3">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x14ac:dyDescent="0.3">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x14ac:dyDescent="0.3">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x14ac:dyDescent="0.3">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x14ac:dyDescent="0.3">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x14ac:dyDescent="0.3">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x14ac:dyDescent="0.3">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x14ac:dyDescent="0.3">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x14ac:dyDescent="0.3">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x14ac:dyDescent="0.3">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x14ac:dyDescent="0.3">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x14ac:dyDescent="0.3">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x14ac:dyDescent="0.3">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x14ac:dyDescent="0.3">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x14ac:dyDescent="0.3">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x14ac:dyDescent="0.3">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x14ac:dyDescent="0.3">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x14ac:dyDescent="0.3">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x14ac:dyDescent="0.3">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x14ac:dyDescent="0.3">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x14ac:dyDescent="0.3">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x14ac:dyDescent="0.3">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x14ac:dyDescent="0.3">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x14ac:dyDescent="0.3">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x14ac:dyDescent="0.3">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x14ac:dyDescent="0.3">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x14ac:dyDescent="0.3">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x14ac:dyDescent="0.3">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x14ac:dyDescent="0.3">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x14ac:dyDescent="0.3">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x14ac:dyDescent="0.3">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x14ac:dyDescent="0.3">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x14ac:dyDescent="0.3">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x14ac:dyDescent="0.3">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x14ac:dyDescent="0.3">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x14ac:dyDescent="0.3">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x14ac:dyDescent="0.3">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x14ac:dyDescent="0.3">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x14ac:dyDescent="0.3">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x14ac:dyDescent="0.3">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x14ac:dyDescent="0.3">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x14ac:dyDescent="0.3">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x14ac:dyDescent="0.3">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x14ac:dyDescent="0.3">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x14ac:dyDescent="0.3">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x14ac:dyDescent="0.3">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x14ac:dyDescent="0.3">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x14ac:dyDescent="0.3">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x14ac:dyDescent="0.3">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x14ac:dyDescent="0.3">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x14ac:dyDescent="0.3">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x14ac:dyDescent="0.3">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x14ac:dyDescent="0.3">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x14ac:dyDescent="0.3">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x14ac:dyDescent="0.3">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x14ac:dyDescent="0.3">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x14ac:dyDescent="0.3">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x14ac:dyDescent="0.3">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x14ac:dyDescent="0.3">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x14ac:dyDescent="0.3">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x14ac:dyDescent="0.3">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x14ac:dyDescent="0.3">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x14ac:dyDescent="0.3">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x14ac:dyDescent="0.3">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x14ac:dyDescent="0.3">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x14ac:dyDescent="0.3">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x14ac:dyDescent="0.3">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x14ac:dyDescent="0.3">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x14ac:dyDescent="0.3">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x14ac:dyDescent="0.3">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x14ac:dyDescent="0.3">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x14ac:dyDescent="0.3">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x14ac:dyDescent="0.3">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x14ac:dyDescent="0.3">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x14ac:dyDescent="0.3">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x14ac:dyDescent="0.3">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x14ac:dyDescent="0.3">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x14ac:dyDescent="0.3">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x14ac:dyDescent="0.3">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x14ac:dyDescent="0.3">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x14ac:dyDescent="0.3">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x14ac:dyDescent="0.3">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x14ac:dyDescent="0.3">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x14ac:dyDescent="0.3">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x14ac:dyDescent="0.3">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x14ac:dyDescent="0.3">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x14ac:dyDescent="0.3">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x14ac:dyDescent="0.3">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x14ac:dyDescent="0.3">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x14ac:dyDescent="0.3">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x14ac:dyDescent="0.3">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x14ac:dyDescent="0.3">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x14ac:dyDescent="0.3">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x14ac:dyDescent="0.3">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x14ac:dyDescent="0.3">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x14ac:dyDescent="0.3">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x14ac:dyDescent="0.3">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x14ac:dyDescent="0.3">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x14ac:dyDescent="0.3">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x14ac:dyDescent="0.3">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x14ac:dyDescent="0.3">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x14ac:dyDescent="0.3">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x14ac:dyDescent="0.3">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x14ac:dyDescent="0.3">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x14ac:dyDescent="0.3">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x14ac:dyDescent="0.3">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x14ac:dyDescent="0.3">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x14ac:dyDescent="0.3">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x14ac:dyDescent="0.3">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x14ac:dyDescent="0.3">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x14ac:dyDescent="0.3">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x14ac:dyDescent="0.3">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x14ac:dyDescent="0.3">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x14ac:dyDescent="0.3">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x14ac:dyDescent="0.3">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x14ac:dyDescent="0.3">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x14ac:dyDescent="0.3">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x14ac:dyDescent="0.3">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x14ac:dyDescent="0.3">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x14ac:dyDescent="0.3">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x14ac:dyDescent="0.3">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x14ac:dyDescent="0.3">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x14ac:dyDescent="0.3">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x14ac:dyDescent="0.3">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x14ac:dyDescent="0.3">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x14ac:dyDescent="0.3">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x14ac:dyDescent="0.3">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x14ac:dyDescent="0.3">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x14ac:dyDescent="0.3">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x14ac:dyDescent="0.3">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x14ac:dyDescent="0.3">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x14ac:dyDescent="0.3">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x14ac:dyDescent="0.3">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x14ac:dyDescent="0.3">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x14ac:dyDescent="0.3">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x14ac:dyDescent="0.3">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x14ac:dyDescent="0.3">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x14ac:dyDescent="0.3">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x14ac:dyDescent="0.3">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x14ac:dyDescent="0.3">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x14ac:dyDescent="0.3">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x14ac:dyDescent="0.3">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x14ac:dyDescent="0.3">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x14ac:dyDescent="0.3">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x14ac:dyDescent="0.3">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x14ac:dyDescent="0.3">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x14ac:dyDescent="0.3">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x14ac:dyDescent="0.3">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x14ac:dyDescent="0.3">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x14ac:dyDescent="0.3">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x14ac:dyDescent="0.3">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x14ac:dyDescent="0.3">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x14ac:dyDescent="0.3">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x14ac:dyDescent="0.3">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x14ac:dyDescent="0.3">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x14ac:dyDescent="0.3">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x14ac:dyDescent="0.3">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x14ac:dyDescent="0.3">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x14ac:dyDescent="0.3">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x14ac:dyDescent="0.3">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x14ac:dyDescent="0.3">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x14ac:dyDescent="0.3">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x14ac:dyDescent="0.3">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x14ac:dyDescent="0.3">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x14ac:dyDescent="0.3">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x14ac:dyDescent="0.3">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x14ac:dyDescent="0.3">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x14ac:dyDescent="0.3">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x14ac:dyDescent="0.3">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x14ac:dyDescent="0.3">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x14ac:dyDescent="0.3">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x14ac:dyDescent="0.3">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x14ac:dyDescent="0.3">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x14ac:dyDescent="0.3">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x14ac:dyDescent="0.3">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x14ac:dyDescent="0.3">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x14ac:dyDescent="0.3">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x14ac:dyDescent="0.3">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x14ac:dyDescent="0.3">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x14ac:dyDescent="0.3">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x14ac:dyDescent="0.3">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x14ac:dyDescent="0.3">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x14ac:dyDescent="0.3">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x14ac:dyDescent="0.3">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x14ac:dyDescent="0.3">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x14ac:dyDescent="0.3">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x14ac:dyDescent="0.3">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x14ac:dyDescent="0.3">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x14ac:dyDescent="0.3">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x14ac:dyDescent="0.3">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x14ac:dyDescent="0.3">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x14ac:dyDescent="0.3">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x14ac:dyDescent="0.3">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x14ac:dyDescent="0.3">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x14ac:dyDescent="0.3">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x14ac:dyDescent="0.3">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x14ac:dyDescent="0.3">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x14ac:dyDescent="0.3">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x14ac:dyDescent="0.3">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x14ac:dyDescent="0.3">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x14ac:dyDescent="0.3">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x14ac:dyDescent="0.3">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x14ac:dyDescent="0.3">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x14ac:dyDescent="0.3">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x14ac:dyDescent="0.3">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x14ac:dyDescent="0.3">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x14ac:dyDescent="0.3">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x14ac:dyDescent="0.3">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x14ac:dyDescent="0.3">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x14ac:dyDescent="0.3">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x14ac:dyDescent="0.3">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x14ac:dyDescent="0.3">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x14ac:dyDescent="0.3">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x14ac:dyDescent="0.3">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x14ac:dyDescent="0.3">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x14ac:dyDescent="0.3">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x14ac:dyDescent="0.3">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x14ac:dyDescent="0.3">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x14ac:dyDescent="0.3">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x14ac:dyDescent="0.3">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x14ac:dyDescent="0.3">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x14ac:dyDescent="0.3">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x14ac:dyDescent="0.3">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x14ac:dyDescent="0.3">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x14ac:dyDescent="0.3">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x14ac:dyDescent="0.3">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x14ac:dyDescent="0.3">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x14ac:dyDescent="0.3">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x14ac:dyDescent="0.3">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x14ac:dyDescent="0.3">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x14ac:dyDescent="0.3">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x14ac:dyDescent="0.3">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x14ac:dyDescent="0.3">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x14ac:dyDescent="0.3">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x14ac:dyDescent="0.3">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x14ac:dyDescent="0.3">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x14ac:dyDescent="0.3">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x14ac:dyDescent="0.3">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x14ac:dyDescent="0.3">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x14ac:dyDescent="0.3">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x14ac:dyDescent="0.3">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x14ac:dyDescent="0.3">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x14ac:dyDescent="0.3">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x14ac:dyDescent="0.3">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x14ac:dyDescent="0.3">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x14ac:dyDescent="0.3">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x14ac:dyDescent="0.3">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x14ac:dyDescent="0.3">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x14ac:dyDescent="0.3">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x14ac:dyDescent="0.3">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x14ac:dyDescent="0.3">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x14ac:dyDescent="0.3">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x14ac:dyDescent="0.3">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x14ac:dyDescent="0.3">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x14ac:dyDescent="0.3">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x14ac:dyDescent="0.3">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x14ac:dyDescent="0.3">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x14ac:dyDescent="0.3">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x14ac:dyDescent="0.3">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x14ac:dyDescent="0.3">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x14ac:dyDescent="0.3">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x14ac:dyDescent="0.3">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x14ac:dyDescent="0.3">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x14ac:dyDescent="0.3">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x14ac:dyDescent="0.3">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x14ac:dyDescent="0.3">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x14ac:dyDescent="0.3">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x14ac:dyDescent="0.3">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x14ac:dyDescent="0.3">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x14ac:dyDescent="0.3">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x14ac:dyDescent="0.3">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x14ac:dyDescent="0.3">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x14ac:dyDescent="0.3">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x14ac:dyDescent="0.3">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x14ac:dyDescent="0.3">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x14ac:dyDescent="0.3">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x14ac:dyDescent="0.3">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x14ac:dyDescent="0.3">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x14ac:dyDescent="0.3">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x14ac:dyDescent="0.3">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x14ac:dyDescent="0.3">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x14ac:dyDescent="0.3">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x14ac:dyDescent="0.3">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x14ac:dyDescent="0.3">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x14ac:dyDescent="0.3">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x14ac:dyDescent="0.3">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x14ac:dyDescent="0.3">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x14ac:dyDescent="0.3">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x14ac:dyDescent="0.3">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x14ac:dyDescent="0.3">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x14ac:dyDescent="0.3">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x14ac:dyDescent="0.3">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x14ac:dyDescent="0.3">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x14ac:dyDescent="0.3">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x14ac:dyDescent="0.3">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x14ac:dyDescent="0.3">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x14ac:dyDescent="0.3">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x14ac:dyDescent="0.3">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x14ac:dyDescent="0.3">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x14ac:dyDescent="0.3">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x14ac:dyDescent="0.3">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x14ac:dyDescent="0.3">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x14ac:dyDescent="0.3">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x14ac:dyDescent="0.3">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x14ac:dyDescent="0.3">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x14ac:dyDescent="0.3">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x14ac:dyDescent="0.3">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x14ac:dyDescent="0.3">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x14ac:dyDescent="0.3">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x14ac:dyDescent="0.3">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x14ac:dyDescent="0.3">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x14ac:dyDescent="0.3">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x14ac:dyDescent="0.3">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x14ac:dyDescent="0.3">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x14ac:dyDescent="0.3">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x14ac:dyDescent="0.3">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x14ac:dyDescent="0.3">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x14ac:dyDescent="0.3">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x14ac:dyDescent="0.3">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x14ac:dyDescent="0.3">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x14ac:dyDescent="0.3">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x14ac:dyDescent="0.3">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x14ac:dyDescent="0.3">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x14ac:dyDescent="0.3">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x14ac:dyDescent="0.3">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x14ac:dyDescent="0.3">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x14ac:dyDescent="0.3">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x14ac:dyDescent="0.3">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x14ac:dyDescent="0.3">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x14ac:dyDescent="0.3">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x14ac:dyDescent="0.3">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x14ac:dyDescent="0.3">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x14ac:dyDescent="0.3">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x14ac:dyDescent="0.3">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x14ac:dyDescent="0.3">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x14ac:dyDescent="0.3">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x14ac:dyDescent="0.3">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x14ac:dyDescent="0.3">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x14ac:dyDescent="0.3">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x14ac:dyDescent="0.3">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x14ac:dyDescent="0.3">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x14ac:dyDescent="0.3">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x14ac:dyDescent="0.3">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x14ac:dyDescent="0.3">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x14ac:dyDescent="0.3">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x14ac:dyDescent="0.3">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x14ac:dyDescent="0.3">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x14ac:dyDescent="0.3">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x14ac:dyDescent="0.3">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x14ac:dyDescent="0.3">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x14ac:dyDescent="0.3">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x14ac:dyDescent="0.3">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x14ac:dyDescent="0.3">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x14ac:dyDescent="0.3">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x14ac:dyDescent="0.3">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x14ac:dyDescent="0.3">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x14ac:dyDescent="0.3">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x14ac:dyDescent="0.3">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x14ac:dyDescent="0.3">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x14ac:dyDescent="0.3">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x14ac:dyDescent="0.3">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x14ac:dyDescent="0.3">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x14ac:dyDescent="0.3">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x14ac:dyDescent="0.3">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x14ac:dyDescent="0.3">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x14ac:dyDescent="0.3">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x14ac:dyDescent="0.3">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x14ac:dyDescent="0.3">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x14ac:dyDescent="0.3">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x14ac:dyDescent="0.3">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x14ac:dyDescent="0.3">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x14ac:dyDescent="0.3">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x14ac:dyDescent="0.3">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x14ac:dyDescent="0.3">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x14ac:dyDescent="0.3">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x14ac:dyDescent="0.3">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x14ac:dyDescent="0.3">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x14ac:dyDescent="0.3">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x14ac:dyDescent="0.3">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x14ac:dyDescent="0.3">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x14ac:dyDescent="0.3">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x14ac:dyDescent="0.3">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x14ac:dyDescent="0.3">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x14ac:dyDescent="0.3">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x14ac:dyDescent="0.3">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x14ac:dyDescent="0.3">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x14ac:dyDescent="0.3">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x14ac:dyDescent="0.3">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x14ac:dyDescent="0.3">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x14ac:dyDescent="0.3">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x14ac:dyDescent="0.3">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x14ac:dyDescent="0.3">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x14ac:dyDescent="0.3">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x14ac:dyDescent="0.3">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x14ac:dyDescent="0.3">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x14ac:dyDescent="0.3">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x14ac:dyDescent="0.3">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x14ac:dyDescent="0.3">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x14ac:dyDescent="0.3">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x14ac:dyDescent="0.3">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x14ac:dyDescent="0.3">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x14ac:dyDescent="0.3">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x14ac:dyDescent="0.3">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x14ac:dyDescent="0.3">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x14ac:dyDescent="0.3">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x14ac:dyDescent="0.3">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x14ac:dyDescent="0.3">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x14ac:dyDescent="0.3">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x14ac:dyDescent="0.3">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x14ac:dyDescent="0.3">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x14ac:dyDescent="0.3">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x14ac:dyDescent="0.3">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x14ac:dyDescent="0.3">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x14ac:dyDescent="0.3">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x14ac:dyDescent="0.3">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x14ac:dyDescent="0.3">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x14ac:dyDescent="0.3">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x14ac:dyDescent="0.3">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x14ac:dyDescent="0.3">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x14ac:dyDescent="0.3">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x14ac:dyDescent="0.3">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x14ac:dyDescent="0.3">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x14ac:dyDescent="0.3">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x14ac:dyDescent="0.3">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x14ac:dyDescent="0.3">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x14ac:dyDescent="0.3">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x14ac:dyDescent="0.3">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x14ac:dyDescent="0.3">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x14ac:dyDescent="0.3">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x14ac:dyDescent="0.3">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x14ac:dyDescent="0.3">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x14ac:dyDescent="0.3">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x14ac:dyDescent="0.3">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x14ac:dyDescent="0.3">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x14ac:dyDescent="0.3">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x14ac:dyDescent="0.3">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x14ac:dyDescent="0.3">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x14ac:dyDescent="0.3">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x14ac:dyDescent="0.3">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x14ac:dyDescent="0.3">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x14ac:dyDescent="0.3">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x14ac:dyDescent="0.3">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x14ac:dyDescent="0.3">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x14ac:dyDescent="0.3">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x14ac:dyDescent="0.3">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x14ac:dyDescent="0.3">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x14ac:dyDescent="0.3">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x14ac:dyDescent="0.3">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x14ac:dyDescent="0.3">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x14ac:dyDescent="0.3">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x14ac:dyDescent="0.3">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x14ac:dyDescent="0.3">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x14ac:dyDescent="0.3">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x14ac:dyDescent="0.3">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x14ac:dyDescent="0.3">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x14ac:dyDescent="0.3">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x14ac:dyDescent="0.3">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x14ac:dyDescent="0.3">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x14ac:dyDescent="0.3">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x14ac:dyDescent="0.3">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x14ac:dyDescent="0.3">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x14ac:dyDescent="0.3">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x14ac:dyDescent="0.3">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x14ac:dyDescent="0.3">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x14ac:dyDescent="0.3">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x14ac:dyDescent="0.3">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x14ac:dyDescent="0.3">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x14ac:dyDescent="0.3">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x14ac:dyDescent="0.3">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x14ac:dyDescent="0.3">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x14ac:dyDescent="0.3">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x14ac:dyDescent="0.3">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x14ac:dyDescent="0.3">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x14ac:dyDescent="0.3">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x14ac:dyDescent="0.3">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x14ac:dyDescent="0.3">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x14ac:dyDescent="0.3">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x14ac:dyDescent="0.3">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x14ac:dyDescent="0.3">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x14ac:dyDescent="0.3">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x14ac:dyDescent="0.3">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x14ac:dyDescent="0.3">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x14ac:dyDescent="0.3">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x14ac:dyDescent="0.3">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x14ac:dyDescent="0.3">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x14ac:dyDescent="0.3">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x14ac:dyDescent="0.3">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x14ac:dyDescent="0.3">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x14ac:dyDescent="0.3">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x14ac:dyDescent="0.3">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x14ac:dyDescent="0.3">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x14ac:dyDescent="0.3">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x14ac:dyDescent="0.3">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x14ac:dyDescent="0.3">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x14ac:dyDescent="0.3">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x14ac:dyDescent="0.3">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x14ac:dyDescent="0.3">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x14ac:dyDescent="0.3">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x14ac:dyDescent="0.3">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x14ac:dyDescent="0.3">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x14ac:dyDescent="0.3">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x14ac:dyDescent="0.3">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x14ac:dyDescent="0.3">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x14ac:dyDescent="0.3">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x14ac:dyDescent="0.3">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x14ac:dyDescent="0.3">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x14ac:dyDescent="0.3">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x14ac:dyDescent="0.3">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x14ac:dyDescent="0.3">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x14ac:dyDescent="0.3">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x14ac:dyDescent="0.3">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x14ac:dyDescent="0.3">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x14ac:dyDescent="0.3">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x14ac:dyDescent="0.3">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x14ac:dyDescent="0.3">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x14ac:dyDescent="0.3">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x14ac:dyDescent="0.3">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x14ac:dyDescent="0.3">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x14ac:dyDescent="0.3">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x14ac:dyDescent="0.3">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x14ac:dyDescent="0.3">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x14ac:dyDescent="0.3">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x14ac:dyDescent="0.3">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x14ac:dyDescent="0.3">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x14ac:dyDescent="0.3">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x14ac:dyDescent="0.3">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x14ac:dyDescent="0.3">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x14ac:dyDescent="0.3">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x14ac:dyDescent="0.3">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x14ac:dyDescent="0.3">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x14ac:dyDescent="0.3">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x14ac:dyDescent="0.3">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x14ac:dyDescent="0.3">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x14ac:dyDescent="0.3">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x14ac:dyDescent="0.3">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x14ac:dyDescent="0.3">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x14ac:dyDescent="0.3">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x14ac:dyDescent="0.3">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x14ac:dyDescent="0.3">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x14ac:dyDescent="0.3">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x14ac:dyDescent="0.3">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x14ac:dyDescent="0.3">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x14ac:dyDescent="0.3">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x14ac:dyDescent="0.3">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x14ac:dyDescent="0.3">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x14ac:dyDescent="0.3">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x14ac:dyDescent="0.3">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x14ac:dyDescent="0.3">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x14ac:dyDescent="0.3">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x14ac:dyDescent="0.3">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x14ac:dyDescent="0.3">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x14ac:dyDescent="0.3">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x14ac:dyDescent="0.3">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x14ac:dyDescent="0.3">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x14ac:dyDescent="0.3">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x14ac:dyDescent="0.3">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x14ac:dyDescent="0.3">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x14ac:dyDescent="0.3">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x14ac:dyDescent="0.3">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x14ac:dyDescent="0.3">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x14ac:dyDescent="0.3">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x14ac:dyDescent="0.3">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x14ac:dyDescent="0.3">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x14ac:dyDescent="0.3">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x14ac:dyDescent="0.3">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x14ac:dyDescent="0.3">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x14ac:dyDescent="0.3">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x14ac:dyDescent="0.3">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x14ac:dyDescent="0.3">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x14ac:dyDescent="0.3">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x14ac:dyDescent="0.3">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x14ac:dyDescent="0.3">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x14ac:dyDescent="0.3">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x14ac:dyDescent="0.3">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x14ac:dyDescent="0.3">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x14ac:dyDescent="0.3">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x14ac:dyDescent="0.3">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x14ac:dyDescent="0.3">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x14ac:dyDescent="0.3">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x14ac:dyDescent="0.3">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x14ac:dyDescent="0.3">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x14ac:dyDescent="0.3">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x14ac:dyDescent="0.3">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x14ac:dyDescent="0.3">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x14ac:dyDescent="0.3">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x14ac:dyDescent="0.3">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x14ac:dyDescent="0.3">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x14ac:dyDescent="0.3">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x14ac:dyDescent="0.3">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x14ac:dyDescent="0.3">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x14ac:dyDescent="0.3">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x14ac:dyDescent="0.3">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x14ac:dyDescent="0.3">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x14ac:dyDescent="0.3">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x14ac:dyDescent="0.3">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x14ac:dyDescent="0.3">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x14ac:dyDescent="0.3">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x14ac:dyDescent="0.3">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x14ac:dyDescent="0.3">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x14ac:dyDescent="0.3">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x14ac:dyDescent="0.3">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x14ac:dyDescent="0.3">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x14ac:dyDescent="0.3">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x14ac:dyDescent="0.3">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x14ac:dyDescent="0.3">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x14ac:dyDescent="0.3">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x14ac:dyDescent="0.3">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x14ac:dyDescent="0.3">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x14ac:dyDescent="0.3">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x14ac:dyDescent="0.3">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x14ac:dyDescent="0.3">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x14ac:dyDescent="0.3">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x14ac:dyDescent="0.3">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x14ac:dyDescent="0.3">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x14ac:dyDescent="0.3">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x14ac:dyDescent="0.3">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x14ac:dyDescent="0.3">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x14ac:dyDescent="0.3">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x14ac:dyDescent="0.3">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x14ac:dyDescent="0.3">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x14ac:dyDescent="0.3">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x14ac:dyDescent="0.3">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x14ac:dyDescent="0.3">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x14ac:dyDescent="0.3">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x14ac:dyDescent="0.3">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x14ac:dyDescent="0.3">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x14ac:dyDescent="0.3">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x14ac:dyDescent="0.3">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x14ac:dyDescent="0.3">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x14ac:dyDescent="0.3">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x14ac:dyDescent="0.3">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x14ac:dyDescent="0.3">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x14ac:dyDescent="0.3">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x14ac:dyDescent="0.3">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x14ac:dyDescent="0.3">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x14ac:dyDescent="0.3">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x14ac:dyDescent="0.3">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x14ac:dyDescent="0.3">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x14ac:dyDescent="0.3">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x14ac:dyDescent="0.3">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x14ac:dyDescent="0.3">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x14ac:dyDescent="0.3">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x14ac:dyDescent="0.3">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x14ac:dyDescent="0.3">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x14ac:dyDescent="0.3">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x14ac:dyDescent="0.3">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x14ac:dyDescent="0.3">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x14ac:dyDescent="0.3">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x14ac:dyDescent="0.3">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x14ac:dyDescent="0.3">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x14ac:dyDescent="0.3">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x14ac:dyDescent="0.3">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x14ac:dyDescent="0.3">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x14ac:dyDescent="0.3">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x14ac:dyDescent="0.3">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x14ac:dyDescent="0.3">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x14ac:dyDescent="0.3">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x14ac:dyDescent="0.3">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x14ac:dyDescent="0.3">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x14ac:dyDescent="0.3">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x14ac:dyDescent="0.3">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x14ac:dyDescent="0.3">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x14ac:dyDescent="0.3">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x14ac:dyDescent="0.3">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x14ac:dyDescent="0.3">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x14ac:dyDescent="0.3">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x14ac:dyDescent="0.3">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x14ac:dyDescent="0.3">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x14ac:dyDescent="0.3">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x14ac:dyDescent="0.3">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x14ac:dyDescent="0.3">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x14ac:dyDescent="0.3">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x14ac:dyDescent="0.3">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x14ac:dyDescent="0.3">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x14ac:dyDescent="0.3">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x14ac:dyDescent="0.3">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x14ac:dyDescent="0.3">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x14ac:dyDescent="0.3">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x14ac:dyDescent="0.3">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x14ac:dyDescent="0.3">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x14ac:dyDescent="0.3">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x14ac:dyDescent="0.3">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x14ac:dyDescent="0.3">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x14ac:dyDescent="0.3">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x14ac:dyDescent="0.3">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x14ac:dyDescent="0.3">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x14ac:dyDescent="0.3">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x14ac:dyDescent="0.3">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x14ac:dyDescent="0.3">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x14ac:dyDescent="0.3">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x14ac:dyDescent="0.3">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x14ac:dyDescent="0.3">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x14ac:dyDescent="0.3">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x14ac:dyDescent="0.3">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x14ac:dyDescent="0.3">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x14ac:dyDescent="0.3">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x14ac:dyDescent="0.3">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x14ac:dyDescent="0.3">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x14ac:dyDescent="0.3">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x14ac:dyDescent="0.3">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x14ac:dyDescent="0.3">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x14ac:dyDescent="0.3">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x14ac:dyDescent="0.3">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x14ac:dyDescent="0.3">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x14ac:dyDescent="0.3">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x14ac:dyDescent="0.3">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x14ac:dyDescent="0.3">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x14ac:dyDescent="0.3">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x14ac:dyDescent="0.3">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x14ac:dyDescent="0.3">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x14ac:dyDescent="0.3">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x14ac:dyDescent="0.3">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x14ac:dyDescent="0.3">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x14ac:dyDescent="0.3">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x14ac:dyDescent="0.3">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x14ac:dyDescent="0.3">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x14ac:dyDescent="0.3">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x14ac:dyDescent="0.3">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x14ac:dyDescent="0.3">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x14ac:dyDescent="0.3">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x14ac:dyDescent="0.3">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x14ac:dyDescent="0.3">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x14ac:dyDescent="0.3">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x14ac:dyDescent="0.3">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x14ac:dyDescent="0.3">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x14ac:dyDescent="0.3">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x14ac:dyDescent="0.3">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x14ac:dyDescent="0.3">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x14ac:dyDescent="0.3">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x14ac:dyDescent="0.3">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x14ac:dyDescent="0.3">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x14ac:dyDescent="0.3">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x14ac:dyDescent="0.3">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x14ac:dyDescent="0.3">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x14ac:dyDescent="0.3">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x14ac:dyDescent="0.3">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x14ac:dyDescent="0.3">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x14ac:dyDescent="0.3">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x14ac:dyDescent="0.3">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x14ac:dyDescent="0.3">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x14ac:dyDescent="0.3">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x14ac:dyDescent="0.3">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x14ac:dyDescent="0.3">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x14ac:dyDescent="0.3">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x14ac:dyDescent="0.3">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x14ac:dyDescent="0.3">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x14ac:dyDescent="0.3">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x14ac:dyDescent="0.3">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x14ac:dyDescent="0.3">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x14ac:dyDescent="0.3">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x14ac:dyDescent="0.3">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x14ac:dyDescent="0.3">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x14ac:dyDescent="0.3">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x14ac:dyDescent="0.3">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x14ac:dyDescent="0.3">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x14ac:dyDescent="0.3">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x14ac:dyDescent="0.3">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x14ac:dyDescent="0.3">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x14ac:dyDescent="0.3">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x14ac:dyDescent="0.3">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x14ac:dyDescent="0.3">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x14ac:dyDescent="0.3">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x14ac:dyDescent="0.3">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x14ac:dyDescent="0.3">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x14ac:dyDescent="0.3">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x14ac:dyDescent="0.3">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x14ac:dyDescent="0.3">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x14ac:dyDescent="0.3">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x14ac:dyDescent="0.3">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x14ac:dyDescent="0.3">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x14ac:dyDescent="0.3">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x14ac:dyDescent="0.3">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x14ac:dyDescent="0.3">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x14ac:dyDescent="0.3">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x14ac:dyDescent="0.3">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x14ac:dyDescent="0.3">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x14ac:dyDescent="0.3">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x14ac:dyDescent="0.3">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x14ac:dyDescent="0.3">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x14ac:dyDescent="0.3">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x14ac:dyDescent="0.3">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x14ac:dyDescent="0.3">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x14ac:dyDescent="0.3">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x14ac:dyDescent="0.3">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x14ac:dyDescent="0.3">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x14ac:dyDescent="0.3">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x14ac:dyDescent="0.3">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x14ac:dyDescent="0.3">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x14ac:dyDescent="0.3">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x14ac:dyDescent="0.3">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x14ac:dyDescent="0.3">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x14ac:dyDescent="0.3">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x14ac:dyDescent="0.3">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x14ac:dyDescent="0.3">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x14ac:dyDescent="0.3">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x14ac:dyDescent="0.3">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x14ac:dyDescent="0.3">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x14ac:dyDescent="0.3">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x14ac:dyDescent="0.3">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x14ac:dyDescent="0.3">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x14ac:dyDescent="0.3">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x14ac:dyDescent="0.3">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x14ac:dyDescent="0.3">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x14ac:dyDescent="0.3">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x14ac:dyDescent="0.3">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x14ac:dyDescent="0.3">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x14ac:dyDescent="0.3">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x14ac:dyDescent="0.3">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x14ac:dyDescent="0.3">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x14ac:dyDescent="0.3">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x14ac:dyDescent="0.3">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x14ac:dyDescent="0.3">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x14ac:dyDescent="0.3">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x14ac:dyDescent="0.3">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x14ac:dyDescent="0.3">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x14ac:dyDescent="0.3">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x14ac:dyDescent="0.3">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x14ac:dyDescent="0.3">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x14ac:dyDescent="0.3">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x14ac:dyDescent="0.3">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x14ac:dyDescent="0.3">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x14ac:dyDescent="0.3">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x14ac:dyDescent="0.3">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x14ac:dyDescent="0.3">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x14ac:dyDescent="0.3">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x14ac:dyDescent="0.3">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x14ac:dyDescent="0.3">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x14ac:dyDescent="0.3">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x14ac:dyDescent="0.3">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x14ac:dyDescent="0.3">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x14ac:dyDescent="0.3">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x14ac:dyDescent="0.3">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x14ac:dyDescent="0.3">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x14ac:dyDescent="0.3">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x14ac:dyDescent="0.3">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x14ac:dyDescent="0.3">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x14ac:dyDescent="0.3">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x14ac:dyDescent="0.3">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x14ac:dyDescent="0.3">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x14ac:dyDescent="0.3">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x14ac:dyDescent="0.3">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x14ac:dyDescent="0.3">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x14ac:dyDescent="0.3">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x14ac:dyDescent="0.3">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x14ac:dyDescent="0.3">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x14ac:dyDescent="0.3">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x14ac:dyDescent="0.3">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x14ac:dyDescent="0.3">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x14ac:dyDescent="0.3">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x14ac:dyDescent="0.3">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x14ac:dyDescent="0.3">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x14ac:dyDescent="0.3">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x14ac:dyDescent="0.3">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x14ac:dyDescent="0.3">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x14ac:dyDescent="0.3">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x14ac:dyDescent="0.3">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x14ac:dyDescent="0.3">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x14ac:dyDescent="0.3">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x14ac:dyDescent="0.3">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x14ac:dyDescent="0.3">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x14ac:dyDescent="0.3">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x14ac:dyDescent="0.3">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x14ac:dyDescent="0.3">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x14ac:dyDescent="0.3">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x14ac:dyDescent="0.3">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x14ac:dyDescent="0.3">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x14ac:dyDescent="0.3">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x14ac:dyDescent="0.3">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x14ac:dyDescent="0.3">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x14ac:dyDescent="0.3">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x14ac:dyDescent="0.3">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x14ac:dyDescent="0.3">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x14ac:dyDescent="0.3">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x14ac:dyDescent="0.3">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x14ac:dyDescent="0.3">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x14ac:dyDescent="0.3">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x14ac:dyDescent="0.3">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x14ac:dyDescent="0.3">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x14ac:dyDescent="0.3">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x14ac:dyDescent="0.3">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x14ac:dyDescent="0.3">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x14ac:dyDescent="0.3">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x14ac:dyDescent="0.3">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x14ac:dyDescent="0.3">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x14ac:dyDescent="0.3">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x14ac:dyDescent="0.3">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x14ac:dyDescent="0.3">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x14ac:dyDescent="0.3">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x14ac:dyDescent="0.3">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x14ac:dyDescent="0.3">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x14ac:dyDescent="0.3">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x14ac:dyDescent="0.3">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x14ac:dyDescent="0.3">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x14ac:dyDescent="0.3">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x14ac:dyDescent="0.3">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x14ac:dyDescent="0.3">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x14ac:dyDescent="0.3">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x14ac:dyDescent="0.3">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x14ac:dyDescent="0.3">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x14ac:dyDescent="0.3">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x14ac:dyDescent="0.3">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x14ac:dyDescent="0.3">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x14ac:dyDescent="0.3">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x14ac:dyDescent="0.3">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x14ac:dyDescent="0.3">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x14ac:dyDescent="0.3">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x14ac:dyDescent="0.3">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x14ac:dyDescent="0.3">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x14ac:dyDescent="0.3">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x14ac:dyDescent="0.3">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x14ac:dyDescent="0.3">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x14ac:dyDescent="0.3">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x14ac:dyDescent="0.3">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x14ac:dyDescent="0.3">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x14ac:dyDescent="0.3">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x14ac:dyDescent="0.3">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x14ac:dyDescent="0.3">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x14ac:dyDescent="0.3">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x14ac:dyDescent="0.3">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x14ac:dyDescent="0.3">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x14ac:dyDescent="0.3">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x14ac:dyDescent="0.3">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x14ac:dyDescent="0.3">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x14ac:dyDescent="0.3">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x14ac:dyDescent="0.3">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x14ac:dyDescent="0.3">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x14ac:dyDescent="0.3">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x14ac:dyDescent="0.3">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x14ac:dyDescent="0.3">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x14ac:dyDescent="0.3">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x14ac:dyDescent="0.3">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x14ac:dyDescent="0.3">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x14ac:dyDescent="0.3">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x14ac:dyDescent="0.3">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x14ac:dyDescent="0.3">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x14ac:dyDescent="0.3">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x14ac:dyDescent="0.3">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x14ac:dyDescent="0.3">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x14ac:dyDescent="0.3">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x14ac:dyDescent="0.3">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x14ac:dyDescent="0.3">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x14ac:dyDescent="0.3">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x14ac:dyDescent="0.3">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x14ac:dyDescent="0.3">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x14ac:dyDescent="0.3">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x14ac:dyDescent="0.3">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x14ac:dyDescent="0.3">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x14ac:dyDescent="0.3">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x14ac:dyDescent="0.3">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x14ac:dyDescent="0.3">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x14ac:dyDescent="0.3">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x14ac:dyDescent="0.3">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x14ac:dyDescent="0.3">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x14ac:dyDescent="0.3">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x14ac:dyDescent="0.3">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x14ac:dyDescent="0.3">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x14ac:dyDescent="0.3">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x14ac:dyDescent="0.3">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x14ac:dyDescent="0.3">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x14ac:dyDescent="0.3">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x14ac:dyDescent="0.3">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x14ac:dyDescent="0.3">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x14ac:dyDescent="0.3">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x14ac:dyDescent="0.3">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x14ac:dyDescent="0.3">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x14ac:dyDescent="0.3">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x14ac:dyDescent="0.3">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x14ac:dyDescent="0.3">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x14ac:dyDescent="0.3">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x14ac:dyDescent="0.3">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x14ac:dyDescent="0.3">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x14ac:dyDescent="0.3">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x14ac:dyDescent="0.3">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x14ac:dyDescent="0.3">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x14ac:dyDescent="0.3">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x14ac:dyDescent="0.3">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x14ac:dyDescent="0.3">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x14ac:dyDescent="0.3">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x14ac:dyDescent="0.3">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x14ac:dyDescent="0.3">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x14ac:dyDescent="0.3">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x14ac:dyDescent="0.3">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x14ac:dyDescent="0.3">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x14ac:dyDescent="0.3">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x14ac:dyDescent="0.3">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x14ac:dyDescent="0.3">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x14ac:dyDescent="0.3">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x14ac:dyDescent="0.3">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x14ac:dyDescent="0.3">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x14ac:dyDescent="0.3">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x14ac:dyDescent="0.3">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x14ac:dyDescent="0.3">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x14ac:dyDescent="0.3">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x14ac:dyDescent="0.3">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x14ac:dyDescent="0.3">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x14ac:dyDescent="0.3">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x14ac:dyDescent="0.3">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x14ac:dyDescent="0.3">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x14ac:dyDescent="0.3">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x14ac:dyDescent="0.3">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x14ac:dyDescent="0.3">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x14ac:dyDescent="0.3">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x14ac:dyDescent="0.3">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x14ac:dyDescent="0.3">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x14ac:dyDescent="0.3">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x14ac:dyDescent="0.3">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x14ac:dyDescent="0.3">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x14ac:dyDescent="0.3">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x14ac:dyDescent="0.3">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x14ac:dyDescent="0.3">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x14ac:dyDescent="0.3">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x14ac:dyDescent="0.3">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x14ac:dyDescent="0.3">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x14ac:dyDescent="0.3">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x14ac:dyDescent="0.3">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x14ac:dyDescent="0.3">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x14ac:dyDescent="0.3">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x14ac:dyDescent="0.3">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x14ac:dyDescent="0.3">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x14ac:dyDescent="0.3">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x14ac:dyDescent="0.3">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x14ac:dyDescent="0.3">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x14ac:dyDescent="0.3">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x14ac:dyDescent="0.3">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x14ac:dyDescent="0.3">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x14ac:dyDescent="0.3">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x14ac:dyDescent="0.3">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x14ac:dyDescent="0.3">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x14ac:dyDescent="0.3">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x14ac:dyDescent="0.3">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x14ac:dyDescent="0.3">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x14ac:dyDescent="0.3">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x14ac:dyDescent="0.3">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x14ac:dyDescent="0.3">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x14ac:dyDescent="0.3">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x14ac:dyDescent="0.3">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x14ac:dyDescent="0.3">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x14ac:dyDescent="0.3">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x14ac:dyDescent="0.3">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x14ac:dyDescent="0.3">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x14ac:dyDescent="0.3">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x14ac:dyDescent="0.3">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x14ac:dyDescent="0.3">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x14ac:dyDescent="0.3">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x14ac:dyDescent="0.3">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x14ac:dyDescent="0.3">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x14ac:dyDescent="0.3">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x14ac:dyDescent="0.3">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x14ac:dyDescent="0.3">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x14ac:dyDescent="0.3">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x14ac:dyDescent="0.3">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x14ac:dyDescent="0.3">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x14ac:dyDescent="0.3">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x14ac:dyDescent="0.3">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x14ac:dyDescent="0.3">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x14ac:dyDescent="0.3">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x14ac:dyDescent="0.3">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x14ac:dyDescent="0.3">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x14ac:dyDescent="0.3">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x14ac:dyDescent="0.3">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x14ac:dyDescent="0.3">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x14ac:dyDescent="0.3">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x14ac:dyDescent="0.3">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x14ac:dyDescent="0.3">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x14ac:dyDescent="0.3">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x14ac:dyDescent="0.3">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x14ac:dyDescent="0.3">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x14ac:dyDescent="0.3">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x14ac:dyDescent="0.3">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x14ac:dyDescent="0.3">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x14ac:dyDescent="0.3">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x14ac:dyDescent="0.3">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x14ac:dyDescent="0.3">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x14ac:dyDescent="0.3">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x14ac:dyDescent="0.3">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x14ac:dyDescent="0.3">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x14ac:dyDescent="0.3">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x14ac:dyDescent="0.3">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x14ac:dyDescent="0.3">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x14ac:dyDescent="0.3">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x14ac:dyDescent="0.3">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x14ac:dyDescent="0.3">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x14ac:dyDescent="0.3">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x14ac:dyDescent="0.3">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x14ac:dyDescent="0.3">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x14ac:dyDescent="0.3">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x14ac:dyDescent="0.3">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x14ac:dyDescent="0.3">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x14ac:dyDescent="0.3">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x14ac:dyDescent="0.3">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x14ac:dyDescent="0.3">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x14ac:dyDescent="0.3">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x14ac:dyDescent="0.3">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x14ac:dyDescent="0.3">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x14ac:dyDescent="0.3">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x14ac:dyDescent="0.3">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x14ac:dyDescent="0.3">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x14ac:dyDescent="0.3">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x14ac:dyDescent="0.3">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x14ac:dyDescent="0.3">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x14ac:dyDescent="0.3">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x14ac:dyDescent="0.3">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x14ac:dyDescent="0.3">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x14ac:dyDescent="0.3">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x14ac:dyDescent="0.3">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x14ac:dyDescent="0.3">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x14ac:dyDescent="0.3">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x14ac:dyDescent="0.3">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x14ac:dyDescent="0.3">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x14ac:dyDescent="0.3">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x14ac:dyDescent="0.3">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x14ac:dyDescent="0.3">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x14ac:dyDescent="0.3">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x14ac:dyDescent="0.3">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x14ac:dyDescent="0.3">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x14ac:dyDescent="0.3">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x14ac:dyDescent="0.3">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x14ac:dyDescent="0.3">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x14ac:dyDescent="0.3">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x14ac:dyDescent="0.3">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x14ac:dyDescent="0.3">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x14ac:dyDescent="0.3">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x14ac:dyDescent="0.3">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x14ac:dyDescent="0.3">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x14ac:dyDescent="0.3">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x14ac:dyDescent="0.3">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x14ac:dyDescent="0.3">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x14ac:dyDescent="0.3">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x14ac:dyDescent="0.3">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x14ac:dyDescent="0.3">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x14ac:dyDescent="0.3">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x14ac:dyDescent="0.3">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x14ac:dyDescent="0.3">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x14ac:dyDescent="0.3">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x14ac:dyDescent="0.3">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x14ac:dyDescent="0.3">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x14ac:dyDescent="0.3">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x14ac:dyDescent="0.3">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x14ac:dyDescent="0.3">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x14ac:dyDescent="0.3">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x14ac:dyDescent="0.3">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x14ac:dyDescent="0.3">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x14ac:dyDescent="0.3">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x14ac:dyDescent="0.3">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x14ac:dyDescent="0.3">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x14ac:dyDescent="0.3">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x14ac:dyDescent="0.3">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x14ac:dyDescent="0.3">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x14ac:dyDescent="0.3">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x14ac:dyDescent="0.3">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x14ac:dyDescent="0.3">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x14ac:dyDescent="0.3">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x14ac:dyDescent="0.3">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x14ac:dyDescent="0.3">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x14ac:dyDescent="0.3">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x14ac:dyDescent="0.3">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x14ac:dyDescent="0.3">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x14ac:dyDescent="0.3">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x14ac:dyDescent="0.3">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x14ac:dyDescent="0.3">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x14ac:dyDescent="0.3">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x14ac:dyDescent="0.3">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x14ac:dyDescent="0.3">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x14ac:dyDescent="0.3">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x14ac:dyDescent="0.3">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x14ac:dyDescent="0.3">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x14ac:dyDescent="0.3">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x14ac:dyDescent="0.3">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x14ac:dyDescent="0.3">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x14ac:dyDescent="0.3">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x14ac:dyDescent="0.3">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x14ac:dyDescent="0.3">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x14ac:dyDescent="0.3">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x14ac:dyDescent="0.3">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x14ac:dyDescent="0.3">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x14ac:dyDescent="0.3">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x14ac:dyDescent="0.3">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x14ac:dyDescent="0.3">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x14ac:dyDescent="0.3">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x14ac:dyDescent="0.3">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x14ac:dyDescent="0.3">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x14ac:dyDescent="0.3">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x14ac:dyDescent="0.3">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x14ac:dyDescent="0.3">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x14ac:dyDescent="0.3">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x14ac:dyDescent="0.3">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x14ac:dyDescent="0.3">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x14ac:dyDescent="0.3">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x14ac:dyDescent="0.3">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x14ac:dyDescent="0.3">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x14ac:dyDescent="0.3">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x14ac:dyDescent="0.3">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x14ac:dyDescent="0.3">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x14ac:dyDescent="0.3">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x14ac:dyDescent="0.3">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x14ac:dyDescent="0.3">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x14ac:dyDescent="0.3">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x14ac:dyDescent="0.3">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x14ac:dyDescent="0.3">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x14ac:dyDescent="0.3">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x14ac:dyDescent="0.3">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x14ac:dyDescent="0.3">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x14ac:dyDescent="0.3">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x14ac:dyDescent="0.3">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x14ac:dyDescent="0.3">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x14ac:dyDescent="0.3">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x14ac:dyDescent="0.3">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x14ac:dyDescent="0.3">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x14ac:dyDescent="0.3">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x14ac:dyDescent="0.3">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x14ac:dyDescent="0.3">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x14ac:dyDescent="0.3">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x14ac:dyDescent="0.3">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x14ac:dyDescent="0.3">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x14ac:dyDescent="0.3">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x14ac:dyDescent="0.3">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x14ac:dyDescent="0.3">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x14ac:dyDescent="0.3">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x14ac:dyDescent="0.3">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x14ac:dyDescent="0.3">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x14ac:dyDescent="0.3">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x14ac:dyDescent="0.3">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x14ac:dyDescent="0.3">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x14ac:dyDescent="0.3">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x14ac:dyDescent="0.3">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x14ac:dyDescent="0.3">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x14ac:dyDescent="0.3">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x14ac:dyDescent="0.3">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x14ac:dyDescent="0.3">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x14ac:dyDescent="0.3">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x14ac:dyDescent="0.3">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x14ac:dyDescent="0.3">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x14ac:dyDescent="0.3">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x14ac:dyDescent="0.3">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x14ac:dyDescent="0.3">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x14ac:dyDescent="0.3">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x14ac:dyDescent="0.3">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x14ac:dyDescent="0.3">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x14ac:dyDescent="0.3">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x14ac:dyDescent="0.3">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x14ac:dyDescent="0.3">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x14ac:dyDescent="0.3">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x14ac:dyDescent="0.3">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x14ac:dyDescent="0.3">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x14ac:dyDescent="0.3">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x14ac:dyDescent="0.3">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x14ac:dyDescent="0.3">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x14ac:dyDescent="0.3">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x14ac:dyDescent="0.3">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x14ac:dyDescent="0.3">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x14ac:dyDescent="0.3">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x14ac:dyDescent="0.3">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x14ac:dyDescent="0.3">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x14ac:dyDescent="0.3">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x14ac:dyDescent="0.3">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x14ac:dyDescent="0.3">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x14ac:dyDescent="0.3">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x14ac:dyDescent="0.3">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x14ac:dyDescent="0.3">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x14ac:dyDescent="0.3">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x14ac:dyDescent="0.3">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x14ac:dyDescent="0.3">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x14ac:dyDescent="0.3">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x14ac:dyDescent="0.3">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x14ac:dyDescent="0.3">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x14ac:dyDescent="0.3">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x14ac:dyDescent="0.3">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x14ac:dyDescent="0.3">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x14ac:dyDescent="0.3">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x14ac:dyDescent="0.3">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x14ac:dyDescent="0.3">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x14ac:dyDescent="0.3">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x14ac:dyDescent="0.3">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x14ac:dyDescent="0.3">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x14ac:dyDescent="0.3">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x14ac:dyDescent="0.3">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x14ac:dyDescent="0.3">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x14ac:dyDescent="0.3">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x14ac:dyDescent="0.3">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x14ac:dyDescent="0.3">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x14ac:dyDescent="0.3">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x14ac:dyDescent="0.3">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x14ac:dyDescent="0.3">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x14ac:dyDescent="0.3">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x14ac:dyDescent="0.3">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x14ac:dyDescent="0.3">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x14ac:dyDescent="0.3">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x14ac:dyDescent="0.3">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x14ac:dyDescent="0.3">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x14ac:dyDescent="0.3">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x14ac:dyDescent="0.3">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x14ac:dyDescent="0.3">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x14ac:dyDescent="0.3">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x14ac:dyDescent="0.3">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x14ac:dyDescent="0.3">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x14ac:dyDescent="0.3">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x14ac:dyDescent="0.3">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x14ac:dyDescent="0.3">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x14ac:dyDescent="0.3">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x14ac:dyDescent="0.3">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x14ac:dyDescent="0.3">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x14ac:dyDescent="0.3">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x14ac:dyDescent="0.3">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x14ac:dyDescent="0.3">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x14ac:dyDescent="0.3">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x14ac:dyDescent="0.3">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x14ac:dyDescent="0.3">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x14ac:dyDescent="0.3">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x14ac:dyDescent="0.3">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x14ac:dyDescent="0.3">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x14ac:dyDescent="0.3">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x14ac:dyDescent="0.3">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x14ac:dyDescent="0.3">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x14ac:dyDescent="0.3">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x14ac:dyDescent="0.3">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x14ac:dyDescent="0.3">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x14ac:dyDescent="0.3">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x14ac:dyDescent="0.3">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x14ac:dyDescent="0.3">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x14ac:dyDescent="0.3">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x14ac:dyDescent="0.3">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x14ac:dyDescent="0.3">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x14ac:dyDescent="0.3">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x14ac:dyDescent="0.3">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x14ac:dyDescent="0.3">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x14ac:dyDescent="0.3">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x14ac:dyDescent="0.3">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x14ac:dyDescent="0.3">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x14ac:dyDescent="0.3">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x14ac:dyDescent="0.3">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x14ac:dyDescent="0.3">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x14ac:dyDescent="0.3">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x14ac:dyDescent="0.3">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x14ac:dyDescent="0.3">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x14ac:dyDescent="0.3">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x14ac:dyDescent="0.3">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x14ac:dyDescent="0.3">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x14ac:dyDescent="0.3">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x14ac:dyDescent="0.3">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x14ac:dyDescent="0.3">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x14ac:dyDescent="0.3">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x14ac:dyDescent="0.3">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x14ac:dyDescent="0.3">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x14ac:dyDescent="0.3">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x14ac:dyDescent="0.3">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x14ac:dyDescent="0.3">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x14ac:dyDescent="0.3">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x14ac:dyDescent="0.3">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x14ac:dyDescent="0.3">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x14ac:dyDescent="0.3">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x14ac:dyDescent="0.3">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x14ac:dyDescent="0.3">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x14ac:dyDescent="0.3">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x14ac:dyDescent="0.3">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x14ac:dyDescent="0.3">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x14ac:dyDescent="0.3">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x14ac:dyDescent="0.3">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x14ac:dyDescent="0.3">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x14ac:dyDescent="0.3">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x14ac:dyDescent="0.3">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x14ac:dyDescent="0.3">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x14ac:dyDescent="0.3">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x14ac:dyDescent="0.3">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x14ac:dyDescent="0.3">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x14ac:dyDescent="0.3">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x14ac:dyDescent="0.3">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x14ac:dyDescent="0.3">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x14ac:dyDescent="0.3">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x14ac:dyDescent="0.3">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x14ac:dyDescent="0.3">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x14ac:dyDescent="0.3">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x14ac:dyDescent="0.3">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x14ac:dyDescent="0.3">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x14ac:dyDescent="0.3">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x14ac:dyDescent="0.3">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x14ac:dyDescent="0.3">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x14ac:dyDescent="0.3">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x14ac:dyDescent="0.3">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x14ac:dyDescent="0.3">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x14ac:dyDescent="0.3">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x14ac:dyDescent="0.3">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x14ac:dyDescent="0.3">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x14ac:dyDescent="0.3">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x14ac:dyDescent="0.3">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x14ac:dyDescent="0.3">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x14ac:dyDescent="0.3">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x14ac:dyDescent="0.3">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x14ac:dyDescent="0.3">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x14ac:dyDescent="0.3">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x14ac:dyDescent="0.3">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x14ac:dyDescent="0.3">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x14ac:dyDescent="0.3">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x14ac:dyDescent="0.3">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x14ac:dyDescent="0.3">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x14ac:dyDescent="0.3">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x14ac:dyDescent="0.3">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x14ac:dyDescent="0.3">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x14ac:dyDescent="0.3">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x14ac:dyDescent="0.3">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x14ac:dyDescent="0.3">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x14ac:dyDescent="0.3">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x14ac:dyDescent="0.3">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x14ac:dyDescent="0.3">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x14ac:dyDescent="0.3">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x14ac:dyDescent="0.3">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x14ac:dyDescent="0.3">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x14ac:dyDescent="0.3">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x14ac:dyDescent="0.3">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x14ac:dyDescent="0.3">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x14ac:dyDescent="0.3">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x14ac:dyDescent="0.3">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x14ac:dyDescent="0.3">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x14ac:dyDescent="0.3">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x14ac:dyDescent="0.3">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x14ac:dyDescent="0.3">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x14ac:dyDescent="0.3">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x14ac:dyDescent="0.3">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x14ac:dyDescent="0.3">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x14ac:dyDescent="0.3">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x14ac:dyDescent="0.3">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x14ac:dyDescent="0.3">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x14ac:dyDescent="0.3">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x14ac:dyDescent="0.3">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x14ac:dyDescent="0.3">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x14ac:dyDescent="0.3">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x14ac:dyDescent="0.3">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x14ac:dyDescent="0.3">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x14ac:dyDescent="0.3">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x14ac:dyDescent="0.3">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x14ac:dyDescent="0.3">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x14ac:dyDescent="0.3">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x14ac:dyDescent="0.3">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x14ac:dyDescent="0.3">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x14ac:dyDescent="0.3">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x14ac:dyDescent="0.3">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x14ac:dyDescent="0.3">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x14ac:dyDescent="0.3">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x14ac:dyDescent="0.3">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x14ac:dyDescent="0.3">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x14ac:dyDescent="0.3">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x14ac:dyDescent="0.3">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x14ac:dyDescent="0.3">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x14ac:dyDescent="0.3">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x14ac:dyDescent="0.3">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x14ac:dyDescent="0.3">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x14ac:dyDescent="0.3">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x14ac:dyDescent="0.3">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x14ac:dyDescent="0.3">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x14ac:dyDescent="0.3">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x14ac:dyDescent="0.3">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x14ac:dyDescent="0.3">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x14ac:dyDescent="0.3">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x14ac:dyDescent="0.3">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x14ac:dyDescent="0.3">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x14ac:dyDescent="0.3">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x14ac:dyDescent="0.3">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x14ac:dyDescent="0.3">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x14ac:dyDescent="0.3">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x14ac:dyDescent="0.3">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x14ac:dyDescent="0.3">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x14ac:dyDescent="0.3">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x14ac:dyDescent="0.3">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x14ac:dyDescent="0.3">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x14ac:dyDescent="0.3">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x14ac:dyDescent="0.3">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x14ac:dyDescent="0.3">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x14ac:dyDescent="0.3">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x14ac:dyDescent="0.3">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x14ac:dyDescent="0.3">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x14ac:dyDescent="0.3">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x14ac:dyDescent="0.3">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x14ac:dyDescent="0.3">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x14ac:dyDescent="0.3">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x14ac:dyDescent="0.3">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x14ac:dyDescent="0.3">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x14ac:dyDescent="0.3">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x14ac:dyDescent="0.3">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x14ac:dyDescent="0.3">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x14ac:dyDescent="0.3">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x14ac:dyDescent="0.3">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x14ac:dyDescent="0.3">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x14ac:dyDescent="0.3">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x14ac:dyDescent="0.3">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x14ac:dyDescent="0.3">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x14ac:dyDescent="0.3">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x14ac:dyDescent="0.3">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x14ac:dyDescent="0.3">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x14ac:dyDescent="0.3">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x14ac:dyDescent="0.3">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x14ac:dyDescent="0.3">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x14ac:dyDescent="0.3">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x14ac:dyDescent="0.3">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x14ac:dyDescent="0.3">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x14ac:dyDescent="0.3">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x14ac:dyDescent="0.3">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x14ac:dyDescent="0.3">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x14ac:dyDescent="0.3">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x14ac:dyDescent="0.3">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x14ac:dyDescent="0.3">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x14ac:dyDescent="0.3">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x14ac:dyDescent="0.3">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x14ac:dyDescent="0.3">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x14ac:dyDescent="0.3">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x14ac:dyDescent="0.3">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x14ac:dyDescent="0.3">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x14ac:dyDescent="0.3">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x14ac:dyDescent="0.3">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x14ac:dyDescent="0.3">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x14ac:dyDescent="0.3">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x14ac:dyDescent="0.3">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x14ac:dyDescent="0.3">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x14ac:dyDescent="0.3">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x14ac:dyDescent="0.3">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x14ac:dyDescent="0.3">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x14ac:dyDescent="0.3">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x14ac:dyDescent="0.3">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x14ac:dyDescent="0.3">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x14ac:dyDescent="0.3">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x14ac:dyDescent="0.3">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x14ac:dyDescent="0.3">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x14ac:dyDescent="0.3">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x14ac:dyDescent="0.3">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x14ac:dyDescent="0.3">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x14ac:dyDescent="0.3">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x14ac:dyDescent="0.3">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x14ac:dyDescent="0.3">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x14ac:dyDescent="0.3">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x14ac:dyDescent="0.3">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x14ac:dyDescent="0.3">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x14ac:dyDescent="0.3">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x14ac:dyDescent="0.3">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x14ac:dyDescent="0.3">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x14ac:dyDescent="0.3">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x14ac:dyDescent="0.3">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x14ac:dyDescent="0.3">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x14ac:dyDescent="0.3">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x14ac:dyDescent="0.3">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x14ac:dyDescent="0.3">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x14ac:dyDescent="0.3">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x14ac:dyDescent="0.3">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x14ac:dyDescent="0.3">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x14ac:dyDescent="0.3">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x14ac:dyDescent="0.3">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x14ac:dyDescent="0.3">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x14ac:dyDescent="0.3">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x14ac:dyDescent="0.3">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x14ac:dyDescent="0.3">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x14ac:dyDescent="0.3">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x14ac:dyDescent="0.3">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x14ac:dyDescent="0.3">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x14ac:dyDescent="0.3">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x14ac:dyDescent="0.3">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x14ac:dyDescent="0.3">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x14ac:dyDescent="0.3">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x14ac:dyDescent="0.3">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x14ac:dyDescent="0.3">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x14ac:dyDescent="0.3">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x14ac:dyDescent="0.3">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x14ac:dyDescent="0.3">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x14ac:dyDescent="0.3">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x14ac:dyDescent="0.3">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x14ac:dyDescent="0.3">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x14ac:dyDescent="0.3">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x14ac:dyDescent="0.3">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x14ac:dyDescent="0.3">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x14ac:dyDescent="0.3">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x14ac:dyDescent="0.3">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x14ac:dyDescent="0.3">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x14ac:dyDescent="0.3">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x14ac:dyDescent="0.3">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x14ac:dyDescent="0.3">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x14ac:dyDescent="0.3">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x14ac:dyDescent="0.3">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x14ac:dyDescent="0.3">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x14ac:dyDescent="0.3">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x14ac:dyDescent="0.3">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x14ac:dyDescent="0.3">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x14ac:dyDescent="0.3">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x14ac:dyDescent="0.3">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x14ac:dyDescent="0.3">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x14ac:dyDescent="0.3">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x14ac:dyDescent="0.3">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x14ac:dyDescent="0.3">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x14ac:dyDescent="0.3">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x14ac:dyDescent="0.3">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x14ac:dyDescent="0.3">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x14ac:dyDescent="0.3">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x14ac:dyDescent="0.3">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x14ac:dyDescent="0.3">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x14ac:dyDescent="0.3">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x14ac:dyDescent="0.3">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x14ac:dyDescent="0.3">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x14ac:dyDescent="0.3">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x14ac:dyDescent="0.3">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x14ac:dyDescent="0.3">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x14ac:dyDescent="0.3">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x14ac:dyDescent="0.3">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x14ac:dyDescent="0.3">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x14ac:dyDescent="0.3">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x14ac:dyDescent="0.3">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x14ac:dyDescent="0.3">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x14ac:dyDescent="0.3">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x14ac:dyDescent="0.3">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x14ac:dyDescent="0.3">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x14ac:dyDescent="0.3">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x14ac:dyDescent="0.3">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x14ac:dyDescent="0.3">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x14ac:dyDescent="0.3">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x14ac:dyDescent="0.3">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x14ac:dyDescent="0.3">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x14ac:dyDescent="0.3">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x14ac:dyDescent="0.3">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x14ac:dyDescent="0.3">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x14ac:dyDescent="0.3">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x14ac:dyDescent="0.3">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x14ac:dyDescent="0.3">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x14ac:dyDescent="0.3">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x14ac:dyDescent="0.3">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x14ac:dyDescent="0.3">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x14ac:dyDescent="0.3">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x14ac:dyDescent="0.3">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x14ac:dyDescent="0.3">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x14ac:dyDescent="0.3">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x14ac:dyDescent="0.3">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x14ac:dyDescent="0.3">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x14ac:dyDescent="0.3">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x14ac:dyDescent="0.3">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x14ac:dyDescent="0.3">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x14ac:dyDescent="0.3">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x14ac:dyDescent="0.3">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x14ac:dyDescent="0.3">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x14ac:dyDescent="0.3">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x14ac:dyDescent="0.3">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x14ac:dyDescent="0.3">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x14ac:dyDescent="0.3">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x14ac:dyDescent="0.3">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x14ac:dyDescent="0.3">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x14ac:dyDescent="0.3">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x14ac:dyDescent="0.3">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x14ac:dyDescent="0.3">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x14ac:dyDescent="0.3">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x14ac:dyDescent="0.3">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x14ac:dyDescent="0.3">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x14ac:dyDescent="0.3">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x14ac:dyDescent="0.3">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x14ac:dyDescent="0.3">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x14ac:dyDescent="0.3">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x14ac:dyDescent="0.3">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x14ac:dyDescent="0.3">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x14ac:dyDescent="0.3">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x14ac:dyDescent="0.3">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x14ac:dyDescent="0.3">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x14ac:dyDescent="0.3">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x14ac:dyDescent="0.3">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x14ac:dyDescent="0.3">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x14ac:dyDescent="0.3">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x14ac:dyDescent="0.3">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x14ac:dyDescent="0.3">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x14ac:dyDescent="0.3">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x14ac:dyDescent="0.3">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x14ac:dyDescent="0.3">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x14ac:dyDescent="0.3">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x14ac:dyDescent="0.3">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x14ac:dyDescent="0.3">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x14ac:dyDescent="0.3">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x14ac:dyDescent="0.3">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x14ac:dyDescent="0.3">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x14ac:dyDescent="0.3">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x14ac:dyDescent="0.3">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x14ac:dyDescent="0.3">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x14ac:dyDescent="0.3">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x14ac:dyDescent="0.3">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x14ac:dyDescent="0.3">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x14ac:dyDescent="0.3">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x14ac:dyDescent="0.3">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x14ac:dyDescent="0.3">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x14ac:dyDescent="0.3">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x14ac:dyDescent="0.3">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x14ac:dyDescent="0.3">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x14ac:dyDescent="0.3">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x14ac:dyDescent="0.3">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x14ac:dyDescent="0.3">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x14ac:dyDescent="0.3">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x14ac:dyDescent="0.3">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x14ac:dyDescent="0.3">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x14ac:dyDescent="0.3">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x14ac:dyDescent="0.3">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x14ac:dyDescent="0.3">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x14ac:dyDescent="0.3">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x14ac:dyDescent="0.3">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x14ac:dyDescent="0.3">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x14ac:dyDescent="0.3">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x14ac:dyDescent="0.3">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x14ac:dyDescent="0.3">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x14ac:dyDescent="0.3">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x14ac:dyDescent="0.3">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x14ac:dyDescent="0.3">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x14ac:dyDescent="0.3">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x14ac:dyDescent="0.3">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x14ac:dyDescent="0.3">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x14ac:dyDescent="0.3">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x14ac:dyDescent="0.3">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x14ac:dyDescent="0.3">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x14ac:dyDescent="0.3">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x14ac:dyDescent="0.3">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x14ac:dyDescent="0.3">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x14ac:dyDescent="0.3">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x14ac:dyDescent="0.3">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x14ac:dyDescent="0.3">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x14ac:dyDescent="0.3">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x14ac:dyDescent="0.3">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x14ac:dyDescent="0.3">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x14ac:dyDescent="0.3">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x14ac:dyDescent="0.3">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x14ac:dyDescent="0.3">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x14ac:dyDescent="0.3">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x14ac:dyDescent="0.3">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x14ac:dyDescent="0.3">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x14ac:dyDescent="0.3">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x14ac:dyDescent="0.3">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x14ac:dyDescent="0.3">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x14ac:dyDescent="0.3">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x14ac:dyDescent="0.3">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x14ac:dyDescent="0.3">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x14ac:dyDescent="0.3">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x14ac:dyDescent="0.3">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x14ac:dyDescent="0.3">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x14ac:dyDescent="0.3">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x14ac:dyDescent="0.3">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x14ac:dyDescent="0.3">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x14ac:dyDescent="0.3">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x14ac:dyDescent="0.3">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x14ac:dyDescent="0.3">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x14ac:dyDescent="0.3">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x14ac:dyDescent="0.3">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x14ac:dyDescent="0.3">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x14ac:dyDescent="0.3">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x14ac:dyDescent="0.3">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x14ac:dyDescent="0.3">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x14ac:dyDescent="0.3">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x14ac:dyDescent="0.3">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x14ac:dyDescent="0.3">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x14ac:dyDescent="0.3">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x14ac:dyDescent="0.3">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x14ac:dyDescent="0.3">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x14ac:dyDescent="0.3">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x14ac:dyDescent="0.3">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x14ac:dyDescent="0.3">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x14ac:dyDescent="0.3">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x14ac:dyDescent="0.3">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x14ac:dyDescent="0.3">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x14ac:dyDescent="0.3">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x14ac:dyDescent="0.3">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x14ac:dyDescent="0.3">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x14ac:dyDescent="0.3">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x14ac:dyDescent="0.3">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x14ac:dyDescent="0.3">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x14ac:dyDescent="0.3">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x14ac:dyDescent="0.3">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x14ac:dyDescent="0.3">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x14ac:dyDescent="0.3">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x14ac:dyDescent="0.3">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x14ac:dyDescent="0.3">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x14ac:dyDescent="0.3">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x14ac:dyDescent="0.3">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x14ac:dyDescent="0.3">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x14ac:dyDescent="0.3">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x14ac:dyDescent="0.3">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x14ac:dyDescent="0.3">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x14ac:dyDescent="0.3">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x14ac:dyDescent="0.3">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x14ac:dyDescent="0.3">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x14ac:dyDescent="0.3">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x14ac:dyDescent="0.3">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x14ac:dyDescent="0.3">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x14ac:dyDescent="0.3">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x14ac:dyDescent="0.3">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x14ac:dyDescent="0.3">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x14ac:dyDescent="0.3">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x14ac:dyDescent="0.3">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x14ac:dyDescent="0.3">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x14ac:dyDescent="0.3">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x14ac:dyDescent="0.3">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x14ac:dyDescent="0.3">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x14ac:dyDescent="0.3">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x14ac:dyDescent="0.3">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x14ac:dyDescent="0.3">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x14ac:dyDescent="0.3">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x14ac:dyDescent="0.3">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x14ac:dyDescent="0.3">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x14ac:dyDescent="0.3">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x14ac:dyDescent="0.3">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x14ac:dyDescent="0.3">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x14ac:dyDescent="0.3">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x14ac:dyDescent="0.3">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x14ac:dyDescent="0.3">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x14ac:dyDescent="0.3">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x14ac:dyDescent="0.3">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x14ac:dyDescent="0.3">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x14ac:dyDescent="0.3">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x14ac:dyDescent="0.3">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x14ac:dyDescent="0.3">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x14ac:dyDescent="0.3">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x14ac:dyDescent="0.3">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x14ac:dyDescent="0.3">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x14ac:dyDescent="0.3">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x14ac:dyDescent="0.3">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x14ac:dyDescent="0.3">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x14ac:dyDescent="0.3">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x14ac:dyDescent="0.3">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x14ac:dyDescent="0.3">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x14ac:dyDescent="0.3">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x14ac:dyDescent="0.3">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x14ac:dyDescent="0.3">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x14ac:dyDescent="0.3">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x14ac:dyDescent="0.3">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x14ac:dyDescent="0.3">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x14ac:dyDescent="0.3">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x14ac:dyDescent="0.3">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x14ac:dyDescent="0.3">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x14ac:dyDescent="0.3">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x14ac:dyDescent="0.3">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x14ac:dyDescent="0.3">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x14ac:dyDescent="0.3">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x14ac:dyDescent="0.3">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x14ac:dyDescent="0.3">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x14ac:dyDescent="0.3">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x14ac:dyDescent="0.3">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x14ac:dyDescent="0.3">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x14ac:dyDescent="0.3">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x14ac:dyDescent="0.3">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x14ac:dyDescent="0.3">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x14ac:dyDescent="0.3">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x14ac:dyDescent="0.3">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x14ac:dyDescent="0.3">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x14ac:dyDescent="0.3">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x14ac:dyDescent="0.3">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x14ac:dyDescent="0.3">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x14ac:dyDescent="0.3">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x14ac:dyDescent="0.3">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x14ac:dyDescent="0.3">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x14ac:dyDescent="0.3">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x14ac:dyDescent="0.3">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x14ac:dyDescent="0.3">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x14ac:dyDescent="0.3">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x14ac:dyDescent="0.3">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x14ac:dyDescent="0.3">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x14ac:dyDescent="0.3">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x14ac:dyDescent="0.3">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x14ac:dyDescent="0.3">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x14ac:dyDescent="0.3">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x14ac:dyDescent="0.3">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x14ac:dyDescent="0.3">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x14ac:dyDescent="0.3">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x14ac:dyDescent="0.3">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x14ac:dyDescent="0.3">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x14ac:dyDescent="0.3">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x14ac:dyDescent="0.3">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x14ac:dyDescent="0.3">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x14ac:dyDescent="0.3">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x14ac:dyDescent="0.3">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x14ac:dyDescent="0.3">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x14ac:dyDescent="0.3">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x14ac:dyDescent="0.3">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x14ac:dyDescent="0.3">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x14ac:dyDescent="0.3">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x14ac:dyDescent="0.3">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x14ac:dyDescent="0.3">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x14ac:dyDescent="0.3">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x14ac:dyDescent="0.3">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x14ac:dyDescent="0.3">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x14ac:dyDescent="0.3">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x14ac:dyDescent="0.3">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x14ac:dyDescent="0.3">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x14ac:dyDescent="0.3">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x14ac:dyDescent="0.3">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x14ac:dyDescent="0.3">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x14ac:dyDescent="0.3">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x14ac:dyDescent="0.3">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x14ac:dyDescent="0.3">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x14ac:dyDescent="0.3">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x14ac:dyDescent="0.3">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x14ac:dyDescent="0.3">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x14ac:dyDescent="0.3">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x14ac:dyDescent="0.3">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x14ac:dyDescent="0.3">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x14ac:dyDescent="0.3">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x14ac:dyDescent="0.3">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x14ac:dyDescent="0.3">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x14ac:dyDescent="0.3">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x14ac:dyDescent="0.3">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x14ac:dyDescent="0.3">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x14ac:dyDescent="0.3">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x14ac:dyDescent="0.3">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x14ac:dyDescent="0.3">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x14ac:dyDescent="0.3">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x14ac:dyDescent="0.3">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x14ac:dyDescent="0.3">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x14ac:dyDescent="0.3">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x14ac:dyDescent="0.3">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x14ac:dyDescent="0.3">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x14ac:dyDescent="0.3">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x14ac:dyDescent="0.3">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x14ac:dyDescent="0.3">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x14ac:dyDescent="0.3">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x14ac:dyDescent="0.3">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x14ac:dyDescent="0.3">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x14ac:dyDescent="0.3">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x14ac:dyDescent="0.3">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x14ac:dyDescent="0.3">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x14ac:dyDescent="0.3">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x14ac:dyDescent="0.3">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x14ac:dyDescent="0.3">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x14ac:dyDescent="0.3">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x14ac:dyDescent="0.3">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x14ac:dyDescent="0.3">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x14ac:dyDescent="0.3">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x14ac:dyDescent="0.3">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x14ac:dyDescent="0.3">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x14ac:dyDescent="0.3">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x14ac:dyDescent="0.3">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x14ac:dyDescent="0.3">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x14ac:dyDescent="0.3">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x14ac:dyDescent="0.3">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x14ac:dyDescent="0.3">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x14ac:dyDescent="0.3">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x14ac:dyDescent="0.3">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x14ac:dyDescent="0.3">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x14ac:dyDescent="0.3">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x14ac:dyDescent="0.3">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x14ac:dyDescent="0.3">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x14ac:dyDescent="0.3">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x14ac:dyDescent="0.3">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x14ac:dyDescent="0.3">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x14ac:dyDescent="0.3">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x14ac:dyDescent="0.3">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x14ac:dyDescent="0.3">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x14ac:dyDescent="0.3">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x14ac:dyDescent="0.3">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x14ac:dyDescent="0.3">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x14ac:dyDescent="0.3">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x14ac:dyDescent="0.3">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x14ac:dyDescent="0.3">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x14ac:dyDescent="0.3">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x14ac:dyDescent="0.3">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x14ac:dyDescent="0.3">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x14ac:dyDescent="0.3">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x14ac:dyDescent="0.3">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x14ac:dyDescent="0.3">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x14ac:dyDescent="0.3">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x14ac:dyDescent="0.3">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x14ac:dyDescent="0.3">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x14ac:dyDescent="0.3">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x14ac:dyDescent="0.3">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x14ac:dyDescent="0.3">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x14ac:dyDescent="0.3">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x14ac:dyDescent="0.3">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x14ac:dyDescent="0.3">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x14ac:dyDescent="0.3">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x14ac:dyDescent="0.3">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x14ac:dyDescent="0.3">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x14ac:dyDescent="0.3">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x14ac:dyDescent="0.3">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x14ac:dyDescent="0.3">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x14ac:dyDescent="0.3">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x14ac:dyDescent="0.3">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x14ac:dyDescent="0.3">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x14ac:dyDescent="0.3">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x14ac:dyDescent="0.3">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x14ac:dyDescent="0.3">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x14ac:dyDescent="0.3">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x14ac:dyDescent="0.3">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x14ac:dyDescent="0.3">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x14ac:dyDescent="0.3">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x14ac:dyDescent="0.3">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x14ac:dyDescent="0.3">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x14ac:dyDescent="0.3">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x14ac:dyDescent="0.3">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x14ac:dyDescent="0.3">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x14ac:dyDescent="0.3">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x14ac:dyDescent="0.3">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x14ac:dyDescent="0.3">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x14ac:dyDescent="0.3">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x14ac:dyDescent="0.3">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x14ac:dyDescent="0.3">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x14ac:dyDescent="0.3">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x14ac:dyDescent="0.3">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x14ac:dyDescent="0.3">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x14ac:dyDescent="0.3">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x14ac:dyDescent="0.3">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x14ac:dyDescent="0.3">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x14ac:dyDescent="0.3">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x14ac:dyDescent="0.3">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x14ac:dyDescent="0.3">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x14ac:dyDescent="0.3">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x14ac:dyDescent="0.3">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x14ac:dyDescent="0.3">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x14ac:dyDescent="0.3">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x14ac:dyDescent="0.3">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x14ac:dyDescent="0.3">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x14ac:dyDescent="0.3">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x14ac:dyDescent="0.3">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x14ac:dyDescent="0.3">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x14ac:dyDescent="0.3">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x14ac:dyDescent="0.3">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x14ac:dyDescent="0.3">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x14ac:dyDescent="0.3">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x14ac:dyDescent="0.3">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x14ac:dyDescent="0.3">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x14ac:dyDescent="0.3">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x14ac:dyDescent="0.3">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x14ac:dyDescent="0.3">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x14ac:dyDescent="0.3">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x14ac:dyDescent="0.3">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x14ac:dyDescent="0.3">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x14ac:dyDescent="0.3">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x14ac:dyDescent="0.3">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x14ac:dyDescent="0.3">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x14ac:dyDescent="0.3">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x14ac:dyDescent="0.3">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x14ac:dyDescent="0.3">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x14ac:dyDescent="0.3">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x14ac:dyDescent="0.3">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x14ac:dyDescent="0.3">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x14ac:dyDescent="0.3">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x14ac:dyDescent="0.3">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x14ac:dyDescent="0.3">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x14ac:dyDescent="0.3">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x14ac:dyDescent="0.3">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x14ac:dyDescent="0.3">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x14ac:dyDescent="0.3">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x14ac:dyDescent="0.3">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x14ac:dyDescent="0.3">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x14ac:dyDescent="0.3">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x14ac:dyDescent="0.3">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x14ac:dyDescent="0.3">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x14ac:dyDescent="0.3">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x14ac:dyDescent="0.3">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x14ac:dyDescent="0.3">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x14ac:dyDescent="0.3">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x14ac:dyDescent="0.3">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x14ac:dyDescent="0.3">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x14ac:dyDescent="0.3">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x14ac:dyDescent="0.3">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x14ac:dyDescent="0.3">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x14ac:dyDescent="0.3">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x14ac:dyDescent="0.3">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x14ac:dyDescent="0.3">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x14ac:dyDescent="0.3">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x14ac:dyDescent="0.3">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x14ac:dyDescent="0.3">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x14ac:dyDescent="0.3">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x14ac:dyDescent="0.3">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x14ac:dyDescent="0.3">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x14ac:dyDescent="0.3">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x14ac:dyDescent="0.3">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x14ac:dyDescent="0.3">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x14ac:dyDescent="0.3">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x14ac:dyDescent="0.3">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x14ac:dyDescent="0.3">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x14ac:dyDescent="0.3">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x14ac:dyDescent="0.3">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x14ac:dyDescent="0.3">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x14ac:dyDescent="0.3">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x14ac:dyDescent="0.3">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x14ac:dyDescent="0.3">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x14ac:dyDescent="0.3">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x14ac:dyDescent="0.3">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x14ac:dyDescent="0.3">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x14ac:dyDescent="0.3">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x14ac:dyDescent="0.3">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x14ac:dyDescent="0.3">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x14ac:dyDescent="0.3">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x14ac:dyDescent="0.3">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x14ac:dyDescent="0.3">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x14ac:dyDescent="0.3">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x14ac:dyDescent="0.3">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x14ac:dyDescent="0.3">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x14ac:dyDescent="0.3">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x14ac:dyDescent="0.3">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x14ac:dyDescent="0.3">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x14ac:dyDescent="0.3">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x14ac:dyDescent="0.3">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x14ac:dyDescent="0.3">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x14ac:dyDescent="0.3">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x14ac:dyDescent="0.3">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x14ac:dyDescent="0.3">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x14ac:dyDescent="0.3">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x14ac:dyDescent="0.3">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x14ac:dyDescent="0.3">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x14ac:dyDescent="0.3">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x14ac:dyDescent="0.3">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x14ac:dyDescent="0.3">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x14ac:dyDescent="0.3">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x14ac:dyDescent="0.3">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x14ac:dyDescent="0.3">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x14ac:dyDescent="0.3">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x14ac:dyDescent="0.3">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x14ac:dyDescent="0.3">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x14ac:dyDescent="0.3">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x14ac:dyDescent="0.3">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x14ac:dyDescent="0.3">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x14ac:dyDescent="0.3">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x14ac:dyDescent="0.3">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x14ac:dyDescent="0.3">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x14ac:dyDescent="0.3">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x14ac:dyDescent="0.3">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x14ac:dyDescent="0.3">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x14ac:dyDescent="0.3">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x14ac:dyDescent="0.3">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x14ac:dyDescent="0.3">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x14ac:dyDescent="0.3">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x14ac:dyDescent="0.3">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x14ac:dyDescent="0.3">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x14ac:dyDescent="0.3">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x14ac:dyDescent="0.3">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x14ac:dyDescent="0.3">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x14ac:dyDescent="0.3">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x14ac:dyDescent="0.3">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x14ac:dyDescent="0.3">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x14ac:dyDescent="0.3">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x14ac:dyDescent="0.3">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x14ac:dyDescent="0.3">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x14ac:dyDescent="0.3">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x14ac:dyDescent="0.3">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x14ac:dyDescent="0.3">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x14ac:dyDescent="0.3">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x14ac:dyDescent="0.3">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x14ac:dyDescent="0.3">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x14ac:dyDescent="0.3">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x14ac:dyDescent="0.3">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x14ac:dyDescent="0.3">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x14ac:dyDescent="0.3">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x14ac:dyDescent="0.3">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x14ac:dyDescent="0.3">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x14ac:dyDescent="0.3">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x14ac:dyDescent="0.3">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x14ac:dyDescent="0.3">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x14ac:dyDescent="0.3">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x14ac:dyDescent="0.3">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x14ac:dyDescent="0.3">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x14ac:dyDescent="0.3">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x14ac:dyDescent="0.3">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x14ac:dyDescent="0.3">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x14ac:dyDescent="0.3">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x14ac:dyDescent="0.3">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x14ac:dyDescent="0.3">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x14ac:dyDescent="0.3">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x14ac:dyDescent="0.3">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x14ac:dyDescent="0.3">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x14ac:dyDescent="0.3">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x14ac:dyDescent="0.3">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x14ac:dyDescent="0.3">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x14ac:dyDescent="0.3">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x14ac:dyDescent="0.3">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x14ac:dyDescent="0.3">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x14ac:dyDescent="0.3">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x14ac:dyDescent="0.3">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x14ac:dyDescent="0.3">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x14ac:dyDescent="0.3">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x14ac:dyDescent="0.3">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x14ac:dyDescent="0.3">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x14ac:dyDescent="0.3">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x14ac:dyDescent="0.3">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x14ac:dyDescent="0.3">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x14ac:dyDescent="0.3">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x14ac:dyDescent="0.3">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x14ac:dyDescent="0.3">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x14ac:dyDescent="0.3">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x14ac:dyDescent="0.3">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x14ac:dyDescent="0.3">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x14ac:dyDescent="0.3">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x14ac:dyDescent="0.3">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x14ac:dyDescent="0.3">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x14ac:dyDescent="0.3">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x14ac:dyDescent="0.3">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x14ac:dyDescent="0.3">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x14ac:dyDescent="0.3">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x14ac:dyDescent="0.3">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x14ac:dyDescent="0.3">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x14ac:dyDescent="0.3">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x14ac:dyDescent="0.3">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x14ac:dyDescent="0.3">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x14ac:dyDescent="0.3">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x14ac:dyDescent="0.3">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x14ac:dyDescent="0.3">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x14ac:dyDescent="0.3">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x14ac:dyDescent="0.3">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x14ac:dyDescent="0.3">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x14ac:dyDescent="0.3">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x14ac:dyDescent="0.3">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x14ac:dyDescent="0.3">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x14ac:dyDescent="0.3">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x14ac:dyDescent="0.3">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x14ac:dyDescent="0.3">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x14ac:dyDescent="0.3">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x14ac:dyDescent="0.3">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x14ac:dyDescent="0.3">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x14ac:dyDescent="0.3">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x14ac:dyDescent="0.3">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x14ac:dyDescent="0.3">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x14ac:dyDescent="0.3">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x14ac:dyDescent="0.3">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x14ac:dyDescent="0.3">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x14ac:dyDescent="0.3">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x14ac:dyDescent="0.3">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x14ac:dyDescent="0.3">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x14ac:dyDescent="0.3">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x14ac:dyDescent="0.3">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x14ac:dyDescent="0.3">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x14ac:dyDescent="0.3">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x14ac:dyDescent="0.3">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x14ac:dyDescent="0.3">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x14ac:dyDescent="0.3">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x14ac:dyDescent="0.3">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x14ac:dyDescent="0.3">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x14ac:dyDescent="0.3">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x14ac:dyDescent="0.3">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x14ac:dyDescent="0.3">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x14ac:dyDescent="0.3">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x14ac:dyDescent="0.3">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x14ac:dyDescent="0.3">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x14ac:dyDescent="0.3">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x14ac:dyDescent="0.3">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x14ac:dyDescent="0.3">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x14ac:dyDescent="0.3">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x14ac:dyDescent="0.3">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x14ac:dyDescent="0.3">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x14ac:dyDescent="0.3">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x14ac:dyDescent="0.3">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x14ac:dyDescent="0.3">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x14ac:dyDescent="0.3">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x14ac:dyDescent="0.3">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x14ac:dyDescent="0.3">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x14ac:dyDescent="0.3">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x14ac:dyDescent="0.3">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x14ac:dyDescent="0.3">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x14ac:dyDescent="0.3">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x14ac:dyDescent="0.3">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x14ac:dyDescent="0.3">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x14ac:dyDescent="0.3">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x14ac:dyDescent="0.3">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x14ac:dyDescent="0.3">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x14ac:dyDescent="0.3">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x14ac:dyDescent="0.3">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x14ac:dyDescent="0.3">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x14ac:dyDescent="0.3">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x14ac:dyDescent="0.3">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x14ac:dyDescent="0.3">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x14ac:dyDescent="0.3">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x14ac:dyDescent="0.3">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x14ac:dyDescent="0.3">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x14ac:dyDescent="0.3">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x14ac:dyDescent="0.3">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x14ac:dyDescent="0.3">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x14ac:dyDescent="0.3">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x14ac:dyDescent="0.3">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x14ac:dyDescent="0.3">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x14ac:dyDescent="0.3">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x14ac:dyDescent="0.3">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x14ac:dyDescent="0.3">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x14ac:dyDescent="0.3">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x14ac:dyDescent="0.3">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x14ac:dyDescent="0.3">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x14ac:dyDescent="0.3">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x14ac:dyDescent="0.3">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x14ac:dyDescent="0.3">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x14ac:dyDescent="0.3">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x14ac:dyDescent="0.3">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x14ac:dyDescent="0.3">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x14ac:dyDescent="0.3">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x14ac:dyDescent="0.3">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x14ac:dyDescent="0.3">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x14ac:dyDescent="0.3">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x14ac:dyDescent="0.3">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x14ac:dyDescent="0.3">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x14ac:dyDescent="0.3">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x14ac:dyDescent="0.3">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x14ac:dyDescent="0.3">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x14ac:dyDescent="0.3">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x14ac:dyDescent="0.3">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x14ac:dyDescent="0.3">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x14ac:dyDescent="0.3">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x14ac:dyDescent="0.3">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x14ac:dyDescent="0.3">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x14ac:dyDescent="0.3">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x14ac:dyDescent="0.3">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x14ac:dyDescent="0.3">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x14ac:dyDescent="0.3">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x14ac:dyDescent="0.3">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x14ac:dyDescent="0.3">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x14ac:dyDescent="0.3">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x14ac:dyDescent="0.3">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x14ac:dyDescent="0.3">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x14ac:dyDescent="0.3">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x14ac:dyDescent="0.3">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x14ac:dyDescent="0.3">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x14ac:dyDescent="0.3">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x14ac:dyDescent="0.3">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x14ac:dyDescent="0.3">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x14ac:dyDescent="0.3">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x14ac:dyDescent="0.3">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x14ac:dyDescent="0.3">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x14ac:dyDescent="0.3">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x14ac:dyDescent="0.3">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x14ac:dyDescent="0.3">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x14ac:dyDescent="0.3">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x14ac:dyDescent="0.3">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x14ac:dyDescent="0.3">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x14ac:dyDescent="0.3">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x14ac:dyDescent="0.3">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x14ac:dyDescent="0.3">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x14ac:dyDescent="0.3">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x14ac:dyDescent="0.3">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x14ac:dyDescent="0.3">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x14ac:dyDescent="0.3">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x14ac:dyDescent="0.3">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x14ac:dyDescent="0.3">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x14ac:dyDescent="0.3">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x14ac:dyDescent="0.3">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x14ac:dyDescent="0.3">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x14ac:dyDescent="0.3">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x14ac:dyDescent="0.3">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x14ac:dyDescent="0.3">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x14ac:dyDescent="0.3">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x14ac:dyDescent="0.3">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x14ac:dyDescent="0.3">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x14ac:dyDescent="0.3">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x14ac:dyDescent="0.3">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x14ac:dyDescent="0.3">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x14ac:dyDescent="0.3">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x14ac:dyDescent="0.3">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x14ac:dyDescent="0.3">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x14ac:dyDescent="0.3">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x14ac:dyDescent="0.3">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x14ac:dyDescent="0.3">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x14ac:dyDescent="0.3">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x14ac:dyDescent="0.3">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x14ac:dyDescent="0.3">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x14ac:dyDescent="0.3">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x14ac:dyDescent="0.3">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x14ac:dyDescent="0.3">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x14ac:dyDescent="0.3">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x14ac:dyDescent="0.3">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x14ac:dyDescent="0.3">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x14ac:dyDescent="0.3">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x14ac:dyDescent="0.3">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x14ac:dyDescent="0.3">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x14ac:dyDescent="0.3">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x14ac:dyDescent="0.3">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x14ac:dyDescent="0.3">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x14ac:dyDescent="0.3">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x14ac:dyDescent="0.3">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x14ac:dyDescent="0.3">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x14ac:dyDescent="0.3">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x14ac:dyDescent="0.3">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x14ac:dyDescent="0.3">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x14ac:dyDescent="0.3">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x14ac:dyDescent="0.3">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x14ac:dyDescent="0.3">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x14ac:dyDescent="0.3">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x14ac:dyDescent="0.3">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x14ac:dyDescent="0.3">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x14ac:dyDescent="0.3">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x14ac:dyDescent="0.3">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x14ac:dyDescent="0.3">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x14ac:dyDescent="0.3">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x14ac:dyDescent="0.3">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x14ac:dyDescent="0.3">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x14ac:dyDescent="0.3">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x14ac:dyDescent="0.3">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x14ac:dyDescent="0.3">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x14ac:dyDescent="0.3">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x14ac:dyDescent="0.3">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x14ac:dyDescent="0.3">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x14ac:dyDescent="0.3">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x14ac:dyDescent="0.3">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x14ac:dyDescent="0.3">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x14ac:dyDescent="0.3">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x14ac:dyDescent="0.3">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x14ac:dyDescent="0.3">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x14ac:dyDescent="0.3">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x14ac:dyDescent="0.3">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x14ac:dyDescent="0.3">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x14ac:dyDescent="0.3">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x14ac:dyDescent="0.3">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x14ac:dyDescent="0.3">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x14ac:dyDescent="0.3">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x14ac:dyDescent="0.3">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x14ac:dyDescent="0.3">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x14ac:dyDescent="0.3">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x14ac:dyDescent="0.3">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x14ac:dyDescent="0.3">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x14ac:dyDescent="0.3">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x14ac:dyDescent="0.3">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x14ac:dyDescent="0.3">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x14ac:dyDescent="0.3">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x14ac:dyDescent="0.3">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x14ac:dyDescent="0.3">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x14ac:dyDescent="0.3">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x14ac:dyDescent="0.3">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x14ac:dyDescent="0.3">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x14ac:dyDescent="0.3">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x14ac:dyDescent="0.3">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x14ac:dyDescent="0.3">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x14ac:dyDescent="0.3">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x14ac:dyDescent="0.3">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x14ac:dyDescent="0.3">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x14ac:dyDescent="0.3">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x14ac:dyDescent="0.3">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x14ac:dyDescent="0.3">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x14ac:dyDescent="0.3">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x14ac:dyDescent="0.3">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x14ac:dyDescent="0.3">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x14ac:dyDescent="0.3">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x14ac:dyDescent="0.3">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x14ac:dyDescent="0.3">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x14ac:dyDescent="0.3">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x14ac:dyDescent="0.3">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x14ac:dyDescent="0.3">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x14ac:dyDescent="0.3">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x14ac:dyDescent="0.3">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x14ac:dyDescent="0.3">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x14ac:dyDescent="0.3">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x14ac:dyDescent="0.3">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x14ac:dyDescent="0.3">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x14ac:dyDescent="0.3">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x14ac:dyDescent="0.3">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x14ac:dyDescent="0.3">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x14ac:dyDescent="0.3">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x14ac:dyDescent="0.3">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x14ac:dyDescent="0.3">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x14ac:dyDescent="0.3">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x14ac:dyDescent="0.3">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x14ac:dyDescent="0.3">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x14ac:dyDescent="0.3">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x14ac:dyDescent="0.3">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x14ac:dyDescent="0.3">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x14ac:dyDescent="0.3">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x14ac:dyDescent="0.3">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x14ac:dyDescent="0.3">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x14ac:dyDescent="0.3">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x14ac:dyDescent="0.3">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x14ac:dyDescent="0.3">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x14ac:dyDescent="0.3">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x14ac:dyDescent="0.3">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x14ac:dyDescent="0.3">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x14ac:dyDescent="0.3">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x14ac:dyDescent="0.3">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x14ac:dyDescent="0.3">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x14ac:dyDescent="0.3">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x14ac:dyDescent="0.3">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x14ac:dyDescent="0.3">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x14ac:dyDescent="0.3">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x14ac:dyDescent="0.3">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x14ac:dyDescent="0.3">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x14ac:dyDescent="0.3">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x14ac:dyDescent="0.3">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x14ac:dyDescent="0.3">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x14ac:dyDescent="0.3">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x14ac:dyDescent="0.3">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x14ac:dyDescent="0.3">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x14ac:dyDescent="0.3">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x14ac:dyDescent="0.3">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x14ac:dyDescent="0.3">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x14ac:dyDescent="0.3">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x14ac:dyDescent="0.3">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x14ac:dyDescent="0.3">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x14ac:dyDescent="0.3">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x14ac:dyDescent="0.3">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x14ac:dyDescent="0.3">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x14ac:dyDescent="0.3">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x14ac:dyDescent="0.3">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x14ac:dyDescent="0.3">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x14ac:dyDescent="0.3">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x14ac:dyDescent="0.3">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x14ac:dyDescent="0.3">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x14ac:dyDescent="0.3">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x14ac:dyDescent="0.3">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x14ac:dyDescent="0.3">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x14ac:dyDescent="0.3">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x14ac:dyDescent="0.3">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x14ac:dyDescent="0.3">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x14ac:dyDescent="0.3">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x14ac:dyDescent="0.3">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x14ac:dyDescent="0.3">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x14ac:dyDescent="0.3">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x14ac:dyDescent="0.3">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x14ac:dyDescent="0.3">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x14ac:dyDescent="0.3">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x14ac:dyDescent="0.3">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x14ac:dyDescent="0.3">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x14ac:dyDescent="0.3">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x14ac:dyDescent="0.3">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x14ac:dyDescent="0.3">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x14ac:dyDescent="0.3">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x14ac:dyDescent="0.3">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x14ac:dyDescent="0.3">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x14ac:dyDescent="0.3">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x14ac:dyDescent="0.3">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x14ac:dyDescent="0.3">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x14ac:dyDescent="0.3">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x14ac:dyDescent="0.3">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x14ac:dyDescent="0.3">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x14ac:dyDescent="0.3">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x14ac:dyDescent="0.3">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x14ac:dyDescent="0.3">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x14ac:dyDescent="0.3">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x14ac:dyDescent="0.3">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x14ac:dyDescent="0.3">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x14ac:dyDescent="0.3">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x14ac:dyDescent="0.3">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x14ac:dyDescent="0.3">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x14ac:dyDescent="0.3">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x14ac:dyDescent="0.3">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x14ac:dyDescent="0.3">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x14ac:dyDescent="0.3">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x14ac:dyDescent="0.3">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x14ac:dyDescent="0.3">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x14ac:dyDescent="0.3">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x14ac:dyDescent="0.3">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x14ac:dyDescent="0.3">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x14ac:dyDescent="0.3">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x14ac:dyDescent="0.3">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x14ac:dyDescent="0.3">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x14ac:dyDescent="0.3">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x14ac:dyDescent="0.3">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x14ac:dyDescent="0.3">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x14ac:dyDescent="0.3">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x14ac:dyDescent="0.3">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x14ac:dyDescent="0.3">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x14ac:dyDescent="0.3">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x14ac:dyDescent="0.3">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x14ac:dyDescent="0.3">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x14ac:dyDescent="0.3">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x14ac:dyDescent="0.3">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x14ac:dyDescent="0.3">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x14ac:dyDescent="0.3">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x14ac:dyDescent="0.3">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x14ac:dyDescent="0.3">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x14ac:dyDescent="0.3">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x14ac:dyDescent="0.3">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x14ac:dyDescent="0.3">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x14ac:dyDescent="0.3">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x14ac:dyDescent="0.3">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x14ac:dyDescent="0.3">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x14ac:dyDescent="0.3">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x14ac:dyDescent="0.3">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x14ac:dyDescent="0.3">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x14ac:dyDescent="0.3">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x14ac:dyDescent="0.3">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x14ac:dyDescent="0.3">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x14ac:dyDescent="0.3">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x14ac:dyDescent="0.3">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x14ac:dyDescent="0.3">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x14ac:dyDescent="0.3">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x14ac:dyDescent="0.3">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x14ac:dyDescent="0.3">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x14ac:dyDescent="0.3">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x14ac:dyDescent="0.3">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x14ac:dyDescent="0.3">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x14ac:dyDescent="0.3">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x14ac:dyDescent="0.3">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x14ac:dyDescent="0.3">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x14ac:dyDescent="0.3">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x14ac:dyDescent="0.3">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x14ac:dyDescent="0.3">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x14ac:dyDescent="0.3">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x14ac:dyDescent="0.3">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x14ac:dyDescent="0.3">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x14ac:dyDescent="0.3">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x14ac:dyDescent="0.3">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x14ac:dyDescent="0.3">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x14ac:dyDescent="0.3">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x14ac:dyDescent="0.3">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x14ac:dyDescent="0.3">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x14ac:dyDescent="0.3">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x14ac:dyDescent="0.3">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x14ac:dyDescent="0.3">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x14ac:dyDescent="0.3">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x14ac:dyDescent="0.3">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x14ac:dyDescent="0.3">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x14ac:dyDescent="0.3">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x14ac:dyDescent="0.3">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x14ac:dyDescent="0.3">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x14ac:dyDescent="0.3">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x14ac:dyDescent="0.3">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x14ac:dyDescent="0.3">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x14ac:dyDescent="0.3">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x14ac:dyDescent="0.3">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x14ac:dyDescent="0.3">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x14ac:dyDescent="0.3">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x14ac:dyDescent="0.3">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x14ac:dyDescent="0.3">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x14ac:dyDescent="0.3">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x14ac:dyDescent="0.3">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x14ac:dyDescent="0.3">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x14ac:dyDescent="0.3">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x14ac:dyDescent="0.3">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x14ac:dyDescent="0.3">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x14ac:dyDescent="0.3">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x14ac:dyDescent="0.3">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x14ac:dyDescent="0.3">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x14ac:dyDescent="0.3">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x14ac:dyDescent="0.3">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x14ac:dyDescent="0.3">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x14ac:dyDescent="0.3">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x14ac:dyDescent="0.3">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x14ac:dyDescent="0.3">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x14ac:dyDescent="0.3">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x14ac:dyDescent="0.3">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x14ac:dyDescent="0.3">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x14ac:dyDescent="0.3">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x14ac:dyDescent="0.3">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x14ac:dyDescent="0.3">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x14ac:dyDescent="0.3">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x14ac:dyDescent="0.3">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x14ac:dyDescent="0.3">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x14ac:dyDescent="0.3">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x14ac:dyDescent="0.3">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x14ac:dyDescent="0.3">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x14ac:dyDescent="0.3">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x14ac:dyDescent="0.3">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x14ac:dyDescent="0.3">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x14ac:dyDescent="0.3">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x14ac:dyDescent="0.3">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x14ac:dyDescent="0.3">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x14ac:dyDescent="0.3">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x14ac:dyDescent="0.3">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x14ac:dyDescent="0.3">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x14ac:dyDescent="0.3">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x14ac:dyDescent="0.3">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x14ac:dyDescent="0.3">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x14ac:dyDescent="0.3">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x14ac:dyDescent="0.3">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x14ac:dyDescent="0.3">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x14ac:dyDescent="0.3">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x14ac:dyDescent="0.3">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x14ac:dyDescent="0.3">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x14ac:dyDescent="0.3">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x14ac:dyDescent="0.3">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x14ac:dyDescent="0.3">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x14ac:dyDescent="0.3">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x14ac:dyDescent="0.3">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x14ac:dyDescent="0.3">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x14ac:dyDescent="0.3">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x14ac:dyDescent="0.3">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x14ac:dyDescent="0.3">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x14ac:dyDescent="0.3">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x14ac:dyDescent="0.3">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x14ac:dyDescent="0.3">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x14ac:dyDescent="0.3">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x14ac:dyDescent="0.3">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x14ac:dyDescent="0.3">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x14ac:dyDescent="0.3">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x14ac:dyDescent="0.3">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x14ac:dyDescent="0.3">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x14ac:dyDescent="0.3">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x14ac:dyDescent="0.3">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x14ac:dyDescent="0.3">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x14ac:dyDescent="0.3">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x14ac:dyDescent="0.3">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x14ac:dyDescent="0.3">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x14ac:dyDescent="0.3">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x14ac:dyDescent="0.3">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x14ac:dyDescent="0.3">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x14ac:dyDescent="0.3">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x14ac:dyDescent="0.3">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x14ac:dyDescent="0.3">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x14ac:dyDescent="0.3">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x14ac:dyDescent="0.3">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x14ac:dyDescent="0.3">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x14ac:dyDescent="0.3">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x14ac:dyDescent="0.3">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x14ac:dyDescent="0.3">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x14ac:dyDescent="0.3">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x14ac:dyDescent="0.3">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x14ac:dyDescent="0.3">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x14ac:dyDescent="0.3">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x14ac:dyDescent="0.3">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x14ac:dyDescent="0.3">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x14ac:dyDescent="0.3">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x14ac:dyDescent="0.3">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x14ac:dyDescent="0.3">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x14ac:dyDescent="0.3">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x14ac:dyDescent="0.3">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x14ac:dyDescent="0.3">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x14ac:dyDescent="0.3">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x14ac:dyDescent="0.3">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x14ac:dyDescent="0.3">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x14ac:dyDescent="0.3">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x14ac:dyDescent="0.3">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x14ac:dyDescent="0.3">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x14ac:dyDescent="0.3">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x14ac:dyDescent="0.3">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x14ac:dyDescent="0.3">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x14ac:dyDescent="0.3">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x14ac:dyDescent="0.3">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x14ac:dyDescent="0.3">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x14ac:dyDescent="0.3">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x14ac:dyDescent="0.3">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x14ac:dyDescent="0.3">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x14ac:dyDescent="0.3">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x14ac:dyDescent="0.3">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x14ac:dyDescent="0.3">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x14ac:dyDescent="0.3">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x14ac:dyDescent="0.3">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x14ac:dyDescent="0.3">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x14ac:dyDescent="0.3">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x14ac:dyDescent="0.3">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x14ac:dyDescent="0.3">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x14ac:dyDescent="0.3">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x14ac:dyDescent="0.3">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x14ac:dyDescent="0.3">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x14ac:dyDescent="0.3">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x14ac:dyDescent="0.3">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x14ac:dyDescent="0.3">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x14ac:dyDescent="0.3">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x14ac:dyDescent="0.3">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x14ac:dyDescent="0.3">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x14ac:dyDescent="0.3">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x14ac:dyDescent="0.3">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x14ac:dyDescent="0.3">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x14ac:dyDescent="0.3">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x14ac:dyDescent="0.3">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x14ac:dyDescent="0.3">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x14ac:dyDescent="0.3">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x14ac:dyDescent="0.3">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x14ac:dyDescent="0.3">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x14ac:dyDescent="0.3">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x14ac:dyDescent="0.3">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x14ac:dyDescent="0.3">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x14ac:dyDescent="0.3">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x14ac:dyDescent="0.3">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x14ac:dyDescent="0.3">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x14ac:dyDescent="0.3">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x14ac:dyDescent="0.3">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x14ac:dyDescent="0.3">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x14ac:dyDescent="0.3">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x14ac:dyDescent="0.3">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x14ac:dyDescent="0.3">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x14ac:dyDescent="0.3">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x14ac:dyDescent="0.3">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x14ac:dyDescent="0.3">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x14ac:dyDescent="0.3">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x14ac:dyDescent="0.3">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x14ac:dyDescent="0.3">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x14ac:dyDescent="0.3">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x14ac:dyDescent="0.3">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x14ac:dyDescent="0.3">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x14ac:dyDescent="0.3">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x14ac:dyDescent="0.3">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x14ac:dyDescent="0.3">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x14ac:dyDescent="0.3">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x14ac:dyDescent="0.3">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x14ac:dyDescent="0.3">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x14ac:dyDescent="0.3">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x14ac:dyDescent="0.3">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x14ac:dyDescent="0.3">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x14ac:dyDescent="0.3">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x14ac:dyDescent="0.3">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x14ac:dyDescent="0.3">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x14ac:dyDescent="0.3">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x14ac:dyDescent="0.3">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x14ac:dyDescent="0.3">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x14ac:dyDescent="0.3">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x14ac:dyDescent="0.3">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x14ac:dyDescent="0.3">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x14ac:dyDescent="0.3">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x14ac:dyDescent="0.3">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x14ac:dyDescent="0.3">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x14ac:dyDescent="0.3">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x14ac:dyDescent="0.3">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x14ac:dyDescent="0.3">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x14ac:dyDescent="0.3">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x14ac:dyDescent="0.3">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x14ac:dyDescent="0.3">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x14ac:dyDescent="0.3">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x14ac:dyDescent="0.3">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x14ac:dyDescent="0.3">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x14ac:dyDescent="0.3">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x14ac:dyDescent="0.3">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x14ac:dyDescent="0.3">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x14ac:dyDescent="0.3">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x14ac:dyDescent="0.3">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x14ac:dyDescent="0.3">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x14ac:dyDescent="0.3">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x14ac:dyDescent="0.3">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x14ac:dyDescent="0.3">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x14ac:dyDescent="0.3">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x14ac:dyDescent="0.3">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x14ac:dyDescent="0.3">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x14ac:dyDescent="0.3">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x14ac:dyDescent="0.3">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x14ac:dyDescent="0.3">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x14ac:dyDescent="0.3">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x14ac:dyDescent="0.3">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x14ac:dyDescent="0.3">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x14ac:dyDescent="0.3">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x14ac:dyDescent="0.3">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x14ac:dyDescent="0.3">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x14ac:dyDescent="0.3">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x14ac:dyDescent="0.3">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x14ac:dyDescent="0.3">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x14ac:dyDescent="0.3">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x14ac:dyDescent="0.3">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x14ac:dyDescent="0.3">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x14ac:dyDescent="0.3">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x14ac:dyDescent="0.3">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x14ac:dyDescent="0.3">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x14ac:dyDescent="0.3">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x14ac:dyDescent="0.3">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x14ac:dyDescent="0.3">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x14ac:dyDescent="0.3">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x14ac:dyDescent="0.3">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x14ac:dyDescent="0.3">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x14ac:dyDescent="0.3">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x14ac:dyDescent="0.3">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x14ac:dyDescent="0.3">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x14ac:dyDescent="0.3">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x14ac:dyDescent="0.3">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x14ac:dyDescent="0.3">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x14ac:dyDescent="0.3">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x14ac:dyDescent="0.3">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x14ac:dyDescent="0.3">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x14ac:dyDescent="0.3">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x14ac:dyDescent="0.3">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x14ac:dyDescent="0.3">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x14ac:dyDescent="0.3">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x14ac:dyDescent="0.3">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x14ac:dyDescent="0.3">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x14ac:dyDescent="0.3">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x14ac:dyDescent="0.3">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x14ac:dyDescent="0.3">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x14ac:dyDescent="0.3">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x14ac:dyDescent="0.3">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x14ac:dyDescent="0.3">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x14ac:dyDescent="0.3">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x14ac:dyDescent="0.3">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x14ac:dyDescent="0.3">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x14ac:dyDescent="0.3">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x14ac:dyDescent="0.3">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x14ac:dyDescent="0.3">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x14ac:dyDescent="0.3">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x14ac:dyDescent="0.3">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x14ac:dyDescent="0.3">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x14ac:dyDescent="0.3">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x14ac:dyDescent="0.3">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x14ac:dyDescent="0.3">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x14ac:dyDescent="0.3">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x14ac:dyDescent="0.3">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x14ac:dyDescent="0.3">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x14ac:dyDescent="0.3">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x14ac:dyDescent="0.3">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x14ac:dyDescent="0.3">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x14ac:dyDescent="0.3">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x14ac:dyDescent="0.3">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x14ac:dyDescent="0.3">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x14ac:dyDescent="0.3">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x14ac:dyDescent="0.3">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x14ac:dyDescent="0.3">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x14ac:dyDescent="0.3">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x14ac:dyDescent="0.3">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x14ac:dyDescent="0.3">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x14ac:dyDescent="0.3">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x14ac:dyDescent="0.3">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x14ac:dyDescent="0.3">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x14ac:dyDescent="0.3">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x14ac:dyDescent="0.3">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x14ac:dyDescent="0.3">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x14ac:dyDescent="0.3">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x14ac:dyDescent="0.3">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x14ac:dyDescent="0.3">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x14ac:dyDescent="0.3">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x14ac:dyDescent="0.3">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x14ac:dyDescent="0.3">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x14ac:dyDescent="0.3">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x14ac:dyDescent="0.3">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x14ac:dyDescent="0.3">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x14ac:dyDescent="0.3">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x14ac:dyDescent="0.3">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x14ac:dyDescent="0.3">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x14ac:dyDescent="0.3">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x14ac:dyDescent="0.3">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x14ac:dyDescent="0.3">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x14ac:dyDescent="0.3">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x14ac:dyDescent="0.3">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x14ac:dyDescent="0.3">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x14ac:dyDescent="0.3">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x14ac:dyDescent="0.3">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x14ac:dyDescent="0.3">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x14ac:dyDescent="0.3">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x14ac:dyDescent="0.3">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x14ac:dyDescent="0.3">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x14ac:dyDescent="0.3">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x14ac:dyDescent="0.3">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x14ac:dyDescent="0.3">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x14ac:dyDescent="0.3">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x14ac:dyDescent="0.3">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x14ac:dyDescent="0.3">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x14ac:dyDescent="0.3">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x14ac:dyDescent="0.3">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x14ac:dyDescent="0.3">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x14ac:dyDescent="0.3">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x14ac:dyDescent="0.3">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x14ac:dyDescent="0.3">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x14ac:dyDescent="0.3">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x14ac:dyDescent="0.3">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x14ac:dyDescent="0.3">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x14ac:dyDescent="0.3">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x14ac:dyDescent="0.3">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x14ac:dyDescent="0.3">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x14ac:dyDescent="0.3">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x14ac:dyDescent="0.3">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x14ac:dyDescent="0.3">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x14ac:dyDescent="0.3">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x14ac:dyDescent="0.3">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x14ac:dyDescent="0.3">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x14ac:dyDescent="0.3">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x14ac:dyDescent="0.3">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x14ac:dyDescent="0.3">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x14ac:dyDescent="0.3">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x14ac:dyDescent="0.3">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x14ac:dyDescent="0.3">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x14ac:dyDescent="0.3">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x14ac:dyDescent="0.3">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x14ac:dyDescent="0.3">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x14ac:dyDescent="0.3">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x14ac:dyDescent="0.3">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x14ac:dyDescent="0.3">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x14ac:dyDescent="0.3">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x14ac:dyDescent="0.3">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x14ac:dyDescent="0.3">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x14ac:dyDescent="0.3">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x14ac:dyDescent="0.3">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x14ac:dyDescent="0.3">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x14ac:dyDescent="0.3">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x14ac:dyDescent="0.3">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x14ac:dyDescent="0.3">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x14ac:dyDescent="0.3">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x14ac:dyDescent="0.3">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x14ac:dyDescent="0.3">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x14ac:dyDescent="0.3">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x14ac:dyDescent="0.3">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x14ac:dyDescent="0.3">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x14ac:dyDescent="0.3">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x14ac:dyDescent="0.3">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x14ac:dyDescent="0.3">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x14ac:dyDescent="0.3">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x14ac:dyDescent="0.3">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x14ac:dyDescent="0.3">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x14ac:dyDescent="0.3">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x14ac:dyDescent="0.3">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x14ac:dyDescent="0.3">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x14ac:dyDescent="0.3">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x14ac:dyDescent="0.3">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x14ac:dyDescent="0.3">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x14ac:dyDescent="0.3">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x14ac:dyDescent="0.3">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x14ac:dyDescent="0.3">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x14ac:dyDescent="0.3">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x14ac:dyDescent="0.3">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x14ac:dyDescent="0.3">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x14ac:dyDescent="0.3">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x14ac:dyDescent="0.3">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x14ac:dyDescent="0.3">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x14ac:dyDescent="0.3">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x14ac:dyDescent="0.3">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x14ac:dyDescent="0.3">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x14ac:dyDescent="0.3">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x14ac:dyDescent="0.3">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x14ac:dyDescent="0.3">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x14ac:dyDescent="0.3">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x14ac:dyDescent="0.3">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x14ac:dyDescent="0.3">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x14ac:dyDescent="0.3">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x14ac:dyDescent="0.3">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x14ac:dyDescent="0.3">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x14ac:dyDescent="0.3">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x14ac:dyDescent="0.3">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x14ac:dyDescent="0.3">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x14ac:dyDescent="0.3">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x14ac:dyDescent="0.3">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x14ac:dyDescent="0.3">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x14ac:dyDescent="0.3">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x14ac:dyDescent="0.3">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x14ac:dyDescent="0.3">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x14ac:dyDescent="0.3">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x14ac:dyDescent="0.3">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x14ac:dyDescent="0.3">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x14ac:dyDescent="0.3">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x14ac:dyDescent="0.3">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x14ac:dyDescent="0.3">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x14ac:dyDescent="0.3">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x14ac:dyDescent="0.3">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x14ac:dyDescent="0.3">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x14ac:dyDescent="0.3">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x14ac:dyDescent="0.3">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x14ac:dyDescent="0.3">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x14ac:dyDescent="0.3">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x14ac:dyDescent="0.3">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x14ac:dyDescent="0.3">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x14ac:dyDescent="0.3">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x14ac:dyDescent="0.3">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x14ac:dyDescent="0.3">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x14ac:dyDescent="0.3">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x14ac:dyDescent="0.3">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x14ac:dyDescent="0.3">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x14ac:dyDescent="0.3">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x14ac:dyDescent="0.3">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x14ac:dyDescent="0.3">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x14ac:dyDescent="0.3">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x14ac:dyDescent="0.3">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x14ac:dyDescent="0.3">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x14ac:dyDescent="0.3">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x14ac:dyDescent="0.3">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x14ac:dyDescent="0.3">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x14ac:dyDescent="0.3">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x14ac:dyDescent="0.3">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x14ac:dyDescent="0.3">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x14ac:dyDescent="0.3">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x14ac:dyDescent="0.3">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x14ac:dyDescent="0.3">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x14ac:dyDescent="0.3">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x14ac:dyDescent="0.3">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x14ac:dyDescent="0.3">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x14ac:dyDescent="0.3">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x14ac:dyDescent="0.3">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x14ac:dyDescent="0.3">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x14ac:dyDescent="0.3">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x14ac:dyDescent="0.3">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x14ac:dyDescent="0.3">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x14ac:dyDescent="0.3">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x14ac:dyDescent="0.3">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x14ac:dyDescent="0.3">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x14ac:dyDescent="0.3">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x14ac:dyDescent="0.3">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x14ac:dyDescent="0.3">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x14ac:dyDescent="0.3">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x14ac:dyDescent="0.3">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x14ac:dyDescent="0.3">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x14ac:dyDescent="0.3">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x14ac:dyDescent="0.3">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x14ac:dyDescent="0.3">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x14ac:dyDescent="0.3">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x14ac:dyDescent="0.3">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x14ac:dyDescent="0.3">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x14ac:dyDescent="0.3">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x14ac:dyDescent="0.3">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x14ac:dyDescent="0.3">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x14ac:dyDescent="0.3">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x14ac:dyDescent="0.3">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x14ac:dyDescent="0.3">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x14ac:dyDescent="0.3">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x14ac:dyDescent="0.3">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x14ac:dyDescent="0.3">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x14ac:dyDescent="0.3">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x14ac:dyDescent="0.3">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x14ac:dyDescent="0.3">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x14ac:dyDescent="0.3">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x14ac:dyDescent="0.3">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x14ac:dyDescent="0.3">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x14ac:dyDescent="0.3">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x14ac:dyDescent="0.3">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x14ac:dyDescent="0.3">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x14ac:dyDescent="0.3">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x14ac:dyDescent="0.3">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x14ac:dyDescent="0.3">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x14ac:dyDescent="0.3">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x14ac:dyDescent="0.3">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x14ac:dyDescent="0.3">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x14ac:dyDescent="0.3">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x14ac:dyDescent="0.3">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x14ac:dyDescent="0.3">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x14ac:dyDescent="0.3">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x14ac:dyDescent="0.3">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x14ac:dyDescent="0.3">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x14ac:dyDescent="0.3">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x14ac:dyDescent="0.3">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x14ac:dyDescent="0.3">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x14ac:dyDescent="0.3">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x14ac:dyDescent="0.3">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x14ac:dyDescent="0.3">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x14ac:dyDescent="0.3">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x14ac:dyDescent="0.3">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x14ac:dyDescent="0.3">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x14ac:dyDescent="0.3">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x14ac:dyDescent="0.3">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x14ac:dyDescent="0.3">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x14ac:dyDescent="0.3">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x14ac:dyDescent="0.3">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x14ac:dyDescent="0.3">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x14ac:dyDescent="0.3">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x14ac:dyDescent="0.3">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x14ac:dyDescent="0.3">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x14ac:dyDescent="0.3">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x14ac:dyDescent="0.3">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x14ac:dyDescent="0.3">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x14ac:dyDescent="0.3">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x14ac:dyDescent="0.3">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x14ac:dyDescent="0.3">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x14ac:dyDescent="0.3">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x14ac:dyDescent="0.3">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x14ac:dyDescent="0.3">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x14ac:dyDescent="0.3">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x14ac:dyDescent="0.3">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x14ac:dyDescent="0.3">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x14ac:dyDescent="0.3">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x14ac:dyDescent="0.3">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x14ac:dyDescent="0.3">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x14ac:dyDescent="0.3">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x14ac:dyDescent="0.3">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x14ac:dyDescent="0.3">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x14ac:dyDescent="0.3">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x14ac:dyDescent="0.3">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x14ac:dyDescent="0.3">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x14ac:dyDescent="0.3">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x14ac:dyDescent="0.3">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x14ac:dyDescent="0.3">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x14ac:dyDescent="0.3">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x14ac:dyDescent="0.3">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x14ac:dyDescent="0.3">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x14ac:dyDescent="0.3">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x14ac:dyDescent="0.3">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x14ac:dyDescent="0.3">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x14ac:dyDescent="0.3">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x14ac:dyDescent="0.3">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x14ac:dyDescent="0.3">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x14ac:dyDescent="0.3">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x14ac:dyDescent="0.3">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x14ac:dyDescent="0.3">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x14ac:dyDescent="0.3">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x14ac:dyDescent="0.3">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x14ac:dyDescent="0.3">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x14ac:dyDescent="0.3">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x14ac:dyDescent="0.3">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x14ac:dyDescent="0.3">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x14ac:dyDescent="0.3">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x14ac:dyDescent="0.3">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x14ac:dyDescent="0.3">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x14ac:dyDescent="0.3">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x14ac:dyDescent="0.3">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x14ac:dyDescent="0.3">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x14ac:dyDescent="0.3">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x14ac:dyDescent="0.3">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x14ac:dyDescent="0.3">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x14ac:dyDescent="0.3">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x14ac:dyDescent="0.3">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x14ac:dyDescent="0.3">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x14ac:dyDescent="0.3">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x14ac:dyDescent="0.3">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x14ac:dyDescent="0.3">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x14ac:dyDescent="0.3">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x14ac:dyDescent="0.3">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x14ac:dyDescent="0.3">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x14ac:dyDescent="0.3">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x14ac:dyDescent="0.3">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x14ac:dyDescent="0.3">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x14ac:dyDescent="0.3">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x14ac:dyDescent="0.3">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x14ac:dyDescent="0.3">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x14ac:dyDescent="0.3">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x14ac:dyDescent="0.3">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x14ac:dyDescent="0.3">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x14ac:dyDescent="0.3">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x14ac:dyDescent="0.3">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x14ac:dyDescent="0.3">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x14ac:dyDescent="0.3">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x14ac:dyDescent="0.3">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x14ac:dyDescent="0.3">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x14ac:dyDescent="0.3">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x14ac:dyDescent="0.3">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x14ac:dyDescent="0.3">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x14ac:dyDescent="0.3">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x14ac:dyDescent="0.3">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x14ac:dyDescent="0.3">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x14ac:dyDescent="0.3">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x14ac:dyDescent="0.3">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x14ac:dyDescent="0.3">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x14ac:dyDescent="0.3">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x14ac:dyDescent="0.3">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x14ac:dyDescent="0.3">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x14ac:dyDescent="0.3">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x14ac:dyDescent="0.3">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x14ac:dyDescent="0.3">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x14ac:dyDescent="0.3">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x14ac:dyDescent="0.3">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x14ac:dyDescent="0.3">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x14ac:dyDescent="0.3">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x14ac:dyDescent="0.3">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x14ac:dyDescent="0.3">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x14ac:dyDescent="0.3">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x14ac:dyDescent="0.3">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x14ac:dyDescent="0.3">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x14ac:dyDescent="0.3">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x14ac:dyDescent="0.3">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x14ac:dyDescent="0.3">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x14ac:dyDescent="0.3">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x14ac:dyDescent="0.3">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x14ac:dyDescent="0.3">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x14ac:dyDescent="0.3">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x14ac:dyDescent="0.3">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x14ac:dyDescent="0.3">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x14ac:dyDescent="0.3">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x14ac:dyDescent="0.3">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x14ac:dyDescent="0.3">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x14ac:dyDescent="0.3">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x14ac:dyDescent="0.3">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x14ac:dyDescent="0.3">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x14ac:dyDescent="0.3">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x14ac:dyDescent="0.3">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x14ac:dyDescent="0.3">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x14ac:dyDescent="0.3">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x14ac:dyDescent="0.3">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x14ac:dyDescent="0.3">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x14ac:dyDescent="0.3">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x14ac:dyDescent="0.3">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x14ac:dyDescent="0.3">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x14ac:dyDescent="0.3">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x14ac:dyDescent="0.3">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x14ac:dyDescent="0.3">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x14ac:dyDescent="0.3">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x14ac:dyDescent="0.3">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x14ac:dyDescent="0.3">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x14ac:dyDescent="0.3">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x14ac:dyDescent="0.3">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x14ac:dyDescent="0.3">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x14ac:dyDescent="0.3">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x14ac:dyDescent="0.3">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x14ac:dyDescent="0.3">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x14ac:dyDescent="0.3">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x14ac:dyDescent="0.3">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x14ac:dyDescent="0.3">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x14ac:dyDescent="0.3">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x14ac:dyDescent="0.3">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x14ac:dyDescent="0.3">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x14ac:dyDescent="0.3">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x14ac:dyDescent="0.3">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x14ac:dyDescent="0.3">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x14ac:dyDescent="0.3">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x14ac:dyDescent="0.3">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x14ac:dyDescent="0.3">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x14ac:dyDescent="0.3">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x14ac:dyDescent="0.3">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x14ac:dyDescent="0.3">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x14ac:dyDescent="0.3">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x14ac:dyDescent="0.3">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x14ac:dyDescent="0.3">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x14ac:dyDescent="0.3">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x14ac:dyDescent="0.3">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x14ac:dyDescent="0.3">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x14ac:dyDescent="0.3">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x14ac:dyDescent="0.3">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x14ac:dyDescent="0.3">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x14ac:dyDescent="0.3">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x14ac:dyDescent="0.3">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x14ac:dyDescent="0.3">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x14ac:dyDescent="0.3">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x14ac:dyDescent="0.3">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x14ac:dyDescent="0.3">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x14ac:dyDescent="0.3">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x14ac:dyDescent="0.3">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x14ac:dyDescent="0.3">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x14ac:dyDescent="0.3">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x14ac:dyDescent="0.3">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x14ac:dyDescent="0.3">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x14ac:dyDescent="0.3">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x14ac:dyDescent="0.3">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x14ac:dyDescent="0.3">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x14ac:dyDescent="0.3">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x14ac:dyDescent="0.3">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x14ac:dyDescent="0.3">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x14ac:dyDescent="0.3">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x14ac:dyDescent="0.3">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x14ac:dyDescent="0.3">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x14ac:dyDescent="0.3">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x14ac:dyDescent="0.3">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x14ac:dyDescent="0.3">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x14ac:dyDescent="0.3">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x14ac:dyDescent="0.3">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x14ac:dyDescent="0.3">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x14ac:dyDescent="0.3">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x14ac:dyDescent="0.3">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x14ac:dyDescent="0.3">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x14ac:dyDescent="0.3">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x14ac:dyDescent="0.3">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x14ac:dyDescent="0.3">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x14ac:dyDescent="0.3">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x14ac:dyDescent="0.3">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x14ac:dyDescent="0.3">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x14ac:dyDescent="0.3">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x14ac:dyDescent="0.3">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x14ac:dyDescent="0.3">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x14ac:dyDescent="0.3">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x14ac:dyDescent="0.3">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x14ac:dyDescent="0.3">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x14ac:dyDescent="0.3">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x14ac:dyDescent="0.3">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x14ac:dyDescent="0.3">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x14ac:dyDescent="0.3">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x14ac:dyDescent="0.3">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x14ac:dyDescent="0.3">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x14ac:dyDescent="0.3">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x14ac:dyDescent="0.3">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x14ac:dyDescent="0.3">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x14ac:dyDescent="0.3">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x14ac:dyDescent="0.3">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x14ac:dyDescent="0.3">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x14ac:dyDescent="0.3">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x14ac:dyDescent="0.3">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x14ac:dyDescent="0.3">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x14ac:dyDescent="0.3">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x14ac:dyDescent="0.3">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x14ac:dyDescent="0.3">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x14ac:dyDescent="0.3">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x14ac:dyDescent="0.3">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x14ac:dyDescent="0.3">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x14ac:dyDescent="0.3">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x14ac:dyDescent="0.3">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x14ac:dyDescent="0.3">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x14ac:dyDescent="0.3">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x14ac:dyDescent="0.3">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x14ac:dyDescent="0.3">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x14ac:dyDescent="0.3">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x14ac:dyDescent="0.3">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x14ac:dyDescent="0.3">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x14ac:dyDescent="0.3">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x14ac:dyDescent="0.3">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x14ac:dyDescent="0.3">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x14ac:dyDescent="0.3">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x14ac:dyDescent="0.3">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x14ac:dyDescent="0.3">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x14ac:dyDescent="0.3">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x14ac:dyDescent="0.3">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x14ac:dyDescent="0.3">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x14ac:dyDescent="0.3">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x14ac:dyDescent="0.3">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x14ac:dyDescent="0.3">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x14ac:dyDescent="0.3">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x14ac:dyDescent="0.3">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x14ac:dyDescent="0.3">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x14ac:dyDescent="0.3">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x14ac:dyDescent="0.3">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x14ac:dyDescent="0.3">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x14ac:dyDescent="0.3">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x14ac:dyDescent="0.3">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x14ac:dyDescent="0.3">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x14ac:dyDescent="0.3">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x14ac:dyDescent="0.3">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x14ac:dyDescent="0.3">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x14ac:dyDescent="0.3">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x14ac:dyDescent="0.3">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x14ac:dyDescent="0.3">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x14ac:dyDescent="0.3">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x14ac:dyDescent="0.3">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x14ac:dyDescent="0.3">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x14ac:dyDescent="0.3">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x14ac:dyDescent="0.3">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x14ac:dyDescent="0.3">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x14ac:dyDescent="0.3">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x14ac:dyDescent="0.3">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x14ac:dyDescent="0.3">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x14ac:dyDescent="0.3">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x14ac:dyDescent="0.3">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x14ac:dyDescent="0.3">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x14ac:dyDescent="0.3">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x14ac:dyDescent="0.3">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x14ac:dyDescent="0.3">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x14ac:dyDescent="0.3">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x14ac:dyDescent="0.3">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x14ac:dyDescent="0.3">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x14ac:dyDescent="0.3">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x14ac:dyDescent="0.3">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x14ac:dyDescent="0.3">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x14ac:dyDescent="0.3">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x14ac:dyDescent="0.3">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x14ac:dyDescent="0.3">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x14ac:dyDescent="0.3">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x14ac:dyDescent="0.3">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x14ac:dyDescent="0.3">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x14ac:dyDescent="0.3">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x14ac:dyDescent="0.3">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x14ac:dyDescent="0.3">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x14ac:dyDescent="0.3">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x14ac:dyDescent="0.3">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x14ac:dyDescent="0.3">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x14ac:dyDescent="0.3">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x14ac:dyDescent="0.3">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x14ac:dyDescent="0.3">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x14ac:dyDescent="0.3">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x14ac:dyDescent="0.3">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x14ac:dyDescent="0.3">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x14ac:dyDescent="0.3">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x14ac:dyDescent="0.3">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x14ac:dyDescent="0.3">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x14ac:dyDescent="0.3">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x14ac:dyDescent="0.3">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x14ac:dyDescent="0.3">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x14ac:dyDescent="0.3">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x14ac:dyDescent="0.3">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x14ac:dyDescent="0.3">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x14ac:dyDescent="0.3">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x14ac:dyDescent="0.3">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x14ac:dyDescent="0.3">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x14ac:dyDescent="0.3">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x14ac:dyDescent="0.3">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x14ac:dyDescent="0.3">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x14ac:dyDescent="0.3">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x14ac:dyDescent="0.3">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x14ac:dyDescent="0.3">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x14ac:dyDescent="0.3">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x14ac:dyDescent="0.3">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x14ac:dyDescent="0.3">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x14ac:dyDescent="0.3">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x14ac:dyDescent="0.3">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x14ac:dyDescent="0.3">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x14ac:dyDescent="0.3">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x14ac:dyDescent="0.3">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x14ac:dyDescent="0.3">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x14ac:dyDescent="0.3">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x14ac:dyDescent="0.3">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x14ac:dyDescent="0.3">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x14ac:dyDescent="0.3">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x14ac:dyDescent="0.3">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x14ac:dyDescent="0.3">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x14ac:dyDescent="0.3">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x14ac:dyDescent="0.3">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x14ac:dyDescent="0.3">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x14ac:dyDescent="0.3">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x14ac:dyDescent="0.3">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x14ac:dyDescent="0.3">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x14ac:dyDescent="0.3">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x14ac:dyDescent="0.3">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x14ac:dyDescent="0.3">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x14ac:dyDescent="0.3">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x14ac:dyDescent="0.3">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x14ac:dyDescent="0.3">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x14ac:dyDescent="0.3">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x14ac:dyDescent="0.3">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x14ac:dyDescent="0.3">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x14ac:dyDescent="0.3">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x14ac:dyDescent="0.3">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x14ac:dyDescent="0.3">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x14ac:dyDescent="0.3">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x14ac:dyDescent="0.3">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x14ac:dyDescent="0.3">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x14ac:dyDescent="0.3">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x14ac:dyDescent="0.3">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x14ac:dyDescent="0.3">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x14ac:dyDescent="0.3">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x14ac:dyDescent="0.3">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x14ac:dyDescent="0.3">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x14ac:dyDescent="0.3">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x14ac:dyDescent="0.3">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x14ac:dyDescent="0.3">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x14ac:dyDescent="0.3">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x14ac:dyDescent="0.3">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x14ac:dyDescent="0.3">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x14ac:dyDescent="0.3">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x14ac:dyDescent="0.3">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x14ac:dyDescent="0.3">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x14ac:dyDescent="0.3">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x14ac:dyDescent="0.3">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x14ac:dyDescent="0.3">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x14ac:dyDescent="0.3">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x14ac:dyDescent="0.3">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x14ac:dyDescent="0.3">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x14ac:dyDescent="0.3">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x14ac:dyDescent="0.3">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x14ac:dyDescent="0.3">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x14ac:dyDescent="0.3">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x14ac:dyDescent="0.3">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x14ac:dyDescent="0.3">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x14ac:dyDescent="0.3">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x14ac:dyDescent="0.3">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x14ac:dyDescent="0.3">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x14ac:dyDescent="0.3">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x14ac:dyDescent="0.3">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x14ac:dyDescent="0.3">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x14ac:dyDescent="0.3">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x14ac:dyDescent="0.3">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x14ac:dyDescent="0.3">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x14ac:dyDescent="0.3">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x14ac:dyDescent="0.3">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x14ac:dyDescent="0.3">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x14ac:dyDescent="0.3">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x14ac:dyDescent="0.3">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x14ac:dyDescent="0.3">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x14ac:dyDescent="0.3">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x14ac:dyDescent="0.3">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x14ac:dyDescent="0.3">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x14ac:dyDescent="0.3">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x14ac:dyDescent="0.3">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x14ac:dyDescent="0.3">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x14ac:dyDescent="0.3">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x14ac:dyDescent="0.3">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x14ac:dyDescent="0.3">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x14ac:dyDescent="0.3">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x14ac:dyDescent="0.3">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x14ac:dyDescent="0.3">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x14ac:dyDescent="0.3">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x14ac:dyDescent="0.3">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x14ac:dyDescent="0.3">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x14ac:dyDescent="0.3">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x14ac:dyDescent="0.3">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x14ac:dyDescent="0.3">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x14ac:dyDescent="0.3">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x14ac:dyDescent="0.3">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x14ac:dyDescent="0.3">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x14ac:dyDescent="0.3">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x14ac:dyDescent="0.3">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x14ac:dyDescent="0.3">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x14ac:dyDescent="0.3">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x14ac:dyDescent="0.3">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x14ac:dyDescent="0.3">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x14ac:dyDescent="0.3">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x14ac:dyDescent="0.3">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x14ac:dyDescent="0.3">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x14ac:dyDescent="0.3">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x14ac:dyDescent="0.3">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x14ac:dyDescent="0.3">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x14ac:dyDescent="0.3">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x14ac:dyDescent="0.3">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x14ac:dyDescent="0.3">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x14ac:dyDescent="0.3">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x14ac:dyDescent="0.3">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x14ac:dyDescent="0.3">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x14ac:dyDescent="0.3">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x14ac:dyDescent="0.3">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x14ac:dyDescent="0.3">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x14ac:dyDescent="0.3">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x14ac:dyDescent="0.3">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x14ac:dyDescent="0.3">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x14ac:dyDescent="0.3">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x14ac:dyDescent="0.3">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x14ac:dyDescent="0.3">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x14ac:dyDescent="0.3">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x14ac:dyDescent="0.3">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x14ac:dyDescent="0.3">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x14ac:dyDescent="0.3">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x14ac:dyDescent="0.3">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x14ac:dyDescent="0.3">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x14ac:dyDescent="0.3">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x14ac:dyDescent="0.3">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x14ac:dyDescent="0.3">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x14ac:dyDescent="0.3">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x14ac:dyDescent="0.3">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x14ac:dyDescent="0.3">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x14ac:dyDescent="0.3">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x14ac:dyDescent="0.3">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x14ac:dyDescent="0.3">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x14ac:dyDescent="0.3">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x14ac:dyDescent="0.3">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x14ac:dyDescent="0.3">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x14ac:dyDescent="0.3">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x14ac:dyDescent="0.3">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x14ac:dyDescent="0.3">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x14ac:dyDescent="0.3">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x14ac:dyDescent="0.3">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x14ac:dyDescent="0.3">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x14ac:dyDescent="0.3">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x14ac:dyDescent="0.3">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x14ac:dyDescent="0.3">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x14ac:dyDescent="0.3">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x14ac:dyDescent="0.3">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x14ac:dyDescent="0.3">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x14ac:dyDescent="0.3">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x14ac:dyDescent="0.3">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x14ac:dyDescent="0.3">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x14ac:dyDescent="0.3">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x14ac:dyDescent="0.3">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x14ac:dyDescent="0.3">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x14ac:dyDescent="0.3">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x14ac:dyDescent="0.3">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x14ac:dyDescent="0.3">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x14ac:dyDescent="0.3">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x14ac:dyDescent="0.3">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x14ac:dyDescent="0.3">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x14ac:dyDescent="0.3">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x14ac:dyDescent="0.3">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x14ac:dyDescent="0.3">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x14ac:dyDescent="0.3">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x14ac:dyDescent="0.3">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x14ac:dyDescent="0.3">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x14ac:dyDescent="0.3">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x14ac:dyDescent="0.3">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x14ac:dyDescent="0.3">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x14ac:dyDescent="0.3">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x14ac:dyDescent="0.3">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x14ac:dyDescent="0.3">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x14ac:dyDescent="0.3">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x14ac:dyDescent="0.3">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x14ac:dyDescent="0.3">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x14ac:dyDescent="0.3">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x14ac:dyDescent="0.3">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x14ac:dyDescent="0.3">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x14ac:dyDescent="0.3">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x14ac:dyDescent="0.3">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x14ac:dyDescent="0.3">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x14ac:dyDescent="0.3">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x14ac:dyDescent="0.3">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x14ac:dyDescent="0.3">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x14ac:dyDescent="0.3">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x14ac:dyDescent="0.3">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x14ac:dyDescent="0.3">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x14ac:dyDescent="0.3">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x14ac:dyDescent="0.3">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x14ac:dyDescent="0.3">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x14ac:dyDescent="0.3">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x14ac:dyDescent="0.3">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x14ac:dyDescent="0.3">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x14ac:dyDescent="0.3">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x14ac:dyDescent="0.3">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x14ac:dyDescent="0.3">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x14ac:dyDescent="0.3">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x14ac:dyDescent="0.3">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x14ac:dyDescent="0.3">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x14ac:dyDescent="0.3">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x14ac:dyDescent="0.3">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x14ac:dyDescent="0.3">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x14ac:dyDescent="0.3">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x14ac:dyDescent="0.3">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x14ac:dyDescent="0.3">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x14ac:dyDescent="0.3">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x14ac:dyDescent="0.3">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x14ac:dyDescent="0.3">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x14ac:dyDescent="0.3">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x14ac:dyDescent="0.3">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x14ac:dyDescent="0.3">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x14ac:dyDescent="0.3">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x14ac:dyDescent="0.3">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x14ac:dyDescent="0.3">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x14ac:dyDescent="0.3">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x14ac:dyDescent="0.3">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x14ac:dyDescent="0.3">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x14ac:dyDescent="0.3">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x14ac:dyDescent="0.3">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x14ac:dyDescent="0.3">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x14ac:dyDescent="0.3">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x14ac:dyDescent="0.3">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x14ac:dyDescent="0.3">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x14ac:dyDescent="0.3">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x14ac:dyDescent="0.3">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x14ac:dyDescent="0.3">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x14ac:dyDescent="0.3">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x14ac:dyDescent="0.3">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x14ac:dyDescent="0.3">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x14ac:dyDescent="0.3">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x14ac:dyDescent="0.3">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x14ac:dyDescent="0.3">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x14ac:dyDescent="0.3">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x14ac:dyDescent="0.3">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x14ac:dyDescent="0.3">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x14ac:dyDescent="0.3">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x14ac:dyDescent="0.3">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x14ac:dyDescent="0.3">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x14ac:dyDescent="0.3">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x14ac:dyDescent="0.3">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x14ac:dyDescent="0.3">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x14ac:dyDescent="0.3">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x14ac:dyDescent="0.3">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x14ac:dyDescent="0.3">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x14ac:dyDescent="0.3">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x14ac:dyDescent="0.3">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x14ac:dyDescent="0.3">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x14ac:dyDescent="0.3">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x14ac:dyDescent="0.3">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x14ac:dyDescent="0.3">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x14ac:dyDescent="0.3">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x14ac:dyDescent="0.3">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x14ac:dyDescent="0.3">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x14ac:dyDescent="0.3">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x14ac:dyDescent="0.3">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x14ac:dyDescent="0.3">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x14ac:dyDescent="0.3">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x14ac:dyDescent="0.3">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x14ac:dyDescent="0.3">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x14ac:dyDescent="0.3">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x14ac:dyDescent="0.3">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x14ac:dyDescent="0.3">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x14ac:dyDescent="0.3">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x14ac:dyDescent="0.3">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x14ac:dyDescent="0.3">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x14ac:dyDescent="0.3">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x14ac:dyDescent="0.3">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x14ac:dyDescent="0.3">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x14ac:dyDescent="0.3">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x14ac:dyDescent="0.3">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x14ac:dyDescent="0.3">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x14ac:dyDescent="0.3">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x14ac:dyDescent="0.3">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x14ac:dyDescent="0.3">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x14ac:dyDescent="0.3">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x14ac:dyDescent="0.3">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x14ac:dyDescent="0.3">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x14ac:dyDescent="0.3">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x14ac:dyDescent="0.3">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x14ac:dyDescent="0.3">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x14ac:dyDescent="0.3">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x14ac:dyDescent="0.3">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x14ac:dyDescent="0.3">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x14ac:dyDescent="0.3">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x14ac:dyDescent="0.3">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x14ac:dyDescent="0.3">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x14ac:dyDescent="0.3">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x14ac:dyDescent="0.3">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x14ac:dyDescent="0.3">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x14ac:dyDescent="0.3">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x14ac:dyDescent="0.3">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x14ac:dyDescent="0.3">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x14ac:dyDescent="0.3">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x14ac:dyDescent="0.3">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x14ac:dyDescent="0.3">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x14ac:dyDescent="0.3">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x14ac:dyDescent="0.3">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x14ac:dyDescent="0.3">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x14ac:dyDescent="0.3">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x14ac:dyDescent="0.3">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x14ac:dyDescent="0.3">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x14ac:dyDescent="0.3">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x14ac:dyDescent="0.3">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x14ac:dyDescent="0.3">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x14ac:dyDescent="0.3">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x14ac:dyDescent="0.3">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x14ac:dyDescent="0.3">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x14ac:dyDescent="0.3">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x14ac:dyDescent="0.3">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x14ac:dyDescent="0.3">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x14ac:dyDescent="0.3">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x14ac:dyDescent="0.3">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x14ac:dyDescent="0.3">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x14ac:dyDescent="0.3">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x14ac:dyDescent="0.3">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x14ac:dyDescent="0.3">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x14ac:dyDescent="0.3">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x14ac:dyDescent="0.3">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x14ac:dyDescent="0.3">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x14ac:dyDescent="0.3">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x14ac:dyDescent="0.3">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x14ac:dyDescent="0.3">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x14ac:dyDescent="0.3">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x14ac:dyDescent="0.3">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x14ac:dyDescent="0.3">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x14ac:dyDescent="0.3">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x14ac:dyDescent="0.3">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x14ac:dyDescent="0.3">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x14ac:dyDescent="0.3">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x14ac:dyDescent="0.3">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x14ac:dyDescent="0.3">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x14ac:dyDescent="0.3">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x14ac:dyDescent="0.3">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x14ac:dyDescent="0.3">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x14ac:dyDescent="0.3">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x14ac:dyDescent="0.3">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x14ac:dyDescent="0.3">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x14ac:dyDescent="0.3">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x14ac:dyDescent="0.3">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x14ac:dyDescent="0.3">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x14ac:dyDescent="0.3">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x14ac:dyDescent="0.3">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x14ac:dyDescent="0.3">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x14ac:dyDescent="0.3">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x14ac:dyDescent="0.3">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x14ac:dyDescent="0.3">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x14ac:dyDescent="0.3">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x14ac:dyDescent="0.3">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x14ac:dyDescent="0.3">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x14ac:dyDescent="0.3">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x14ac:dyDescent="0.3">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x14ac:dyDescent="0.3">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x14ac:dyDescent="0.3">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x14ac:dyDescent="0.3">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x14ac:dyDescent="0.3">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x14ac:dyDescent="0.3">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x14ac:dyDescent="0.3">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x14ac:dyDescent="0.3">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x14ac:dyDescent="0.3">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x14ac:dyDescent="0.3">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x14ac:dyDescent="0.3">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x14ac:dyDescent="0.3">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x14ac:dyDescent="0.3">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x14ac:dyDescent="0.3">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x14ac:dyDescent="0.3">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x14ac:dyDescent="0.3">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x14ac:dyDescent="0.3">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x14ac:dyDescent="0.3">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x14ac:dyDescent="0.3">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x14ac:dyDescent="0.3">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x14ac:dyDescent="0.3">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x14ac:dyDescent="0.3">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x14ac:dyDescent="0.3">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x14ac:dyDescent="0.3">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x14ac:dyDescent="0.3">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x14ac:dyDescent="0.3">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x14ac:dyDescent="0.3">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x14ac:dyDescent="0.3">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x14ac:dyDescent="0.3">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x14ac:dyDescent="0.3">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x14ac:dyDescent="0.3">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x14ac:dyDescent="0.3">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x14ac:dyDescent="0.3">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x14ac:dyDescent="0.3">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x14ac:dyDescent="0.3">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x14ac:dyDescent="0.3">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x14ac:dyDescent="0.3">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x14ac:dyDescent="0.3">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x14ac:dyDescent="0.3">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x14ac:dyDescent="0.3">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x14ac:dyDescent="0.3">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x14ac:dyDescent="0.3">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x14ac:dyDescent="0.3">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x14ac:dyDescent="0.3">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x14ac:dyDescent="0.3">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x14ac:dyDescent="0.3">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x14ac:dyDescent="0.3">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x14ac:dyDescent="0.3">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x14ac:dyDescent="0.3">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x14ac:dyDescent="0.3">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x14ac:dyDescent="0.3">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x14ac:dyDescent="0.3">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x14ac:dyDescent="0.3">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x14ac:dyDescent="0.3">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x14ac:dyDescent="0.3">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x14ac:dyDescent="0.3">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x14ac:dyDescent="0.3">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x14ac:dyDescent="0.3">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x14ac:dyDescent="0.3">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x14ac:dyDescent="0.3">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x14ac:dyDescent="0.3">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x14ac:dyDescent="0.3">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x14ac:dyDescent="0.3">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x14ac:dyDescent="0.3">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x14ac:dyDescent="0.3">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x14ac:dyDescent="0.3">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x14ac:dyDescent="0.3">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x14ac:dyDescent="0.3">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x14ac:dyDescent="0.3">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x14ac:dyDescent="0.3">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x14ac:dyDescent="0.3">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x14ac:dyDescent="0.3">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x14ac:dyDescent="0.3">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x14ac:dyDescent="0.3">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x14ac:dyDescent="0.3">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x14ac:dyDescent="0.3">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x14ac:dyDescent="0.3">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x14ac:dyDescent="0.3">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x14ac:dyDescent="0.3">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x14ac:dyDescent="0.3">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x14ac:dyDescent="0.3">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x14ac:dyDescent="0.3">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x14ac:dyDescent="0.3">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x14ac:dyDescent="0.3">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x14ac:dyDescent="0.3">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x14ac:dyDescent="0.3">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x14ac:dyDescent="0.3">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x14ac:dyDescent="0.3">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x14ac:dyDescent="0.3">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x14ac:dyDescent="0.3">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x14ac:dyDescent="0.3">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x14ac:dyDescent="0.3">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x14ac:dyDescent="0.3">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x14ac:dyDescent="0.3">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x14ac:dyDescent="0.3">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x14ac:dyDescent="0.3">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x14ac:dyDescent="0.3">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x14ac:dyDescent="0.3">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x14ac:dyDescent="0.3">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x14ac:dyDescent="0.3">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x14ac:dyDescent="0.3">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x14ac:dyDescent="0.3">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x14ac:dyDescent="0.3">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x14ac:dyDescent="0.3">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x14ac:dyDescent="0.3">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x14ac:dyDescent="0.3">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x14ac:dyDescent="0.3">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x14ac:dyDescent="0.3">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x14ac:dyDescent="0.3">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x14ac:dyDescent="0.3">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x14ac:dyDescent="0.3">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x14ac:dyDescent="0.3">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x14ac:dyDescent="0.3">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x14ac:dyDescent="0.3">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x14ac:dyDescent="0.3">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x14ac:dyDescent="0.3">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x14ac:dyDescent="0.3">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x14ac:dyDescent="0.3">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x14ac:dyDescent="0.3">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x14ac:dyDescent="0.3">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x14ac:dyDescent="0.3">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x14ac:dyDescent="0.3">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x14ac:dyDescent="0.3">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x14ac:dyDescent="0.3">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x14ac:dyDescent="0.3">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x14ac:dyDescent="0.3">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x14ac:dyDescent="0.3">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x14ac:dyDescent="0.3">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x14ac:dyDescent="0.3">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x14ac:dyDescent="0.3">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x14ac:dyDescent="0.3">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x14ac:dyDescent="0.3">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x14ac:dyDescent="0.3">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x14ac:dyDescent="0.3">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x14ac:dyDescent="0.3">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x14ac:dyDescent="0.3">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x14ac:dyDescent="0.3">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x14ac:dyDescent="0.3">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x14ac:dyDescent="0.3">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x14ac:dyDescent="0.3">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x14ac:dyDescent="0.3">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x14ac:dyDescent="0.3">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x14ac:dyDescent="0.3">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x14ac:dyDescent="0.3">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x14ac:dyDescent="0.3">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x14ac:dyDescent="0.3">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x14ac:dyDescent="0.3">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x14ac:dyDescent="0.3">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x14ac:dyDescent="0.3">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x14ac:dyDescent="0.3">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x14ac:dyDescent="0.3">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x14ac:dyDescent="0.3">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x14ac:dyDescent="0.3">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x14ac:dyDescent="0.3">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x14ac:dyDescent="0.3">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x14ac:dyDescent="0.3">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x14ac:dyDescent="0.3">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x14ac:dyDescent="0.3">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x14ac:dyDescent="0.3">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x14ac:dyDescent="0.3">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x14ac:dyDescent="0.3">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x14ac:dyDescent="0.3">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x14ac:dyDescent="0.3">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x14ac:dyDescent="0.3">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x14ac:dyDescent="0.3">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x14ac:dyDescent="0.3">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x14ac:dyDescent="0.3">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x14ac:dyDescent="0.3">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x14ac:dyDescent="0.3">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x14ac:dyDescent="0.3">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x14ac:dyDescent="0.3">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x14ac:dyDescent="0.3">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x14ac:dyDescent="0.3">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x14ac:dyDescent="0.3">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x14ac:dyDescent="0.3">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x14ac:dyDescent="0.3">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x14ac:dyDescent="0.3">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x14ac:dyDescent="0.3">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x14ac:dyDescent="0.3">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x14ac:dyDescent="0.3">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x14ac:dyDescent="0.3">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x14ac:dyDescent="0.3">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x14ac:dyDescent="0.3">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x14ac:dyDescent="0.3">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x14ac:dyDescent="0.3">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x14ac:dyDescent="0.3">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x14ac:dyDescent="0.3">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x14ac:dyDescent="0.3">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x14ac:dyDescent="0.3">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x14ac:dyDescent="0.3">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x14ac:dyDescent="0.3">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x14ac:dyDescent="0.3">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x14ac:dyDescent="0.3">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x14ac:dyDescent="0.3">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x14ac:dyDescent="0.3">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x14ac:dyDescent="0.3">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x14ac:dyDescent="0.3">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x14ac:dyDescent="0.3">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x14ac:dyDescent="0.3">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x14ac:dyDescent="0.3">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x14ac:dyDescent="0.3">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x14ac:dyDescent="0.3">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x14ac:dyDescent="0.3">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x14ac:dyDescent="0.3">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x14ac:dyDescent="0.3">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x14ac:dyDescent="0.3">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x14ac:dyDescent="0.3">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x14ac:dyDescent="0.3">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x14ac:dyDescent="0.3">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x14ac:dyDescent="0.3">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x14ac:dyDescent="0.3">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x14ac:dyDescent="0.3">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x14ac:dyDescent="0.3">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x14ac:dyDescent="0.3">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x14ac:dyDescent="0.3">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x14ac:dyDescent="0.3">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x14ac:dyDescent="0.3">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x14ac:dyDescent="0.3">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x14ac:dyDescent="0.3">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x14ac:dyDescent="0.3">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x14ac:dyDescent="0.3">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x14ac:dyDescent="0.3">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x14ac:dyDescent="0.3">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x14ac:dyDescent="0.3">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x14ac:dyDescent="0.3">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x14ac:dyDescent="0.3">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x14ac:dyDescent="0.3">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x14ac:dyDescent="0.3">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x14ac:dyDescent="0.3">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x14ac:dyDescent="0.3">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x14ac:dyDescent="0.3">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x14ac:dyDescent="0.3">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x14ac:dyDescent="0.3">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x14ac:dyDescent="0.3">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x14ac:dyDescent="0.3">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x14ac:dyDescent="0.3">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x14ac:dyDescent="0.3">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x14ac:dyDescent="0.3">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x14ac:dyDescent="0.3">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x14ac:dyDescent="0.3">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x14ac:dyDescent="0.3">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x14ac:dyDescent="0.3">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x14ac:dyDescent="0.3">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x14ac:dyDescent="0.3">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x14ac:dyDescent="0.3">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x14ac:dyDescent="0.3">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x14ac:dyDescent="0.3">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x14ac:dyDescent="0.3">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x14ac:dyDescent="0.3">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x14ac:dyDescent="0.3">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x14ac:dyDescent="0.3">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x14ac:dyDescent="0.3">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x14ac:dyDescent="0.3">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x14ac:dyDescent="0.3">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x14ac:dyDescent="0.3">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x14ac:dyDescent="0.3">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x14ac:dyDescent="0.3">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x14ac:dyDescent="0.3">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x14ac:dyDescent="0.3">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x14ac:dyDescent="0.3">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x14ac:dyDescent="0.3">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x14ac:dyDescent="0.3">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x14ac:dyDescent="0.3">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x14ac:dyDescent="0.3">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x14ac:dyDescent="0.3">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x14ac:dyDescent="0.3">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x14ac:dyDescent="0.3">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x14ac:dyDescent="0.3">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x14ac:dyDescent="0.3">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x14ac:dyDescent="0.3">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x14ac:dyDescent="0.3">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x14ac:dyDescent="0.3">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x14ac:dyDescent="0.3">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x14ac:dyDescent="0.3">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x14ac:dyDescent="0.3">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x14ac:dyDescent="0.3">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x14ac:dyDescent="0.3">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x14ac:dyDescent="0.3">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x14ac:dyDescent="0.3">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x14ac:dyDescent="0.3">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x14ac:dyDescent="0.3">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x14ac:dyDescent="0.3">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x14ac:dyDescent="0.3">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x14ac:dyDescent="0.3">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x14ac:dyDescent="0.3">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x14ac:dyDescent="0.3">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x14ac:dyDescent="0.3">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x14ac:dyDescent="0.3">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x14ac:dyDescent="0.3">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x14ac:dyDescent="0.3">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x14ac:dyDescent="0.3">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x14ac:dyDescent="0.3">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x14ac:dyDescent="0.3">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x14ac:dyDescent="0.3">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x14ac:dyDescent="0.3">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x14ac:dyDescent="0.3">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x14ac:dyDescent="0.3">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x14ac:dyDescent="0.3">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x14ac:dyDescent="0.3">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x14ac:dyDescent="0.3">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x14ac:dyDescent="0.3">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x14ac:dyDescent="0.3">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x14ac:dyDescent="0.3">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x14ac:dyDescent="0.3">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x14ac:dyDescent="0.3">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x14ac:dyDescent="0.3">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x14ac:dyDescent="0.3">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x14ac:dyDescent="0.3">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x14ac:dyDescent="0.3">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x14ac:dyDescent="0.3">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x14ac:dyDescent="0.3">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x14ac:dyDescent="0.3">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x14ac:dyDescent="0.3">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x14ac:dyDescent="0.3">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x14ac:dyDescent="0.3">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x14ac:dyDescent="0.3">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x14ac:dyDescent="0.3">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x14ac:dyDescent="0.3">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x14ac:dyDescent="0.3">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x14ac:dyDescent="0.3">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x14ac:dyDescent="0.3">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x14ac:dyDescent="0.3">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x14ac:dyDescent="0.3">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x14ac:dyDescent="0.3">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x14ac:dyDescent="0.3">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x14ac:dyDescent="0.3">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x14ac:dyDescent="0.3">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x14ac:dyDescent="0.3">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x14ac:dyDescent="0.3">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x14ac:dyDescent="0.3">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x14ac:dyDescent="0.3">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x14ac:dyDescent="0.3">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x14ac:dyDescent="0.3">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x14ac:dyDescent="0.3">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x14ac:dyDescent="0.3">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x14ac:dyDescent="0.3">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x14ac:dyDescent="0.3">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x14ac:dyDescent="0.3">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x14ac:dyDescent="0.3">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x14ac:dyDescent="0.3">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x14ac:dyDescent="0.3">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x14ac:dyDescent="0.3">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x14ac:dyDescent="0.3">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x14ac:dyDescent="0.3">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x14ac:dyDescent="0.3">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x14ac:dyDescent="0.3">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x14ac:dyDescent="0.3">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x14ac:dyDescent="0.3">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x14ac:dyDescent="0.3">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x14ac:dyDescent="0.3">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x14ac:dyDescent="0.3">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x14ac:dyDescent="0.3">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x14ac:dyDescent="0.3">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x14ac:dyDescent="0.3">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x14ac:dyDescent="0.3">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x14ac:dyDescent="0.3">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x14ac:dyDescent="0.3">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x14ac:dyDescent="0.3">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x14ac:dyDescent="0.3">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x14ac:dyDescent="0.3">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x14ac:dyDescent="0.3">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x14ac:dyDescent="0.3">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x14ac:dyDescent="0.3">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x14ac:dyDescent="0.3">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x14ac:dyDescent="0.3">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x14ac:dyDescent="0.3">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x14ac:dyDescent="0.3">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x14ac:dyDescent="0.3">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x14ac:dyDescent="0.3">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x14ac:dyDescent="0.3">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x14ac:dyDescent="0.3">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x14ac:dyDescent="0.3">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x14ac:dyDescent="0.3">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x14ac:dyDescent="0.3">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x14ac:dyDescent="0.3">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x14ac:dyDescent="0.3">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x14ac:dyDescent="0.3">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x14ac:dyDescent="0.3">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x14ac:dyDescent="0.3">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x14ac:dyDescent="0.3">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x14ac:dyDescent="0.3">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x14ac:dyDescent="0.3">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x14ac:dyDescent="0.3">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x14ac:dyDescent="0.3">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x14ac:dyDescent="0.3">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x14ac:dyDescent="0.3">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x14ac:dyDescent="0.3">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x14ac:dyDescent="0.3">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x14ac:dyDescent="0.3">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x14ac:dyDescent="0.3">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x14ac:dyDescent="0.3">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x14ac:dyDescent="0.3">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x14ac:dyDescent="0.3">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x14ac:dyDescent="0.3">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x14ac:dyDescent="0.3">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x14ac:dyDescent="0.3">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x14ac:dyDescent="0.3">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x14ac:dyDescent="0.3">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x14ac:dyDescent="0.3">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x14ac:dyDescent="0.3">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x14ac:dyDescent="0.3">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x14ac:dyDescent="0.3">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x14ac:dyDescent="0.3">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x14ac:dyDescent="0.3">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x14ac:dyDescent="0.3">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x14ac:dyDescent="0.3">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x14ac:dyDescent="0.3">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x14ac:dyDescent="0.3">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x14ac:dyDescent="0.3">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x14ac:dyDescent="0.3">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x14ac:dyDescent="0.3">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x14ac:dyDescent="0.3">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x14ac:dyDescent="0.3">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x14ac:dyDescent="0.3">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x14ac:dyDescent="0.3">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x14ac:dyDescent="0.3">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x14ac:dyDescent="0.3">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x14ac:dyDescent="0.3">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x14ac:dyDescent="0.3">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x14ac:dyDescent="0.3">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x14ac:dyDescent="0.3">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x14ac:dyDescent="0.3">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x14ac:dyDescent="0.3">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x14ac:dyDescent="0.3">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x14ac:dyDescent="0.3">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x14ac:dyDescent="0.3">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x14ac:dyDescent="0.3">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x14ac:dyDescent="0.3">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x14ac:dyDescent="0.3">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x14ac:dyDescent="0.3">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x14ac:dyDescent="0.3">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x14ac:dyDescent="0.3">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x14ac:dyDescent="0.3">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x14ac:dyDescent="0.3">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x14ac:dyDescent="0.3">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x14ac:dyDescent="0.3">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x14ac:dyDescent="0.3">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x14ac:dyDescent="0.3">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x14ac:dyDescent="0.3">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x14ac:dyDescent="0.3">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x14ac:dyDescent="0.3">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x14ac:dyDescent="0.3">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x14ac:dyDescent="0.3">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x14ac:dyDescent="0.3">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x14ac:dyDescent="0.3">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x14ac:dyDescent="0.3">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x14ac:dyDescent="0.3">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x14ac:dyDescent="0.3">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x14ac:dyDescent="0.3">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x14ac:dyDescent="0.3">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x14ac:dyDescent="0.3">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x14ac:dyDescent="0.3">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x14ac:dyDescent="0.3">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x14ac:dyDescent="0.3">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x14ac:dyDescent="0.3">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x14ac:dyDescent="0.3">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x14ac:dyDescent="0.3">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x14ac:dyDescent="0.3">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x14ac:dyDescent="0.3">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x14ac:dyDescent="0.3">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x14ac:dyDescent="0.3">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x14ac:dyDescent="0.3">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x14ac:dyDescent="0.3">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x14ac:dyDescent="0.3">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x14ac:dyDescent="0.3">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x14ac:dyDescent="0.3">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x14ac:dyDescent="0.3">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x14ac:dyDescent="0.3">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x14ac:dyDescent="0.3">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x14ac:dyDescent="0.3">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x14ac:dyDescent="0.3">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x14ac:dyDescent="0.3">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x14ac:dyDescent="0.3">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x14ac:dyDescent="0.3">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x14ac:dyDescent="0.3">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x14ac:dyDescent="0.3">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x14ac:dyDescent="0.3">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x14ac:dyDescent="0.3">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x14ac:dyDescent="0.3">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x14ac:dyDescent="0.3">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x14ac:dyDescent="0.3">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x14ac:dyDescent="0.3">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x14ac:dyDescent="0.3">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x14ac:dyDescent="0.3">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x14ac:dyDescent="0.3">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x14ac:dyDescent="0.3">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x14ac:dyDescent="0.3">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x14ac:dyDescent="0.3">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x14ac:dyDescent="0.3">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x14ac:dyDescent="0.3">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x14ac:dyDescent="0.3">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x14ac:dyDescent="0.3">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x14ac:dyDescent="0.3">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x14ac:dyDescent="0.3">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x14ac:dyDescent="0.3">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x14ac:dyDescent="0.3">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x14ac:dyDescent="0.3">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x14ac:dyDescent="0.3">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x14ac:dyDescent="0.3">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x14ac:dyDescent="0.3">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x14ac:dyDescent="0.3">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x14ac:dyDescent="0.3">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x14ac:dyDescent="0.3">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x14ac:dyDescent="0.3">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x14ac:dyDescent="0.3">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x14ac:dyDescent="0.3">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x14ac:dyDescent="0.3">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x14ac:dyDescent="0.3">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x14ac:dyDescent="0.3">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x14ac:dyDescent="0.3">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x14ac:dyDescent="0.3">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x14ac:dyDescent="0.3">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x14ac:dyDescent="0.3">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x14ac:dyDescent="0.3">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x14ac:dyDescent="0.3">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x14ac:dyDescent="0.3">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x14ac:dyDescent="0.3">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x14ac:dyDescent="0.3">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x14ac:dyDescent="0.3">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x14ac:dyDescent="0.3">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x14ac:dyDescent="0.3">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x14ac:dyDescent="0.3">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x14ac:dyDescent="0.3">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x14ac:dyDescent="0.3">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x14ac:dyDescent="0.3">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x14ac:dyDescent="0.3">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x14ac:dyDescent="0.3">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x14ac:dyDescent="0.3">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x14ac:dyDescent="0.3">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x14ac:dyDescent="0.3">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x14ac:dyDescent="0.3">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x14ac:dyDescent="0.3">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x14ac:dyDescent="0.3">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x14ac:dyDescent="0.3">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x14ac:dyDescent="0.3">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x14ac:dyDescent="0.3">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x14ac:dyDescent="0.3">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x14ac:dyDescent="0.3">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x14ac:dyDescent="0.3">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x14ac:dyDescent="0.3">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x14ac:dyDescent="0.3">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x14ac:dyDescent="0.3">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x14ac:dyDescent="0.3">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x14ac:dyDescent="0.3">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x14ac:dyDescent="0.3">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x14ac:dyDescent="0.3">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x14ac:dyDescent="0.3">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x14ac:dyDescent="0.3">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x14ac:dyDescent="0.3">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x14ac:dyDescent="0.3">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x14ac:dyDescent="0.3">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x14ac:dyDescent="0.3">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x14ac:dyDescent="0.3">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x14ac:dyDescent="0.3">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x14ac:dyDescent="0.3">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x14ac:dyDescent="0.3">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x14ac:dyDescent="0.3">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x14ac:dyDescent="0.3">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x14ac:dyDescent="0.3">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x14ac:dyDescent="0.3">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x14ac:dyDescent="0.3">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x14ac:dyDescent="0.3">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x14ac:dyDescent="0.3">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x14ac:dyDescent="0.3">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x14ac:dyDescent="0.3">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x14ac:dyDescent="0.3">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x14ac:dyDescent="0.3">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x14ac:dyDescent="0.3">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x14ac:dyDescent="0.3">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x14ac:dyDescent="0.3">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x14ac:dyDescent="0.3">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x14ac:dyDescent="0.3">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x14ac:dyDescent="0.3">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x14ac:dyDescent="0.3">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x14ac:dyDescent="0.3">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x14ac:dyDescent="0.3">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x14ac:dyDescent="0.3">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x14ac:dyDescent="0.3">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x14ac:dyDescent="0.3">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x14ac:dyDescent="0.3">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x14ac:dyDescent="0.3">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x14ac:dyDescent="0.3">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x14ac:dyDescent="0.3">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x14ac:dyDescent="0.3">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x14ac:dyDescent="0.3">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x14ac:dyDescent="0.3">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x14ac:dyDescent="0.3">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x14ac:dyDescent="0.3">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x14ac:dyDescent="0.3">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x14ac:dyDescent="0.3">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x14ac:dyDescent="0.3">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x14ac:dyDescent="0.3">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x14ac:dyDescent="0.3">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x14ac:dyDescent="0.3">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x14ac:dyDescent="0.3">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x14ac:dyDescent="0.3">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x14ac:dyDescent="0.3">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x14ac:dyDescent="0.3">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x14ac:dyDescent="0.3">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x14ac:dyDescent="0.3">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x14ac:dyDescent="0.3">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x14ac:dyDescent="0.3">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x14ac:dyDescent="0.3">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x14ac:dyDescent="0.3">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x14ac:dyDescent="0.3">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x14ac:dyDescent="0.3">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x14ac:dyDescent="0.3">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x14ac:dyDescent="0.3">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x14ac:dyDescent="0.3">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x14ac:dyDescent="0.3">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x14ac:dyDescent="0.3">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x14ac:dyDescent="0.3">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x14ac:dyDescent="0.3">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x14ac:dyDescent="0.3">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x14ac:dyDescent="0.3">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x14ac:dyDescent="0.3">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x14ac:dyDescent="0.3">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x14ac:dyDescent="0.3">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x14ac:dyDescent="0.3">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x14ac:dyDescent="0.3">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x14ac:dyDescent="0.3">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x14ac:dyDescent="0.3">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x14ac:dyDescent="0.3">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x14ac:dyDescent="0.3">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x14ac:dyDescent="0.3">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x14ac:dyDescent="0.3">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x14ac:dyDescent="0.3">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x14ac:dyDescent="0.3">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x14ac:dyDescent="0.3">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x14ac:dyDescent="0.3">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x14ac:dyDescent="0.3">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x14ac:dyDescent="0.3">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x14ac:dyDescent="0.3">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x14ac:dyDescent="0.3">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x14ac:dyDescent="0.3">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x14ac:dyDescent="0.3">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x14ac:dyDescent="0.3">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x14ac:dyDescent="0.3">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x14ac:dyDescent="0.3">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x14ac:dyDescent="0.3">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x14ac:dyDescent="0.3">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x14ac:dyDescent="0.3">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x14ac:dyDescent="0.3">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x14ac:dyDescent="0.3">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x14ac:dyDescent="0.3">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x14ac:dyDescent="0.3">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x14ac:dyDescent="0.3">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x14ac:dyDescent="0.3">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x14ac:dyDescent="0.3">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x14ac:dyDescent="0.3">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x14ac:dyDescent="0.3">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x14ac:dyDescent="0.3">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x14ac:dyDescent="0.3">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x14ac:dyDescent="0.3">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x14ac:dyDescent="0.3">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x14ac:dyDescent="0.3">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x14ac:dyDescent="0.3">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x14ac:dyDescent="0.3">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x14ac:dyDescent="0.3">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x14ac:dyDescent="0.3">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x14ac:dyDescent="0.3">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x14ac:dyDescent="0.3">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x14ac:dyDescent="0.3">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x14ac:dyDescent="0.3">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x14ac:dyDescent="0.3">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x14ac:dyDescent="0.3">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x14ac:dyDescent="0.3">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x14ac:dyDescent="0.3">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x14ac:dyDescent="0.3">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x14ac:dyDescent="0.3">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x14ac:dyDescent="0.3">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x14ac:dyDescent="0.3">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x14ac:dyDescent="0.3">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x14ac:dyDescent="0.3">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x14ac:dyDescent="0.3">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x14ac:dyDescent="0.3">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x14ac:dyDescent="0.3">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x14ac:dyDescent="0.3">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x14ac:dyDescent="0.3">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x14ac:dyDescent="0.3">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x14ac:dyDescent="0.3">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x14ac:dyDescent="0.3">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x14ac:dyDescent="0.3">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x14ac:dyDescent="0.3">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x14ac:dyDescent="0.3">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x14ac:dyDescent="0.3">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x14ac:dyDescent="0.3">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x14ac:dyDescent="0.3">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x14ac:dyDescent="0.3">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x14ac:dyDescent="0.3">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x14ac:dyDescent="0.3">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x14ac:dyDescent="0.3">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x14ac:dyDescent="0.3">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x14ac:dyDescent="0.3">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x14ac:dyDescent="0.3">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x14ac:dyDescent="0.3">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x14ac:dyDescent="0.3">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x14ac:dyDescent="0.3">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x14ac:dyDescent="0.3">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x14ac:dyDescent="0.3">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x14ac:dyDescent="0.3">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x14ac:dyDescent="0.3">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x14ac:dyDescent="0.3">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x14ac:dyDescent="0.3">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x14ac:dyDescent="0.3">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x14ac:dyDescent="0.3">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x14ac:dyDescent="0.3">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x14ac:dyDescent="0.3">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x14ac:dyDescent="0.3">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x14ac:dyDescent="0.3">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x14ac:dyDescent="0.3">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x14ac:dyDescent="0.3">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x14ac:dyDescent="0.3">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x14ac:dyDescent="0.3">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x14ac:dyDescent="0.3">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x14ac:dyDescent="0.3">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x14ac:dyDescent="0.3">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x14ac:dyDescent="0.3">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x14ac:dyDescent="0.3">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x14ac:dyDescent="0.3">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x14ac:dyDescent="0.3">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x14ac:dyDescent="0.3">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x14ac:dyDescent="0.3">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x14ac:dyDescent="0.3">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x14ac:dyDescent="0.3">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x14ac:dyDescent="0.3">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x14ac:dyDescent="0.3">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x14ac:dyDescent="0.3">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x14ac:dyDescent="0.3">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x14ac:dyDescent="0.3">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x14ac:dyDescent="0.3">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x14ac:dyDescent="0.3">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x14ac:dyDescent="0.3">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x14ac:dyDescent="0.3">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x14ac:dyDescent="0.3">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x14ac:dyDescent="0.3">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x14ac:dyDescent="0.3">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x14ac:dyDescent="0.3">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x14ac:dyDescent="0.3">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x14ac:dyDescent="0.3">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x14ac:dyDescent="0.3">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x14ac:dyDescent="0.3">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x14ac:dyDescent="0.3">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x14ac:dyDescent="0.3">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x14ac:dyDescent="0.3">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x14ac:dyDescent="0.3">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x14ac:dyDescent="0.3">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x14ac:dyDescent="0.3">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x14ac:dyDescent="0.3">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x14ac:dyDescent="0.3">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x14ac:dyDescent="0.3">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x14ac:dyDescent="0.3">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x14ac:dyDescent="0.3">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x14ac:dyDescent="0.3">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x14ac:dyDescent="0.3">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x14ac:dyDescent="0.3">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x14ac:dyDescent="0.3">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x14ac:dyDescent="0.3">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x14ac:dyDescent="0.3">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x14ac:dyDescent="0.3">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x14ac:dyDescent="0.3">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x14ac:dyDescent="0.3">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x14ac:dyDescent="0.3">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x14ac:dyDescent="0.3">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x14ac:dyDescent="0.3">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x14ac:dyDescent="0.3">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x14ac:dyDescent="0.3">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x14ac:dyDescent="0.3">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x14ac:dyDescent="0.3">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x14ac:dyDescent="0.3">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x14ac:dyDescent="0.3">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x14ac:dyDescent="0.3">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x14ac:dyDescent="0.3">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x14ac:dyDescent="0.3">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x14ac:dyDescent="0.3">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x14ac:dyDescent="0.3">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x14ac:dyDescent="0.3">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x14ac:dyDescent="0.3">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x14ac:dyDescent="0.3">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x14ac:dyDescent="0.3">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x14ac:dyDescent="0.3">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x14ac:dyDescent="0.3">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x14ac:dyDescent="0.3">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x14ac:dyDescent="0.3">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x14ac:dyDescent="0.3">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x14ac:dyDescent="0.3">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x14ac:dyDescent="0.3">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x14ac:dyDescent="0.3">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x14ac:dyDescent="0.3">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x14ac:dyDescent="0.3">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x14ac:dyDescent="0.3">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x14ac:dyDescent="0.3">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x14ac:dyDescent="0.3">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x14ac:dyDescent="0.3">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x14ac:dyDescent="0.3">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x14ac:dyDescent="0.3">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x14ac:dyDescent="0.3">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x14ac:dyDescent="0.3">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x14ac:dyDescent="0.3">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x14ac:dyDescent="0.3">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x14ac:dyDescent="0.3">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x14ac:dyDescent="0.3">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x14ac:dyDescent="0.3">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x14ac:dyDescent="0.3">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x14ac:dyDescent="0.3">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x14ac:dyDescent="0.3">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x14ac:dyDescent="0.3">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x14ac:dyDescent="0.3">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x14ac:dyDescent="0.3">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x14ac:dyDescent="0.3">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x14ac:dyDescent="0.3">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x14ac:dyDescent="0.3">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x14ac:dyDescent="0.3">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x14ac:dyDescent="0.3">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x14ac:dyDescent="0.3">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x14ac:dyDescent="0.3">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x14ac:dyDescent="0.3">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x14ac:dyDescent="0.3">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x14ac:dyDescent="0.3">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x14ac:dyDescent="0.3">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x14ac:dyDescent="0.3">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x14ac:dyDescent="0.3">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x14ac:dyDescent="0.3">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x14ac:dyDescent="0.3">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x14ac:dyDescent="0.3">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x14ac:dyDescent="0.3">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x14ac:dyDescent="0.3">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x14ac:dyDescent="0.3">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x14ac:dyDescent="0.3">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x14ac:dyDescent="0.3">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x14ac:dyDescent="0.3">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x14ac:dyDescent="0.3">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x14ac:dyDescent="0.3">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x14ac:dyDescent="0.3">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x14ac:dyDescent="0.3">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x14ac:dyDescent="0.3">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x14ac:dyDescent="0.3">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x14ac:dyDescent="0.3">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x14ac:dyDescent="0.3">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x14ac:dyDescent="0.3">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x14ac:dyDescent="0.3">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x14ac:dyDescent="0.3">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x14ac:dyDescent="0.3">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x14ac:dyDescent="0.3">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x14ac:dyDescent="0.3">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x14ac:dyDescent="0.3">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x14ac:dyDescent="0.3">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x14ac:dyDescent="0.3">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x14ac:dyDescent="0.3">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x14ac:dyDescent="0.3">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x14ac:dyDescent="0.3">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x14ac:dyDescent="0.3">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x14ac:dyDescent="0.3">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x14ac:dyDescent="0.3">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x14ac:dyDescent="0.3">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x14ac:dyDescent="0.3">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x14ac:dyDescent="0.3">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x14ac:dyDescent="0.3">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x14ac:dyDescent="0.3">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x14ac:dyDescent="0.3">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x14ac:dyDescent="0.3">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x14ac:dyDescent="0.3">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x14ac:dyDescent="0.3">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x14ac:dyDescent="0.3">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x14ac:dyDescent="0.3">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x14ac:dyDescent="0.3">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x14ac:dyDescent="0.3">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x14ac:dyDescent="0.3">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x14ac:dyDescent="0.3">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x14ac:dyDescent="0.3">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x14ac:dyDescent="0.3">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x14ac:dyDescent="0.3">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x14ac:dyDescent="0.3">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x14ac:dyDescent="0.3">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x14ac:dyDescent="0.3">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x14ac:dyDescent="0.3">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x14ac:dyDescent="0.3">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x14ac:dyDescent="0.3">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x14ac:dyDescent="0.3">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x14ac:dyDescent="0.3">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x14ac:dyDescent="0.3">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x14ac:dyDescent="0.3">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x14ac:dyDescent="0.3">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x14ac:dyDescent="0.3">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x14ac:dyDescent="0.3">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x14ac:dyDescent="0.3">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x14ac:dyDescent="0.3">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x14ac:dyDescent="0.3">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x14ac:dyDescent="0.3">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x14ac:dyDescent="0.3">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x14ac:dyDescent="0.3">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x14ac:dyDescent="0.3">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x14ac:dyDescent="0.3">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x14ac:dyDescent="0.3">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x14ac:dyDescent="0.3">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x14ac:dyDescent="0.3">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x14ac:dyDescent="0.3">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x14ac:dyDescent="0.3">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x14ac:dyDescent="0.3">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x14ac:dyDescent="0.3">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x14ac:dyDescent="0.3">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x14ac:dyDescent="0.3">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x14ac:dyDescent="0.3">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x14ac:dyDescent="0.3">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x14ac:dyDescent="0.3">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x14ac:dyDescent="0.3">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x14ac:dyDescent="0.3">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x14ac:dyDescent="0.3">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x14ac:dyDescent="0.3">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x14ac:dyDescent="0.3">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x14ac:dyDescent="0.3">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x14ac:dyDescent="0.3">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x14ac:dyDescent="0.3">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x14ac:dyDescent="0.3">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x14ac:dyDescent="0.3">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x14ac:dyDescent="0.3">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x14ac:dyDescent="0.3">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x14ac:dyDescent="0.3">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x14ac:dyDescent="0.3">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x14ac:dyDescent="0.3">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x14ac:dyDescent="0.3">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x14ac:dyDescent="0.3">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x14ac:dyDescent="0.3">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x14ac:dyDescent="0.3">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x14ac:dyDescent="0.3">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x14ac:dyDescent="0.3">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x14ac:dyDescent="0.3">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x14ac:dyDescent="0.3">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x14ac:dyDescent="0.3">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x14ac:dyDescent="0.3">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x14ac:dyDescent="0.3">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x14ac:dyDescent="0.3">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x14ac:dyDescent="0.3">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x14ac:dyDescent="0.3">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x14ac:dyDescent="0.3">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x14ac:dyDescent="0.3">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x14ac:dyDescent="0.3">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x14ac:dyDescent="0.3">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x14ac:dyDescent="0.3">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x14ac:dyDescent="0.3">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x14ac:dyDescent="0.3">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x14ac:dyDescent="0.3">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x14ac:dyDescent="0.3">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x14ac:dyDescent="0.3">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x14ac:dyDescent="0.3">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x14ac:dyDescent="0.3">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x14ac:dyDescent="0.3">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x14ac:dyDescent="0.3">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x14ac:dyDescent="0.3">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x14ac:dyDescent="0.3">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x14ac:dyDescent="0.3">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x14ac:dyDescent="0.3">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x14ac:dyDescent="0.3">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x14ac:dyDescent="0.3">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x14ac:dyDescent="0.3">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x14ac:dyDescent="0.3">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x14ac:dyDescent="0.3">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x14ac:dyDescent="0.3">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x14ac:dyDescent="0.3">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x14ac:dyDescent="0.3">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x14ac:dyDescent="0.3">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x14ac:dyDescent="0.3">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x14ac:dyDescent="0.3">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x14ac:dyDescent="0.3">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x14ac:dyDescent="0.3">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x14ac:dyDescent="0.3">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x14ac:dyDescent="0.3">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x14ac:dyDescent="0.3">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x14ac:dyDescent="0.3">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x14ac:dyDescent="0.3">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x14ac:dyDescent="0.3">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x14ac:dyDescent="0.3">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x14ac:dyDescent="0.3">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x14ac:dyDescent="0.3">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x14ac:dyDescent="0.3">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x14ac:dyDescent="0.3">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x14ac:dyDescent="0.3">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x14ac:dyDescent="0.3">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x14ac:dyDescent="0.3">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x14ac:dyDescent="0.3">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x14ac:dyDescent="0.3">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x14ac:dyDescent="0.3">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x14ac:dyDescent="0.3">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x14ac:dyDescent="0.3">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x14ac:dyDescent="0.3">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x14ac:dyDescent="0.3">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x14ac:dyDescent="0.3">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x14ac:dyDescent="0.3">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x14ac:dyDescent="0.3">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x14ac:dyDescent="0.3">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x14ac:dyDescent="0.3">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x14ac:dyDescent="0.3">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x14ac:dyDescent="0.3">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x14ac:dyDescent="0.3">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x14ac:dyDescent="0.3">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x14ac:dyDescent="0.3">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x14ac:dyDescent="0.3">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x14ac:dyDescent="0.3">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x14ac:dyDescent="0.3">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x14ac:dyDescent="0.3">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x14ac:dyDescent="0.3">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x14ac:dyDescent="0.3">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x14ac:dyDescent="0.3">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x14ac:dyDescent="0.3">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x14ac:dyDescent="0.3">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x14ac:dyDescent="0.3">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x14ac:dyDescent="0.3">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x14ac:dyDescent="0.3">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x14ac:dyDescent="0.3">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x14ac:dyDescent="0.3">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x14ac:dyDescent="0.3">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x14ac:dyDescent="0.3">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x14ac:dyDescent="0.3">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x14ac:dyDescent="0.3">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x14ac:dyDescent="0.3">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x14ac:dyDescent="0.3">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x14ac:dyDescent="0.3">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x14ac:dyDescent="0.3">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x14ac:dyDescent="0.3">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x14ac:dyDescent="0.3">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x14ac:dyDescent="0.3">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x14ac:dyDescent="0.3">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x14ac:dyDescent="0.3">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x14ac:dyDescent="0.3">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x14ac:dyDescent="0.3">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x14ac:dyDescent="0.3">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x14ac:dyDescent="0.3">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x14ac:dyDescent="0.3">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x14ac:dyDescent="0.3">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x14ac:dyDescent="0.3">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x14ac:dyDescent="0.3">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x14ac:dyDescent="0.3">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x14ac:dyDescent="0.3">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x14ac:dyDescent="0.3">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x14ac:dyDescent="0.3">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x14ac:dyDescent="0.3">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x14ac:dyDescent="0.3">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x14ac:dyDescent="0.3">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x14ac:dyDescent="0.3">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x14ac:dyDescent="0.3">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x14ac:dyDescent="0.3">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x14ac:dyDescent="0.3">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x14ac:dyDescent="0.3">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x14ac:dyDescent="0.3">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x14ac:dyDescent="0.3">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x14ac:dyDescent="0.3">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x14ac:dyDescent="0.3">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x14ac:dyDescent="0.3">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x14ac:dyDescent="0.3">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x14ac:dyDescent="0.3">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x14ac:dyDescent="0.3">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x14ac:dyDescent="0.3">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x14ac:dyDescent="0.3">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x14ac:dyDescent="0.3">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x14ac:dyDescent="0.3">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x14ac:dyDescent="0.3">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x14ac:dyDescent="0.3">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x14ac:dyDescent="0.3">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x14ac:dyDescent="0.3">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x14ac:dyDescent="0.3">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x14ac:dyDescent="0.3">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x14ac:dyDescent="0.3">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x14ac:dyDescent="0.3">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x14ac:dyDescent="0.3">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x14ac:dyDescent="0.3">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x14ac:dyDescent="0.3">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x14ac:dyDescent="0.3">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x14ac:dyDescent="0.3">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x14ac:dyDescent="0.3">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x14ac:dyDescent="0.3">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x14ac:dyDescent="0.3">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x14ac:dyDescent="0.3">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x14ac:dyDescent="0.3">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x14ac:dyDescent="0.3">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x14ac:dyDescent="0.3">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x14ac:dyDescent="0.3">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x14ac:dyDescent="0.3">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x14ac:dyDescent="0.3">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x14ac:dyDescent="0.3">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x14ac:dyDescent="0.3">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x14ac:dyDescent="0.3">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x14ac:dyDescent="0.3">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x14ac:dyDescent="0.3">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x14ac:dyDescent="0.3">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x14ac:dyDescent="0.3">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x14ac:dyDescent="0.3">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x14ac:dyDescent="0.3">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x14ac:dyDescent="0.3">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x14ac:dyDescent="0.3">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x14ac:dyDescent="0.3">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x14ac:dyDescent="0.3">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x14ac:dyDescent="0.3">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x14ac:dyDescent="0.3">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x14ac:dyDescent="0.3">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x14ac:dyDescent="0.3">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x14ac:dyDescent="0.3">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x14ac:dyDescent="0.3">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x14ac:dyDescent="0.3">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x14ac:dyDescent="0.3">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x14ac:dyDescent="0.3">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x14ac:dyDescent="0.3">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x14ac:dyDescent="0.3">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x14ac:dyDescent="0.3">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x14ac:dyDescent="0.3">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x14ac:dyDescent="0.3">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x14ac:dyDescent="0.3">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x14ac:dyDescent="0.3">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x14ac:dyDescent="0.3">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x14ac:dyDescent="0.3">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x14ac:dyDescent="0.3">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x14ac:dyDescent="0.3">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x14ac:dyDescent="0.3">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x14ac:dyDescent="0.3">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x14ac:dyDescent="0.3">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x14ac:dyDescent="0.3">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x14ac:dyDescent="0.3">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x14ac:dyDescent="0.3">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x14ac:dyDescent="0.3">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x14ac:dyDescent="0.3">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x14ac:dyDescent="0.3">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x14ac:dyDescent="0.3">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x14ac:dyDescent="0.3">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x14ac:dyDescent="0.3">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x14ac:dyDescent="0.3">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x14ac:dyDescent="0.3">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x14ac:dyDescent="0.3">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x14ac:dyDescent="0.3">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x14ac:dyDescent="0.3">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x14ac:dyDescent="0.3">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x14ac:dyDescent="0.3">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x14ac:dyDescent="0.3">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x14ac:dyDescent="0.3">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x14ac:dyDescent="0.3">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x14ac:dyDescent="0.3">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x14ac:dyDescent="0.3">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x14ac:dyDescent="0.3">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x14ac:dyDescent="0.3">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x14ac:dyDescent="0.3">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x14ac:dyDescent="0.3">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x14ac:dyDescent="0.3">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x14ac:dyDescent="0.3">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x14ac:dyDescent="0.3">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x14ac:dyDescent="0.3">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x14ac:dyDescent="0.3">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x14ac:dyDescent="0.3">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x14ac:dyDescent="0.3">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x14ac:dyDescent="0.3">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x14ac:dyDescent="0.3">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x14ac:dyDescent="0.3">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x14ac:dyDescent="0.3">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x14ac:dyDescent="0.3">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x14ac:dyDescent="0.3">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x14ac:dyDescent="0.3">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x14ac:dyDescent="0.3">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x14ac:dyDescent="0.3">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x14ac:dyDescent="0.3">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x14ac:dyDescent="0.3">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x14ac:dyDescent="0.3">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x14ac:dyDescent="0.3">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x14ac:dyDescent="0.3">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x14ac:dyDescent="0.3">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x14ac:dyDescent="0.3">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x14ac:dyDescent="0.3">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x14ac:dyDescent="0.3">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x14ac:dyDescent="0.3">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x14ac:dyDescent="0.3">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x14ac:dyDescent="0.3">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x14ac:dyDescent="0.3">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x14ac:dyDescent="0.3">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x14ac:dyDescent="0.3">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x14ac:dyDescent="0.3">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x14ac:dyDescent="0.3">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x14ac:dyDescent="0.3">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x14ac:dyDescent="0.3">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x14ac:dyDescent="0.3">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x14ac:dyDescent="0.3">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x14ac:dyDescent="0.3">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x14ac:dyDescent="0.3">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x14ac:dyDescent="0.3">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x14ac:dyDescent="0.3">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x14ac:dyDescent="0.3">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x14ac:dyDescent="0.3">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x14ac:dyDescent="0.3">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x14ac:dyDescent="0.3">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x14ac:dyDescent="0.3">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x14ac:dyDescent="0.3">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x14ac:dyDescent="0.3">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x14ac:dyDescent="0.3">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x14ac:dyDescent="0.3">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x14ac:dyDescent="0.3">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x14ac:dyDescent="0.3">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x14ac:dyDescent="0.3">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x14ac:dyDescent="0.3">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x14ac:dyDescent="0.3">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x14ac:dyDescent="0.3">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x14ac:dyDescent="0.3">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x14ac:dyDescent="0.3">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x14ac:dyDescent="0.3">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x14ac:dyDescent="0.3">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x14ac:dyDescent="0.3">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x14ac:dyDescent="0.3">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x14ac:dyDescent="0.3">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x14ac:dyDescent="0.3">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x14ac:dyDescent="0.3">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x14ac:dyDescent="0.3">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x14ac:dyDescent="0.3">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x14ac:dyDescent="0.3">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x14ac:dyDescent="0.3">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x14ac:dyDescent="0.3">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x14ac:dyDescent="0.3">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x14ac:dyDescent="0.3">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x14ac:dyDescent="0.3">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x14ac:dyDescent="0.3">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x14ac:dyDescent="0.3">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x14ac:dyDescent="0.3">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x14ac:dyDescent="0.3">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x14ac:dyDescent="0.3">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x14ac:dyDescent="0.3">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x14ac:dyDescent="0.3">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x14ac:dyDescent="0.3">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x14ac:dyDescent="0.3">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x14ac:dyDescent="0.3">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x14ac:dyDescent="0.3">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x14ac:dyDescent="0.3">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x14ac:dyDescent="0.3">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x14ac:dyDescent="0.3">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x14ac:dyDescent="0.3">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x14ac:dyDescent="0.3">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x14ac:dyDescent="0.3">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x14ac:dyDescent="0.3">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x14ac:dyDescent="0.3">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x14ac:dyDescent="0.3">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x14ac:dyDescent="0.3">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x14ac:dyDescent="0.3">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x14ac:dyDescent="0.3">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x14ac:dyDescent="0.3">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x14ac:dyDescent="0.3">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x14ac:dyDescent="0.3">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x14ac:dyDescent="0.3">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x14ac:dyDescent="0.3">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x14ac:dyDescent="0.3">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x14ac:dyDescent="0.3">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x14ac:dyDescent="0.3">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x14ac:dyDescent="0.3">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x14ac:dyDescent="0.3">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x14ac:dyDescent="0.3">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x14ac:dyDescent="0.3">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x14ac:dyDescent="0.3">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x14ac:dyDescent="0.3">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x14ac:dyDescent="0.3">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x14ac:dyDescent="0.3">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x14ac:dyDescent="0.3">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x14ac:dyDescent="0.3">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x14ac:dyDescent="0.3">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x14ac:dyDescent="0.3">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x14ac:dyDescent="0.3">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x14ac:dyDescent="0.3">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x14ac:dyDescent="0.3">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x14ac:dyDescent="0.3">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x14ac:dyDescent="0.3">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x14ac:dyDescent="0.3">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x14ac:dyDescent="0.3">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x14ac:dyDescent="0.3">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x14ac:dyDescent="0.3">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x14ac:dyDescent="0.3">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x14ac:dyDescent="0.3">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x14ac:dyDescent="0.3">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x14ac:dyDescent="0.3">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x14ac:dyDescent="0.3">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x14ac:dyDescent="0.3">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x14ac:dyDescent="0.3">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x14ac:dyDescent="0.3">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x14ac:dyDescent="0.3">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x14ac:dyDescent="0.3">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x14ac:dyDescent="0.3">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x14ac:dyDescent="0.3">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x14ac:dyDescent="0.3">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x14ac:dyDescent="0.3">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x14ac:dyDescent="0.3">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x14ac:dyDescent="0.3">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x14ac:dyDescent="0.3">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x14ac:dyDescent="0.3">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x14ac:dyDescent="0.3">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x14ac:dyDescent="0.3">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x14ac:dyDescent="0.3">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x14ac:dyDescent="0.3">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x14ac:dyDescent="0.3">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x14ac:dyDescent="0.3">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x14ac:dyDescent="0.3">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x14ac:dyDescent="0.3">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x14ac:dyDescent="0.3">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x14ac:dyDescent="0.3">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x14ac:dyDescent="0.3">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x14ac:dyDescent="0.3">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x14ac:dyDescent="0.3">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x14ac:dyDescent="0.3">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x14ac:dyDescent="0.3">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x14ac:dyDescent="0.3">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x14ac:dyDescent="0.3">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x14ac:dyDescent="0.3">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x14ac:dyDescent="0.3">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x14ac:dyDescent="0.3">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x14ac:dyDescent="0.3">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x14ac:dyDescent="0.3">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x14ac:dyDescent="0.3">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x14ac:dyDescent="0.3">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x14ac:dyDescent="0.3">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x14ac:dyDescent="0.3">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x14ac:dyDescent="0.3">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x14ac:dyDescent="0.3">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x14ac:dyDescent="0.3">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x14ac:dyDescent="0.3">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x14ac:dyDescent="0.3">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x14ac:dyDescent="0.3">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x14ac:dyDescent="0.3">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x14ac:dyDescent="0.3">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x14ac:dyDescent="0.3">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x14ac:dyDescent="0.3">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x14ac:dyDescent="0.3">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x14ac:dyDescent="0.3">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x14ac:dyDescent="0.3">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x14ac:dyDescent="0.3">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x14ac:dyDescent="0.3">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x14ac:dyDescent="0.3">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x14ac:dyDescent="0.3">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x14ac:dyDescent="0.3">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x14ac:dyDescent="0.3">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x14ac:dyDescent="0.3">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x14ac:dyDescent="0.3">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x14ac:dyDescent="0.3">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x14ac:dyDescent="0.3">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x14ac:dyDescent="0.3">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x14ac:dyDescent="0.3">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x14ac:dyDescent="0.3">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x14ac:dyDescent="0.3">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x14ac:dyDescent="0.3">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x14ac:dyDescent="0.3">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x14ac:dyDescent="0.3">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x14ac:dyDescent="0.3">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x14ac:dyDescent="0.3">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x14ac:dyDescent="0.3">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x14ac:dyDescent="0.3">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x14ac:dyDescent="0.3">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x14ac:dyDescent="0.3">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x14ac:dyDescent="0.3">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x14ac:dyDescent="0.3">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x14ac:dyDescent="0.3">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x14ac:dyDescent="0.3">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x14ac:dyDescent="0.3">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x14ac:dyDescent="0.3">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x14ac:dyDescent="0.3">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x14ac:dyDescent="0.3">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x14ac:dyDescent="0.3">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x14ac:dyDescent="0.3">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x14ac:dyDescent="0.3">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x14ac:dyDescent="0.3">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x14ac:dyDescent="0.3">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x14ac:dyDescent="0.3">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x14ac:dyDescent="0.3">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x14ac:dyDescent="0.3">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x14ac:dyDescent="0.3">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x14ac:dyDescent="0.3">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x14ac:dyDescent="0.3">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x14ac:dyDescent="0.3">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x14ac:dyDescent="0.3">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x14ac:dyDescent="0.3">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x14ac:dyDescent="0.3">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x14ac:dyDescent="0.3">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x14ac:dyDescent="0.3">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x14ac:dyDescent="0.3">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x14ac:dyDescent="0.3">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x14ac:dyDescent="0.3">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x14ac:dyDescent="0.3">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x14ac:dyDescent="0.3">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x14ac:dyDescent="0.3">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x14ac:dyDescent="0.3">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x14ac:dyDescent="0.3">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x14ac:dyDescent="0.3">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x14ac:dyDescent="0.3">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x14ac:dyDescent="0.3">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x14ac:dyDescent="0.3">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x14ac:dyDescent="0.3">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x14ac:dyDescent="0.3">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x14ac:dyDescent="0.3">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x14ac:dyDescent="0.3">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x14ac:dyDescent="0.3">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x14ac:dyDescent="0.3">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x14ac:dyDescent="0.3">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x14ac:dyDescent="0.3">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x14ac:dyDescent="0.3">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x14ac:dyDescent="0.3">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x14ac:dyDescent="0.3">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x14ac:dyDescent="0.3">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x14ac:dyDescent="0.3">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x14ac:dyDescent="0.3">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x14ac:dyDescent="0.3">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x14ac:dyDescent="0.3">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x14ac:dyDescent="0.3">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x14ac:dyDescent="0.3">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x14ac:dyDescent="0.3">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x14ac:dyDescent="0.3">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x14ac:dyDescent="0.3">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x14ac:dyDescent="0.3">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x14ac:dyDescent="0.3">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x14ac:dyDescent="0.3">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x14ac:dyDescent="0.3">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x14ac:dyDescent="0.3">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x14ac:dyDescent="0.3">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x14ac:dyDescent="0.3">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x14ac:dyDescent="0.3">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x14ac:dyDescent="0.3">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x14ac:dyDescent="0.3">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x14ac:dyDescent="0.3">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x14ac:dyDescent="0.3">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x14ac:dyDescent="0.3">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x14ac:dyDescent="0.3">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x14ac:dyDescent="0.3">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x14ac:dyDescent="0.3">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x14ac:dyDescent="0.3">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x14ac:dyDescent="0.3">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x14ac:dyDescent="0.3">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x14ac:dyDescent="0.3">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x14ac:dyDescent="0.3">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x14ac:dyDescent="0.3">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x14ac:dyDescent="0.3">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x14ac:dyDescent="0.3">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x14ac:dyDescent="0.3">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x14ac:dyDescent="0.3">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x14ac:dyDescent="0.3">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x14ac:dyDescent="0.3">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x14ac:dyDescent="0.3">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x14ac:dyDescent="0.3">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x14ac:dyDescent="0.3">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x14ac:dyDescent="0.3">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x14ac:dyDescent="0.3">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x14ac:dyDescent="0.3">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x14ac:dyDescent="0.3">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x14ac:dyDescent="0.3">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x14ac:dyDescent="0.3">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x14ac:dyDescent="0.3">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x14ac:dyDescent="0.3">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x14ac:dyDescent="0.3">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x14ac:dyDescent="0.3">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x14ac:dyDescent="0.3">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x14ac:dyDescent="0.3">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x14ac:dyDescent="0.3">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x14ac:dyDescent="0.3">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x14ac:dyDescent="0.3">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x14ac:dyDescent="0.3">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x14ac:dyDescent="0.3">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x14ac:dyDescent="0.3">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x14ac:dyDescent="0.3">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x14ac:dyDescent="0.3">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x14ac:dyDescent="0.3">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x14ac:dyDescent="0.3">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x14ac:dyDescent="0.3">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x14ac:dyDescent="0.3">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x14ac:dyDescent="0.3">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x14ac:dyDescent="0.3">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x14ac:dyDescent="0.3">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x14ac:dyDescent="0.3">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x14ac:dyDescent="0.3">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x14ac:dyDescent="0.3">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x14ac:dyDescent="0.3">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x14ac:dyDescent="0.3">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x14ac:dyDescent="0.3">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x14ac:dyDescent="0.3">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x14ac:dyDescent="0.3">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x14ac:dyDescent="0.3">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x14ac:dyDescent="0.3">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x14ac:dyDescent="0.3">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x14ac:dyDescent="0.3">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x14ac:dyDescent="0.3">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x14ac:dyDescent="0.3">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x14ac:dyDescent="0.3">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x14ac:dyDescent="0.3">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x14ac:dyDescent="0.3">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x14ac:dyDescent="0.3">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x14ac:dyDescent="0.3">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x14ac:dyDescent="0.3">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x14ac:dyDescent="0.3">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x14ac:dyDescent="0.3">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x14ac:dyDescent="0.3">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x14ac:dyDescent="0.3">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x14ac:dyDescent="0.3">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x14ac:dyDescent="0.3">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x14ac:dyDescent="0.3">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x14ac:dyDescent="0.3">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x14ac:dyDescent="0.3">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x14ac:dyDescent="0.3">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x14ac:dyDescent="0.3">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x14ac:dyDescent="0.3">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x14ac:dyDescent="0.3">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x14ac:dyDescent="0.3">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x14ac:dyDescent="0.3">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x14ac:dyDescent="0.3">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x14ac:dyDescent="0.3">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x14ac:dyDescent="0.3">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x14ac:dyDescent="0.3">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x14ac:dyDescent="0.3">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x14ac:dyDescent="0.3">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x14ac:dyDescent="0.3">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x14ac:dyDescent="0.3">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x14ac:dyDescent="0.3">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x14ac:dyDescent="0.3">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x14ac:dyDescent="0.3">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x14ac:dyDescent="0.3">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x14ac:dyDescent="0.3">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x14ac:dyDescent="0.3">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x14ac:dyDescent="0.3">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x14ac:dyDescent="0.3">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x14ac:dyDescent="0.3">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x14ac:dyDescent="0.3">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x14ac:dyDescent="0.3">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x14ac:dyDescent="0.3">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x14ac:dyDescent="0.3">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x14ac:dyDescent="0.3">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x14ac:dyDescent="0.3">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x14ac:dyDescent="0.3">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x14ac:dyDescent="0.3">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x14ac:dyDescent="0.3">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x14ac:dyDescent="0.3">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x14ac:dyDescent="0.3">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x14ac:dyDescent="0.3">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x14ac:dyDescent="0.3">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x14ac:dyDescent="0.3">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x14ac:dyDescent="0.3">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x14ac:dyDescent="0.3">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x14ac:dyDescent="0.3">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x14ac:dyDescent="0.3">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x14ac:dyDescent="0.3">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x14ac:dyDescent="0.3">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x14ac:dyDescent="0.3">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x14ac:dyDescent="0.3">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x14ac:dyDescent="0.3">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x14ac:dyDescent="0.3">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x14ac:dyDescent="0.3">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x14ac:dyDescent="0.3">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x14ac:dyDescent="0.3">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x14ac:dyDescent="0.3">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x14ac:dyDescent="0.3">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x14ac:dyDescent="0.3">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x14ac:dyDescent="0.3">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x14ac:dyDescent="0.3">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x14ac:dyDescent="0.3">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x14ac:dyDescent="0.3">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x14ac:dyDescent="0.3">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x14ac:dyDescent="0.3">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x14ac:dyDescent="0.3">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x14ac:dyDescent="0.3">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x14ac:dyDescent="0.3">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x14ac:dyDescent="0.3">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x14ac:dyDescent="0.3">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x14ac:dyDescent="0.3">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x14ac:dyDescent="0.3">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x14ac:dyDescent="0.3">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x14ac:dyDescent="0.3">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x14ac:dyDescent="0.3">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x14ac:dyDescent="0.3">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x14ac:dyDescent="0.3">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x14ac:dyDescent="0.3">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x14ac:dyDescent="0.3">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x14ac:dyDescent="0.3">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x14ac:dyDescent="0.3">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x14ac:dyDescent="0.3">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x14ac:dyDescent="0.3">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x14ac:dyDescent="0.3">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x14ac:dyDescent="0.3">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x14ac:dyDescent="0.3">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x14ac:dyDescent="0.3">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x14ac:dyDescent="0.3">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x14ac:dyDescent="0.3">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x14ac:dyDescent="0.3">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x14ac:dyDescent="0.3">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x14ac:dyDescent="0.3">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x14ac:dyDescent="0.3">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x14ac:dyDescent="0.3">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x14ac:dyDescent="0.3">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x14ac:dyDescent="0.3">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x14ac:dyDescent="0.3">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x14ac:dyDescent="0.3">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x14ac:dyDescent="0.3">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x14ac:dyDescent="0.3">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x14ac:dyDescent="0.3">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x14ac:dyDescent="0.3">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x14ac:dyDescent="0.3">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x14ac:dyDescent="0.3">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x14ac:dyDescent="0.3">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x14ac:dyDescent="0.3">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x14ac:dyDescent="0.3">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x14ac:dyDescent="0.3">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x14ac:dyDescent="0.3">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x14ac:dyDescent="0.3">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x14ac:dyDescent="0.3">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x14ac:dyDescent="0.3">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x14ac:dyDescent="0.3">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x14ac:dyDescent="0.3">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x14ac:dyDescent="0.3">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x14ac:dyDescent="0.3">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x14ac:dyDescent="0.3">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x14ac:dyDescent="0.3">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x14ac:dyDescent="0.3">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x14ac:dyDescent="0.3">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x14ac:dyDescent="0.3">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x14ac:dyDescent="0.3">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x14ac:dyDescent="0.3">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x14ac:dyDescent="0.3">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x14ac:dyDescent="0.3">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x14ac:dyDescent="0.3">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x14ac:dyDescent="0.3">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x14ac:dyDescent="0.3">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x14ac:dyDescent="0.3">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x14ac:dyDescent="0.3">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x14ac:dyDescent="0.3">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x14ac:dyDescent="0.3">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x14ac:dyDescent="0.3">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x14ac:dyDescent="0.3">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x14ac:dyDescent="0.3">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x14ac:dyDescent="0.3">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x14ac:dyDescent="0.3">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x14ac:dyDescent="0.3">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x14ac:dyDescent="0.3">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x14ac:dyDescent="0.3">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x14ac:dyDescent="0.3">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x14ac:dyDescent="0.3">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x14ac:dyDescent="0.3">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x14ac:dyDescent="0.3">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x14ac:dyDescent="0.3">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x14ac:dyDescent="0.3">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x14ac:dyDescent="0.3">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x14ac:dyDescent="0.3">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x14ac:dyDescent="0.3">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x14ac:dyDescent="0.3">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x14ac:dyDescent="0.3">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x14ac:dyDescent="0.3">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x14ac:dyDescent="0.3">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x14ac:dyDescent="0.3">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x14ac:dyDescent="0.3">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x14ac:dyDescent="0.3">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x14ac:dyDescent="0.3">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x14ac:dyDescent="0.3">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x14ac:dyDescent="0.3">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x14ac:dyDescent="0.3">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x14ac:dyDescent="0.3">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x14ac:dyDescent="0.3">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x14ac:dyDescent="0.3">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x14ac:dyDescent="0.3">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x14ac:dyDescent="0.3">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x14ac:dyDescent="0.3">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x14ac:dyDescent="0.3">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x14ac:dyDescent="0.3">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x14ac:dyDescent="0.3">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x14ac:dyDescent="0.3">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x14ac:dyDescent="0.3">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x14ac:dyDescent="0.3">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x14ac:dyDescent="0.3">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x14ac:dyDescent="0.3">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x14ac:dyDescent="0.3">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x14ac:dyDescent="0.3">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x14ac:dyDescent="0.3">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x14ac:dyDescent="0.3">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x14ac:dyDescent="0.3">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x14ac:dyDescent="0.3">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x14ac:dyDescent="0.3">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x14ac:dyDescent="0.3">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x14ac:dyDescent="0.3">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x14ac:dyDescent="0.3">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x14ac:dyDescent="0.3">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x14ac:dyDescent="0.3">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x14ac:dyDescent="0.3">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x14ac:dyDescent="0.3">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x14ac:dyDescent="0.3">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x14ac:dyDescent="0.3">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x14ac:dyDescent="0.3">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x14ac:dyDescent="0.3">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x14ac:dyDescent="0.3">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x14ac:dyDescent="0.3">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x14ac:dyDescent="0.3">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x14ac:dyDescent="0.3">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x14ac:dyDescent="0.3">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x14ac:dyDescent="0.3">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x14ac:dyDescent="0.3">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x14ac:dyDescent="0.3">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x14ac:dyDescent="0.3">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x14ac:dyDescent="0.3">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x14ac:dyDescent="0.3">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x14ac:dyDescent="0.3">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x14ac:dyDescent="0.3">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x14ac:dyDescent="0.3">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x14ac:dyDescent="0.3">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x14ac:dyDescent="0.3">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x14ac:dyDescent="0.3">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x14ac:dyDescent="0.3">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x14ac:dyDescent="0.3">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x14ac:dyDescent="0.3">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x14ac:dyDescent="0.3">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x14ac:dyDescent="0.3">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x14ac:dyDescent="0.3">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x14ac:dyDescent="0.3">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x14ac:dyDescent="0.3">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x14ac:dyDescent="0.3">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x14ac:dyDescent="0.3">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x14ac:dyDescent="0.3">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x14ac:dyDescent="0.3">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x14ac:dyDescent="0.3">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x14ac:dyDescent="0.3">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x14ac:dyDescent="0.3">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x14ac:dyDescent="0.3">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x14ac:dyDescent="0.3">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x14ac:dyDescent="0.3">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x14ac:dyDescent="0.3">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x14ac:dyDescent="0.3">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x14ac:dyDescent="0.3">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x14ac:dyDescent="0.3">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x14ac:dyDescent="0.3">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x14ac:dyDescent="0.3">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x14ac:dyDescent="0.3">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x14ac:dyDescent="0.3">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x14ac:dyDescent="0.3">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x14ac:dyDescent="0.3">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x14ac:dyDescent="0.3">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x14ac:dyDescent="0.3">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x14ac:dyDescent="0.3">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x14ac:dyDescent="0.3">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x14ac:dyDescent="0.3">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x14ac:dyDescent="0.3">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x14ac:dyDescent="0.3">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x14ac:dyDescent="0.3">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x14ac:dyDescent="0.3">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x14ac:dyDescent="0.3">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x14ac:dyDescent="0.3">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x14ac:dyDescent="0.3">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x14ac:dyDescent="0.3">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x14ac:dyDescent="0.3">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x14ac:dyDescent="0.3">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x14ac:dyDescent="0.3">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x14ac:dyDescent="0.3">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x14ac:dyDescent="0.3">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x14ac:dyDescent="0.3">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x14ac:dyDescent="0.3">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x14ac:dyDescent="0.3">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x14ac:dyDescent="0.3">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x14ac:dyDescent="0.3">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x14ac:dyDescent="0.3">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x14ac:dyDescent="0.3">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x14ac:dyDescent="0.3">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x14ac:dyDescent="0.3">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x14ac:dyDescent="0.3">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x14ac:dyDescent="0.3">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x14ac:dyDescent="0.3">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x14ac:dyDescent="0.3">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x14ac:dyDescent="0.3">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x14ac:dyDescent="0.3">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x14ac:dyDescent="0.3">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x14ac:dyDescent="0.3">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x14ac:dyDescent="0.3">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x14ac:dyDescent="0.3">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x14ac:dyDescent="0.3">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x14ac:dyDescent="0.3">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x14ac:dyDescent="0.3">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x14ac:dyDescent="0.3">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x14ac:dyDescent="0.3">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x14ac:dyDescent="0.3">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x14ac:dyDescent="0.3">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x14ac:dyDescent="0.3">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x14ac:dyDescent="0.3">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x14ac:dyDescent="0.3">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x14ac:dyDescent="0.3">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x14ac:dyDescent="0.3">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x14ac:dyDescent="0.3">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x14ac:dyDescent="0.3">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x14ac:dyDescent="0.3">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x14ac:dyDescent="0.3">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x14ac:dyDescent="0.3">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x14ac:dyDescent="0.3">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x14ac:dyDescent="0.3">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x14ac:dyDescent="0.3">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x14ac:dyDescent="0.3">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x14ac:dyDescent="0.3">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x14ac:dyDescent="0.3">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x14ac:dyDescent="0.3">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x14ac:dyDescent="0.3">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x14ac:dyDescent="0.3">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x14ac:dyDescent="0.3">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x14ac:dyDescent="0.3">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x14ac:dyDescent="0.3">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x14ac:dyDescent="0.3">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x14ac:dyDescent="0.3">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x14ac:dyDescent="0.3">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x14ac:dyDescent="0.3">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x14ac:dyDescent="0.3">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x14ac:dyDescent="0.3">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x14ac:dyDescent="0.3">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x14ac:dyDescent="0.3">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x14ac:dyDescent="0.3">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x14ac:dyDescent="0.3">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x14ac:dyDescent="0.3">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x14ac:dyDescent="0.3">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x14ac:dyDescent="0.3">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x14ac:dyDescent="0.3">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x14ac:dyDescent="0.3">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x14ac:dyDescent="0.3">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x14ac:dyDescent="0.3">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x14ac:dyDescent="0.3">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x14ac:dyDescent="0.3">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x14ac:dyDescent="0.3">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x14ac:dyDescent="0.3">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x14ac:dyDescent="0.3">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x14ac:dyDescent="0.3">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x14ac:dyDescent="0.3">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x14ac:dyDescent="0.3">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x14ac:dyDescent="0.3">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x14ac:dyDescent="0.3">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x14ac:dyDescent="0.3">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x14ac:dyDescent="0.3">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x14ac:dyDescent="0.3">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x14ac:dyDescent="0.3">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x14ac:dyDescent="0.3">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x14ac:dyDescent="0.3">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x14ac:dyDescent="0.3">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x14ac:dyDescent="0.3">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x14ac:dyDescent="0.3">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x14ac:dyDescent="0.3">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x14ac:dyDescent="0.3">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x14ac:dyDescent="0.3">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x14ac:dyDescent="0.3">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x14ac:dyDescent="0.3">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x14ac:dyDescent="0.3">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x14ac:dyDescent="0.3">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x14ac:dyDescent="0.3">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x14ac:dyDescent="0.3">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x14ac:dyDescent="0.3">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x14ac:dyDescent="0.3">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x14ac:dyDescent="0.3">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x14ac:dyDescent="0.3">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x14ac:dyDescent="0.3">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x14ac:dyDescent="0.3">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x14ac:dyDescent="0.3">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x14ac:dyDescent="0.3">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x14ac:dyDescent="0.3">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x14ac:dyDescent="0.3">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x14ac:dyDescent="0.3">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x14ac:dyDescent="0.3">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x14ac:dyDescent="0.3">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x14ac:dyDescent="0.3">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x14ac:dyDescent="0.3">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x14ac:dyDescent="0.3">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x14ac:dyDescent="0.3">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x14ac:dyDescent="0.3">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x14ac:dyDescent="0.3">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x14ac:dyDescent="0.3">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x14ac:dyDescent="0.3">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x14ac:dyDescent="0.3">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x14ac:dyDescent="0.3">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x14ac:dyDescent="0.3">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x14ac:dyDescent="0.3">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x14ac:dyDescent="0.3">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x14ac:dyDescent="0.3">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x14ac:dyDescent="0.3">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x14ac:dyDescent="0.3">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x14ac:dyDescent="0.3">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x14ac:dyDescent="0.3">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x14ac:dyDescent="0.3">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x14ac:dyDescent="0.3">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x14ac:dyDescent="0.3">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x14ac:dyDescent="0.3">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x14ac:dyDescent="0.3">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x14ac:dyDescent="0.3">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x14ac:dyDescent="0.3">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x14ac:dyDescent="0.3">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x14ac:dyDescent="0.3">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x14ac:dyDescent="0.3">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x14ac:dyDescent="0.3">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x14ac:dyDescent="0.3">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x14ac:dyDescent="0.3">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x14ac:dyDescent="0.3">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x14ac:dyDescent="0.3">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x14ac:dyDescent="0.3">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x14ac:dyDescent="0.3">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x14ac:dyDescent="0.3">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x14ac:dyDescent="0.3">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x14ac:dyDescent="0.3">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x14ac:dyDescent="0.3">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x14ac:dyDescent="0.3">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x14ac:dyDescent="0.3">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x14ac:dyDescent="0.3">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x14ac:dyDescent="0.3">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x14ac:dyDescent="0.3">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x14ac:dyDescent="0.3">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x14ac:dyDescent="0.3">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x14ac:dyDescent="0.3">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x14ac:dyDescent="0.3">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x14ac:dyDescent="0.3">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x14ac:dyDescent="0.3">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x14ac:dyDescent="0.3">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x14ac:dyDescent="0.3">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x14ac:dyDescent="0.3">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x14ac:dyDescent="0.3">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x14ac:dyDescent="0.3">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x14ac:dyDescent="0.3">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x14ac:dyDescent="0.3">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x14ac:dyDescent="0.3">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x14ac:dyDescent="0.3">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x14ac:dyDescent="0.3">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x14ac:dyDescent="0.3">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x14ac:dyDescent="0.3">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x14ac:dyDescent="0.3">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x14ac:dyDescent="0.3">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x14ac:dyDescent="0.3">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x14ac:dyDescent="0.3">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x14ac:dyDescent="0.3">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x14ac:dyDescent="0.3">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x14ac:dyDescent="0.3">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x14ac:dyDescent="0.3">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x14ac:dyDescent="0.3">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x14ac:dyDescent="0.3">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x14ac:dyDescent="0.3">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x14ac:dyDescent="0.3">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x14ac:dyDescent="0.3">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x14ac:dyDescent="0.3">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x14ac:dyDescent="0.3">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x14ac:dyDescent="0.3">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x14ac:dyDescent="0.3">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x14ac:dyDescent="0.3">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x14ac:dyDescent="0.3">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x14ac:dyDescent="0.3">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x14ac:dyDescent="0.3">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x14ac:dyDescent="0.3">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x14ac:dyDescent="0.3">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x14ac:dyDescent="0.3">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x14ac:dyDescent="0.3">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x14ac:dyDescent="0.3">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x14ac:dyDescent="0.3">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x14ac:dyDescent="0.3">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x14ac:dyDescent="0.3">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x14ac:dyDescent="0.3">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x14ac:dyDescent="0.3">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x14ac:dyDescent="0.3">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x14ac:dyDescent="0.3">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x14ac:dyDescent="0.3">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x14ac:dyDescent="0.3">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x14ac:dyDescent="0.3">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x14ac:dyDescent="0.3">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x14ac:dyDescent="0.3">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x14ac:dyDescent="0.3">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x14ac:dyDescent="0.3">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x14ac:dyDescent="0.3">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x14ac:dyDescent="0.3">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x14ac:dyDescent="0.3">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x14ac:dyDescent="0.3">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x14ac:dyDescent="0.3">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x14ac:dyDescent="0.3">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x14ac:dyDescent="0.3">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x14ac:dyDescent="0.3">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x14ac:dyDescent="0.3">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x14ac:dyDescent="0.3">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x14ac:dyDescent="0.3">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x14ac:dyDescent="0.3">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x14ac:dyDescent="0.3">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x14ac:dyDescent="0.3">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x14ac:dyDescent="0.3">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x14ac:dyDescent="0.3">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x14ac:dyDescent="0.3">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x14ac:dyDescent="0.3">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x14ac:dyDescent="0.3">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x14ac:dyDescent="0.3">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x14ac:dyDescent="0.3">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x14ac:dyDescent="0.3">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x14ac:dyDescent="0.3">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x14ac:dyDescent="0.3">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x14ac:dyDescent="0.3">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x14ac:dyDescent="0.3">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x14ac:dyDescent="0.3">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x14ac:dyDescent="0.3">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x14ac:dyDescent="0.3">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x14ac:dyDescent="0.3">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x14ac:dyDescent="0.3">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x14ac:dyDescent="0.3">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x14ac:dyDescent="0.3">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x14ac:dyDescent="0.3">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x14ac:dyDescent="0.3">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x14ac:dyDescent="0.3">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x14ac:dyDescent="0.3">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x14ac:dyDescent="0.3">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x14ac:dyDescent="0.3">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x14ac:dyDescent="0.3">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x14ac:dyDescent="0.3">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x14ac:dyDescent="0.3">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x14ac:dyDescent="0.3">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x14ac:dyDescent="0.3">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x14ac:dyDescent="0.3">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x14ac:dyDescent="0.3">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x14ac:dyDescent="0.3">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x14ac:dyDescent="0.3">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x14ac:dyDescent="0.3">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x14ac:dyDescent="0.3">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x14ac:dyDescent="0.3">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x14ac:dyDescent="0.3">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x14ac:dyDescent="0.3">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x14ac:dyDescent="0.3">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x14ac:dyDescent="0.3">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x14ac:dyDescent="0.3">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x14ac:dyDescent="0.3">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x14ac:dyDescent="0.3">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x14ac:dyDescent="0.3">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x14ac:dyDescent="0.3">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x14ac:dyDescent="0.3">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x14ac:dyDescent="0.3">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x14ac:dyDescent="0.3">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x14ac:dyDescent="0.3">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x14ac:dyDescent="0.3">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x14ac:dyDescent="0.3">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x14ac:dyDescent="0.3">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x14ac:dyDescent="0.3">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x14ac:dyDescent="0.3">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x14ac:dyDescent="0.3">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x14ac:dyDescent="0.3">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x14ac:dyDescent="0.3">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x14ac:dyDescent="0.3">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x14ac:dyDescent="0.3">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x14ac:dyDescent="0.3">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x14ac:dyDescent="0.3">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x14ac:dyDescent="0.3">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x14ac:dyDescent="0.3">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x14ac:dyDescent="0.3">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x14ac:dyDescent="0.3">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x14ac:dyDescent="0.3">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x14ac:dyDescent="0.3">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x14ac:dyDescent="0.3">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x14ac:dyDescent="0.3">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x14ac:dyDescent="0.3">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x14ac:dyDescent="0.3">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x14ac:dyDescent="0.3">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x14ac:dyDescent="0.3">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x14ac:dyDescent="0.3">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x14ac:dyDescent="0.3">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x14ac:dyDescent="0.3">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x14ac:dyDescent="0.3">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x14ac:dyDescent="0.3">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x14ac:dyDescent="0.3">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x14ac:dyDescent="0.3">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x14ac:dyDescent="0.3">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x14ac:dyDescent="0.3">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x14ac:dyDescent="0.3">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x14ac:dyDescent="0.3">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x14ac:dyDescent="0.3">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x14ac:dyDescent="0.3">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x14ac:dyDescent="0.3">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x14ac:dyDescent="0.3">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x14ac:dyDescent="0.3">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x14ac:dyDescent="0.3">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x14ac:dyDescent="0.3">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x14ac:dyDescent="0.3">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x14ac:dyDescent="0.3">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x14ac:dyDescent="0.3">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x14ac:dyDescent="0.3">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x14ac:dyDescent="0.3">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x14ac:dyDescent="0.3">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x14ac:dyDescent="0.3">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x14ac:dyDescent="0.3">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x14ac:dyDescent="0.3">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x14ac:dyDescent="0.3">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x14ac:dyDescent="0.3">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x14ac:dyDescent="0.3">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x14ac:dyDescent="0.3">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x14ac:dyDescent="0.3">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x14ac:dyDescent="0.3">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x14ac:dyDescent="0.3">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x14ac:dyDescent="0.3">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x14ac:dyDescent="0.3">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x14ac:dyDescent="0.3">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x14ac:dyDescent="0.3">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x14ac:dyDescent="0.3">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x14ac:dyDescent="0.3">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x14ac:dyDescent="0.3">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x14ac:dyDescent="0.3">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x14ac:dyDescent="0.3">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x14ac:dyDescent="0.3">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x14ac:dyDescent="0.3">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x14ac:dyDescent="0.3">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x14ac:dyDescent="0.3">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x14ac:dyDescent="0.3">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x14ac:dyDescent="0.3">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x14ac:dyDescent="0.3">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x14ac:dyDescent="0.3">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x14ac:dyDescent="0.3">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x14ac:dyDescent="0.3">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x14ac:dyDescent="0.3">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x14ac:dyDescent="0.3">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x14ac:dyDescent="0.3">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x14ac:dyDescent="0.3">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x14ac:dyDescent="0.3">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x14ac:dyDescent="0.3">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x14ac:dyDescent="0.3">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x14ac:dyDescent="0.3">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x14ac:dyDescent="0.3">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x14ac:dyDescent="0.3">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x14ac:dyDescent="0.3">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x14ac:dyDescent="0.3">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x14ac:dyDescent="0.3">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x14ac:dyDescent="0.3">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x14ac:dyDescent="0.3">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x14ac:dyDescent="0.3">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x14ac:dyDescent="0.3">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x14ac:dyDescent="0.3">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x14ac:dyDescent="0.3">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x14ac:dyDescent="0.3">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x14ac:dyDescent="0.3">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x14ac:dyDescent="0.3">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x14ac:dyDescent="0.3">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x14ac:dyDescent="0.3">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x14ac:dyDescent="0.3">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x14ac:dyDescent="0.3">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x14ac:dyDescent="0.3">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x14ac:dyDescent="0.3">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x14ac:dyDescent="0.3">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x14ac:dyDescent="0.3">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x14ac:dyDescent="0.3">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x14ac:dyDescent="0.3">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x14ac:dyDescent="0.3">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x14ac:dyDescent="0.3">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x14ac:dyDescent="0.3">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x14ac:dyDescent="0.3">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x14ac:dyDescent="0.3">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x14ac:dyDescent="0.3">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x14ac:dyDescent="0.3">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x14ac:dyDescent="0.3">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x14ac:dyDescent="0.3">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x14ac:dyDescent="0.3">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x14ac:dyDescent="0.3">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x14ac:dyDescent="0.3">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x14ac:dyDescent="0.3">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x14ac:dyDescent="0.3">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x14ac:dyDescent="0.3">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x14ac:dyDescent="0.3">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x14ac:dyDescent="0.3">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x14ac:dyDescent="0.3">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x14ac:dyDescent="0.3">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x14ac:dyDescent="0.3">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x14ac:dyDescent="0.3">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x14ac:dyDescent="0.3">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x14ac:dyDescent="0.3">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x14ac:dyDescent="0.3">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x14ac:dyDescent="0.3">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x14ac:dyDescent="0.3">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x14ac:dyDescent="0.3">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x14ac:dyDescent="0.3">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x14ac:dyDescent="0.3">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x14ac:dyDescent="0.3">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x14ac:dyDescent="0.3">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x14ac:dyDescent="0.3">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x14ac:dyDescent="0.3">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x14ac:dyDescent="0.3">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x14ac:dyDescent="0.3">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x14ac:dyDescent="0.3">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x14ac:dyDescent="0.3">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x14ac:dyDescent="0.3">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x14ac:dyDescent="0.3">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x14ac:dyDescent="0.3">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x14ac:dyDescent="0.3">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x14ac:dyDescent="0.3">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x14ac:dyDescent="0.3">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x14ac:dyDescent="0.3">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x14ac:dyDescent="0.3">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x14ac:dyDescent="0.3">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x14ac:dyDescent="0.3">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x14ac:dyDescent="0.3">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x14ac:dyDescent="0.3">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x14ac:dyDescent="0.3">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x14ac:dyDescent="0.3">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x14ac:dyDescent="0.3">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x14ac:dyDescent="0.3">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x14ac:dyDescent="0.3">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x14ac:dyDescent="0.3">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x14ac:dyDescent="0.3">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x14ac:dyDescent="0.3">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x14ac:dyDescent="0.3">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x14ac:dyDescent="0.3">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x14ac:dyDescent="0.3">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x14ac:dyDescent="0.3">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x14ac:dyDescent="0.3">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x14ac:dyDescent="0.3">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x14ac:dyDescent="0.3">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x14ac:dyDescent="0.3">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x14ac:dyDescent="0.3">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x14ac:dyDescent="0.3">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x14ac:dyDescent="0.3">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x14ac:dyDescent="0.3">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x14ac:dyDescent="0.3">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x14ac:dyDescent="0.3">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x14ac:dyDescent="0.3">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x14ac:dyDescent="0.3">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x14ac:dyDescent="0.3">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x14ac:dyDescent="0.3">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x14ac:dyDescent="0.3">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x14ac:dyDescent="0.3">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x14ac:dyDescent="0.3">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x14ac:dyDescent="0.3">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x14ac:dyDescent="0.3">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x14ac:dyDescent="0.3">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x14ac:dyDescent="0.3">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x14ac:dyDescent="0.3">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x14ac:dyDescent="0.3">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x14ac:dyDescent="0.3">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x14ac:dyDescent="0.3">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x14ac:dyDescent="0.3">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x14ac:dyDescent="0.3">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x14ac:dyDescent="0.3">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x14ac:dyDescent="0.3">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x14ac:dyDescent="0.3">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x14ac:dyDescent="0.3">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x14ac:dyDescent="0.3">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x14ac:dyDescent="0.3">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x14ac:dyDescent="0.3">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x14ac:dyDescent="0.3">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x14ac:dyDescent="0.3">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x14ac:dyDescent="0.3">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x14ac:dyDescent="0.3">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x14ac:dyDescent="0.3">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x14ac:dyDescent="0.3">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x14ac:dyDescent="0.3">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x14ac:dyDescent="0.3">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x14ac:dyDescent="0.3">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x14ac:dyDescent="0.3">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x14ac:dyDescent="0.3">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x14ac:dyDescent="0.3">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x14ac:dyDescent="0.3">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x14ac:dyDescent="0.3">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x14ac:dyDescent="0.3">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x14ac:dyDescent="0.3">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x14ac:dyDescent="0.3">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x14ac:dyDescent="0.3">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x14ac:dyDescent="0.3">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x14ac:dyDescent="0.3">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x14ac:dyDescent="0.3">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x14ac:dyDescent="0.3">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x14ac:dyDescent="0.3">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x14ac:dyDescent="0.3">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x14ac:dyDescent="0.3">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x14ac:dyDescent="0.3">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x14ac:dyDescent="0.3">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x14ac:dyDescent="0.3">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x14ac:dyDescent="0.3">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x14ac:dyDescent="0.3">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x14ac:dyDescent="0.3">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x14ac:dyDescent="0.3">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x14ac:dyDescent="0.3">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x14ac:dyDescent="0.3">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x14ac:dyDescent="0.3">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x14ac:dyDescent="0.3">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x14ac:dyDescent="0.3">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x14ac:dyDescent="0.3">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x14ac:dyDescent="0.3">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x14ac:dyDescent="0.3">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x14ac:dyDescent="0.3">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x14ac:dyDescent="0.3">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x14ac:dyDescent="0.3">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x14ac:dyDescent="0.3">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x14ac:dyDescent="0.3">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x14ac:dyDescent="0.3">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x14ac:dyDescent="0.3">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x14ac:dyDescent="0.3">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x14ac:dyDescent="0.3">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x14ac:dyDescent="0.3">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x14ac:dyDescent="0.3">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x14ac:dyDescent="0.3">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x14ac:dyDescent="0.3">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x14ac:dyDescent="0.3">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x14ac:dyDescent="0.3">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x14ac:dyDescent="0.3">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x14ac:dyDescent="0.3">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x14ac:dyDescent="0.3">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x14ac:dyDescent="0.3">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x14ac:dyDescent="0.3">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x14ac:dyDescent="0.3">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x14ac:dyDescent="0.3">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x14ac:dyDescent="0.3">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x14ac:dyDescent="0.3">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x14ac:dyDescent="0.3">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x14ac:dyDescent="0.3">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x14ac:dyDescent="0.3">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x14ac:dyDescent="0.3">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x14ac:dyDescent="0.3">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x14ac:dyDescent="0.3">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x14ac:dyDescent="0.3">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x14ac:dyDescent="0.3">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x14ac:dyDescent="0.3">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x14ac:dyDescent="0.3">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x14ac:dyDescent="0.3">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x14ac:dyDescent="0.3">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x14ac:dyDescent="0.3">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x14ac:dyDescent="0.3">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x14ac:dyDescent="0.3">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x14ac:dyDescent="0.3">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x14ac:dyDescent="0.3">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x14ac:dyDescent="0.3">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x14ac:dyDescent="0.3">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x14ac:dyDescent="0.3">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x14ac:dyDescent="0.3">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x14ac:dyDescent="0.3">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x14ac:dyDescent="0.3">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x14ac:dyDescent="0.3">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x14ac:dyDescent="0.3">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x14ac:dyDescent="0.3">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x14ac:dyDescent="0.3">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x14ac:dyDescent="0.3">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x14ac:dyDescent="0.3">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x14ac:dyDescent="0.3">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x14ac:dyDescent="0.3">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x14ac:dyDescent="0.3">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x14ac:dyDescent="0.3">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x14ac:dyDescent="0.3">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x14ac:dyDescent="0.3">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x14ac:dyDescent="0.3">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x14ac:dyDescent="0.3">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x14ac:dyDescent="0.3">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x14ac:dyDescent="0.3">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x14ac:dyDescent="0.3">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x14ac:dyDescent="0.3">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x14ac:dyDescent="0.3">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x14ac:dyDescent="0.3">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x14ac:dyDescent="0.3">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x14ac:dyDescent="0.3">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x14ac:dyDescent="0.3">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x14ac:dyDescent="0.3">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x14ac:dyDescent="0.3">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x14ac:dyDescent="0.3">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x14ac:dyDescent="0.3">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x14ac:dyDescent="0.3">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x14ac:dyDescent="0.3">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x14ac:dyDescent="0.3">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x14ac:dyDescent="0.3">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x14ac:dyDescent="0.3">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x14ac:dyDescent="0.3">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x14ac:dyDescent="0.3">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x14ac:dyDescent="0.3">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x14ac:dyDescent="0.3">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x14ac:dyDescent="0.3">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x14ac:dyDescent="0.3">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x14ac:dyDescent="0.3">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x14ac:dyDescent="0.3">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x14ac:dyDescent="0.3">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x14ac:dyDescent="0.3">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x14ac:dyDescent="0.3">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x14ac:dyDescent="0.3">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x14ac:dyDescent="0.3">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x14ac:dyDescent="0.3">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x14ac:dyDescent="0.3">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x14ac:dyDescent="0.3">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x14ac:dyDescent="0.3">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x14ac:dyDescent="0.3">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x14ac:dyDescent="0.3">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x14ac:dyDescent="0.3">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x14ac:dyDescent="0.3">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x14ac:dyDescent="0.3">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x14ac:dyDescent="0.3">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x14ac:dyDescent="0.3">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x14ac:dyDescent="0.3">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x14ac:dyDescent="0.3">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x14ac:dyDescent="0.3">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x14ac:dyDescent="0.3">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x14ac:dyDescent="0.3">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x14ac:dyDescent="0.3">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x14ac:dyDescent="0.3">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x14ac:dyDescent="0.3">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x14ac:dyDescent="0.3">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x14ac:dyDescent="0.3">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x14ac:dyDescent="0.3">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x14ac:dyDescent="0.3">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x14ac:dyDescent="0.3">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x14ac:dyDescent="0.3">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x14ac:dyDescent="0.3">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x14ac:dyDescent="0.3">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x14ac:dyDescent="0.3">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x14ac:dyDescent="0.3">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x14ac:dyDescent="0.3">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x14ac:dyDescent="0.3">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x14ac:dyDescent="0.3">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x14ac:dyDescent="0.3">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x14ac:dyDescent="0.3">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x14ac:dyDescent="0.3">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x14ac:dyDescent="0.3">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x14ac:dyDescent="0.3">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x14ac:dyDescent="0.3">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x14ac:dyDescent="0.3">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x14ac:dyDescent="0.3">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x14ac:dyDescent="0.3">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x14ac:dyDescent="0.3">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x14ac:dyDescent="0.3">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x14ac:dyDescent="0.3">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x14ac:dyDescent="0.3">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x14ac:dyDescent="0.3">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x14ac:dyDescent="0.3">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x14ac:dyDescent="0.3">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x14ac:dyDescent="0.3">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x14ac:dyDescent="0.3">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x14ac:dyDescent="0.3">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x14ac:dyDescent="0.3">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x14ac:dyDescent="0.3">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x14ac:dyDescent="0.3">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x14ac:dyDescent="0.3">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x14ac:dyDescent="0.3">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x14ac:dyDescent="0.3">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x14ac:dyDescent="0.3">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x14ac:dyDescent="0.3">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x14ac:dyDescent="0.3">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x14ac:dyDescent="0.3">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x14ac:dyDescent="0.3">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x14ac:dyDescent="0.3">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x14ac:dyDescent="0.3">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x14ac:dyDescent="0.3">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x14ac:dyDescent="0.3">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x14ac:dyDescent="0.3">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x14ac:dyDescent="0.3">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x14ac:dyDescent="0.3">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x14ac:dyDescent="0.3">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x14ac:dyDescent="0.3">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x14ac:dyDescent="0.3">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x14ac:dyDescent="0.3">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x14ac:dyDescent="0.3">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x14ac:dyDescent="0.3">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x14ac:dyDescent="0.3">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x14ac:dyDescent="0.3">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x14ac:dyDescent="0.3">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x14ac:dyDescent="0.3">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x14ac:dyDescent="0.3">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x14ac:dyDescent="0.3">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x14ac:dyDescent="0.3">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x14ac:dyDescent="0.3">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x14ac:dyDescent="0.3">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x14ac:dyDescent="0.3">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x14ac:dyDescent="0.3">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x14ac:dyDescent="0.3">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x14ac:dyDescent="0.3">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x14ac:dyDescent="0.3">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x14ac:dyDescent="0.3">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x14ac:dyDescent="0.3">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x14ac:dyDescent="0.3">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x14ac:dyDescent="0.3">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x14ac:dyDescent="0.3">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x14ac:dyDescent="0.3">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x14ac:dyDescent="0.3">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x14ac:dyDescent="0.3">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x14ac:dyDescent="0.3">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x14ac:dyDescent="0.3">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x14ac:dyDescent="0.3">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x14ac:dyDescent="0.3">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x14ac:dyDescent="0.3">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x14ac:dyDescent="0.3">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x14ac:dyDescent="0.3">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x14ac:dyDescent="0.3">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x14ac:dyDescent="0.3">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x14ac:dyDescent="0.3">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x14ac:dyDescent="0.3">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x14ac:dyDescent="0.3">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x14ac:dyDescent="0.3">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x14ac:dyDescent="0.3">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x14ac:dyDescent="0.3">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x14ac:dyDescent="0.3">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x14ac:dyDescent="0.3">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x14ac:dyDescent="0.3">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x14ac:dyDescent="0.3">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x14ac:dyDescent="0.3">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x14ac:dyDescent="0.3">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x14ac:dyDescent="0.3">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x14ac:dyDescent="0.3">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x14ac:dyDescent="0.3">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x14ac:dyDescent="0.3">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x14ac:dyDescent="0.3">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x14ac:dyDescent="0.3">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x14ac:dyDescent="0.3">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x14ac:dyDescent="0.3">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x14ac:dyDescent="0.3">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x14ac:dyDescent="0.3">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x14ac:dyDescent="0.3">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x14ac:dyDescent="0.3">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x14ac:dyDescent="0.3">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x14ac:dyDescent="0.3">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x14ac:dyDescent="0.3">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x14ac:dyDescent="0.3">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x14ac:dyDescent="0.3">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x14ac:dyDescent="0.3">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x14ac:dyDescent="0.3">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x14ac:dyDescent="0.3">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x14ac:dyDescent="0.3">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x14ac:dyDescent="0.3">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x14ac:dyDescent="0.3">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x14ac:dyDescent="0.3">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x14ac:dyDescent="0.3">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x14ac:dyDescent="0.3">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x14ac:dyDescent="0.3">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x14ac:dyDescent="0.3">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x14ac:dyDescent="0.3">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x14ac:dyDescent="0.3">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x14ac:dyDescent="0.3">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x14ac:dyDescent="0.3">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x14ac:dyDescent="0.3">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x14ac:dyDescent="0.3">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x14ac:dyDescent="0.3">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x14ac:dyDescent="0.3">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x14ac:dyDescent="0.3">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x14ac:dyDescent="0.3">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x14ac:dyDescent="0.3">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x14ac:dyDescent="0.3">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x14ac:dyDescent="0.3">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x14ac:dyDescent="0.3">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x14ac:dyDescent="0.3">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x14ac:dyDescent="0.3">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x14ac:dyDescent="0.3">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x14ac:dyDescent="0.3">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x14ac:dyDescent="0.3">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x14ac:dyDescent="0.3">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x14ac:dyDescent="0.3">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x14ac:dyDescent="0.3">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x14ac:dyDescent="0.3">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x14ac:dyDescent="0.3">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x14ac:dyDescent="0.3">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x14ac:dyDescent="0.3">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x14ac:dyDescent="0.3">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x14ac:dyDescent="0.3">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x14ac:dyDescent="0.3">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x14ac:dyDescent="0.3">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x14ac:dyDescent="0.3">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x14ac:dyDescent="0.3">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x14ac:dyDescent="0.3">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x14ac:dyDescent="0.3">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x14ac:dyDescent="0.3">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x14ac:dyDescent="0.3">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x14ac:dyDescent="0.3">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x14ac:dyDescent="0.3">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x14ac:dyDescent="0.3">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x14ac:dyDescent="0.3">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x14ac:dyDescent="0.3">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x14ac:dyDescent="0.3">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x14ac:dyDescent="0.3">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x14ac:dyDescent="0.3">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x14ac:dyDescent="0.3">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x14ac:dyDescent="0.3">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x14ac:dyDescent="0.3">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x14ac:dyDescent="0.3">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x14ac:dyDescent="0.3">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x14ac:dyDescent="0.3">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x14ac:dyDescent="0.3">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x14ac:dyDescent="0.3">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x14ac:dyDescent="0.3">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x14ac:dyDescent="0.3">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x14ac:dyDescent="0.3">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x14ac:dyDescent="0.3">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x14ac:dyDescent="0.3">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x14ac:dyDescent="0.3">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x14ac:dyDescent="0.3">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x14ac:dyDescent="0.3">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x14ac:dyDescent="0.3">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x14ac:dyDescent="0.3">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x14ac:dyDescent="0.3">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x14ac:dyDescent="0.3">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x14ac:dyDescent="0.3">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x14ac:dyDescent="0.3">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x14ac:dyDescent="0.3">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x14ac:dyDescent="0.3">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x14ac:dyDescent="0.3">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x14ac:dyDescent="0.3">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x14ac:dyDescent="0.3">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x14ac:dyDescent="0.3">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x14ac:dyDescent="0.3">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x14ac:dyDescent="0.3">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x14ac:dyDescent="0.3">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x14ac:dyDescent="0.3">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x14ac:dyDescent="0.3">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x14ac:dyDescent="0.3">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x14ac:dyDescent="0.3">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x14ac:dyDescent="0.3">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x14ac:dyDescent="0.3">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x14ac:dyDescent="0.3">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x14ac:dyDescent="0.3">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x14ac:dyDescent="0.3">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x14ac:dyDescent="0.3">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x14ac:dyDescent="0.3">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x14ac:dyDescent="0.3">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x14ac:dyDescent="0.3">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x14ac:dyDescent="0.3">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x14ac:dyDescent="0.3">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x14ac:dyDescent="0.3">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x14ac:dyDescent="0.3">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x14ac:dyDescent="0.3">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x14ac:dyDescent="0.3">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x14ac:dyDescent="0.3">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x14ac:dyDescent="0.3">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x14ac:dyDescent="0.3">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x14ac:dyDescent="0.3">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x14ac:dyDescent="0.3">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x14ac:dyDescent="0.3">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x14ac:dyDescent="0.3">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x14ac:dyDescent="0.3">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x14ac:dyDescent="0.3">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x14ac:dyDescent="0.3">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x14ac:dyDescent="0.3">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x14ac:dyDescent="0.3">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x14ac:dyDescent="0.3">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x14ac:dyDescent="0.3">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x14ac:dyDescent="0.3">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x14ac:dyDescent="0.3">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x14ac:dyDescent="0.3">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x14ac:dyDescent="0.3">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x14ac:dyDescent="0.3">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x14ac:dyDescent="0.3">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x14ac:dyDescent="0.3">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x14ac:dyDescent="0.3">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x14ac:dyDescent="0.3">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x14ac:dyDescent="0.3">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x14ac:dyDescent="0.3">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x14ac:dyDescent="0.3">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x14ac:dyDescent="0.3">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x14ac:dyDescent="0.3">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x14ac:dyDescent="0.3">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x14ac:dyDescent="0.3">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x14ac:dyDescent="0.3">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x14ac:dyDescent="0.3">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x14ac:dyDescent="0.3">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x14ac:dyDescent="0.3">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x14ac:dyDescent="0.3">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x14ac:dyDescent="0.3">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x14ac:dyDescent="0.3">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x14ac:dyDescent="0.3">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x14ac:dyDescent="0.3">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x14ac:dyDescent="0.3">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x14ac:dyDescent="0.3">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x14ac:dyDescent="0.3">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x14ac:dyDescent="0.3">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x14ac:dyDescent="0.3">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x14ac:dyDescent="0.3">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x14ac:dyDescent="0.3">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x14ac:dyDescent="0.3">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x14ac:dyDescent="0.3">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x14ac:dyDescent="0.3">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x14ac:dyDescent="0.3">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x14ac:dyDescent="0.3">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x14ac:dyDescent="0.3">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x14ac:dyDescent="0.3">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x14ac:dyDescent="0.3">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x14ac:dyDescent="0.3">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x14ac:dyDescent="0.3">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x14ac:dyDescent="0.3">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x14ac:dyDescent="0.3">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x14ac:dyDescent="0.3">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x14ac:dyDescent="0.3">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x14ac:dyDescent="0.3">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x14ac:dyDescent="0.3">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x14ac:dyDescent="0.3">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x14ac:dyDescent="0.3">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x14ac:dyDescent="0.3">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x14ac:dyDescent="0.3">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x14ac:dyDescent="0.3">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x14ac:dyDescent="0.3">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x14ac:dyDescent="0.3">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x14ac:dyDescent="0.3">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x14ac:dyDescent="0.3">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x14ac:dyDescent="0.3">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x14ac:dyDescent="0.3">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x14ac:dyDescent="0.3">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x14ac:dyDescent="0.3">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x14ac:dyDescent="0.3">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x14ac:dyDescent="0.3">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x14ac:dyDescent="0.3">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x14ac:dyDescent="0.3">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x14ac:dyDescent="0.3">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x14ac:dyDescent="0.3">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x14ac:dyDescent="0.3">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x14ac:dyDescent="0.3">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x14ac:dyDescent="0.3">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x14ac:dyDescent="0.3">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x14ac:dyDescent="0.3">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x14ac:dyDescent="0.3">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x14ac:dyDescent="0.3">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x14ac:dyDescent="0.3">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x14ac:dyDescent="0.3">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x14ac:dyDescent="0.3">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x14ac:dyDescent="0.3">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x14ac:dyDescent="0.3">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x14ac:dyDescent="0.3">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x14ac:dyDescent="0.3">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x14ac:dyDescent="0.3">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x14ac:dyDescent="0.3">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x14ac:dyDescent="0.3">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x14ac:dyDescent="0.3">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x14ac:dyDescent="0.3">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x14ac:dyDescent="0.3">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x14ac:dyDescent="0.3">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x14ac:dyDescent="0.3">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x14ac:dyDescent="0.3">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x14ac:dyDescent="0.3">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x14ac:dyDescent="0.3">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x14ac:dyDescent="0.3">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x14ac:dyDescent="0.3">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x14ac:dyDescent="0.3">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x14ac:dyDescent="0.3">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x14ac:dyDescent="0.3">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x14ac:dyDescent="0.3">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x14ac:dyDescent="0.3">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x14ac:dyDescent="0.3">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x14ac:dyDescent="0.3">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x14ac:dyDescent="0.3">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x14ac:dyDescent="0.3">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x14ac:dyDescent="0.3">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x14ac:dyDescent="0.3">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x14ac:dyDescent="0.3">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x14ac:dyDescent="0.3">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x14ac:dyDescent="0.3">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x14ac:dyDescent="0.3">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x14ac:dyDescent="0.3">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x14ac:dyDescent="0.3">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x14ac:dyDescent="0.3">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x14ac:dyDescent="0.3">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x14ac:dyDescent="0.3">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x14ac:dyDescent="0.3">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x14ac:dyDescent="0.3">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x14ac:dyDescent="0.3">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x14ac:dyDescent="0.3">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x14ac:dyDescent="0.3">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x14ac:dyDescent="0.3">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x14ac:dyDescent="0.3">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x14ac:dyDescent="0.3">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x14ac:dyDescent="0.3">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x14ac:dyDescent="0.3">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x14ac:dyDescent="0.3">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x14ac:dyDescent="0.3">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x14ac:dyDescent="0.3">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x14ac:dyDescent="0.3">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x14ac:dyDescent="0.3">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x14ac:dyDescent="0.3">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x14ac:dyDescent="0.3">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x14ac:dyDescent="0.3">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x14ac:dyDescent="0.3">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x14ac:dyDescent="0.3">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x14ac:dyDescent="0.3">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x14ac:dyDescent="0.3">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x14ac:dyDescent="0.3">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x14ac:dyDescent="0.3">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x14ac:dyDescent="0.3">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x14ac:dyDescent="0.3">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x14ac:dyDescent="0.3">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x14ac:dyDescent="0.3">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x14ac:dyDescent="0.3">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x14ac:dyDescent="0.3">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x14ac:dyDescent="0.3">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x14ac:dyDescent="0.3">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x14ac:dyDescent="0.3">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x14ac:dyDescent="0.3">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x14ac:dyDescent="0.3">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x14ac:dyDescent="0.3">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x14ac:dyDescent="0.3">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x14ac:dyDescent="0.3">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x14ac:dyDescent="0.3">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x14ac:dyDescent="0.3">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x14ac:dyDescent="0.3">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x14ac:dyDescent="0.3">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x14ac:dyDescent="0.3">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x14ac:dyDescent="0.3">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x14ac:dyDescent="0.3">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x14ac:dyDescent="0.3">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x14ac:dyDescent="0.3">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x14ac:dyDescent="0.3">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x14ac:dyDescent="0.3">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x14ac:dyDescent="0.3">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x14ac:dyDescent="0.3">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x14ac:dyDescent="0.3">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x14ac:dyDescent="0.3">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x14ac:dyDescent="0.3">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x14ac:dyDescent="0.3">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x14ac:dyDescent="0.3">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x14ac:dyDescent="0.3">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x14ac:dyDescent="0.3">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x14ac:dyDescent="0.3">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x14ac:dyDescent="0.3">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x14ac:dyDescent="0.3">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x14ac:dyDescent="0.3">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x14ac:dyDescent="0.3">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x14ac:dyDescent="0.3">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x14ac:dyDescent="0.3">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x14ac:dyDescent="0.3">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x14ac:dyDescent="0.3">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x14ac:dyDescent="0.3">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x14ac:dyDescent="0.3">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x14ac:dyDescent="0.3">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x14ac:dyDescent="0.3">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x14ac:dyDescent="0.3">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x14ac:dyDescent="0.3">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x14ac:dyDescent="0.3">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x14ac:dyDescent="0.3">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x14ac:dyDescent="0.3">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x14ac:dyDescent="0.3">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x14ac:dyDescent="0.3">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x14ac:dyDescent="0.3">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x14ac:dyDescent="0.3">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x14ac:dyDescent="0.3">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x14ac:dyDescent="0.3">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x14ac:dyDescent="0.3">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x14ac:dyDescent="0.3">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x14ac:dyDescent="0.3">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x14ac:dyDescent="0.3">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x14ac:dyDescent="0.3">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x14ac:dyDescent="0.3">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x14ac:dyDescent="0.3">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x14ac:dyDescent="0.3">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x14ac:dyDescent="0.3">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x14ac:dyDescent="0.3">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x14ac:dyDescent="0.3">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x14ac:dyDescent="0.3">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x14ac:dyDescent="0.3">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x14ac:dyDescent="0.3">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x14ac:dyDescent="0.3">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x14ac:dyDescent="0.3">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x14ac:dyDescent="0.3">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x14ac:dyDescent="0.3">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x14ac:dyDescent="0.3">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x14ac:dyDescent="0.3">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x14ac:dyDescent="0.3">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x14ac:dyDescent="0.3">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x14ac:dyDescent="0.3">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x14ac:dyDescent="0.3">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x14ac:dyDescent="0.3">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x14ac:dyDescent="0.3">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x14ac:dyDescent="0.3">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x14ac:dyDescent="0.3">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x14ac:dyDescent="0.3">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x14ac:dyDescent="0.3">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x14ac:dyDescent="0.3">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x14ac:dyDescent="0.3">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x14ac:dyDescent="0.3">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x14ac:dyDescent="0.3">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x14ac:dyDescent="0.3">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x14ac:dyDescent="0.3">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x14ac:dyDescent="0.3">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x14ac:dyDescent="0.3">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x14ac:dyDescent="0.3">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x14ac:dyDescent="0.3">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x14ac:dyDescent="0.3">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x14ac:dyDescent="0.3">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x14ac:dyDescent="0.3">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x14ac:dyDescent="0.3">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x14ac:dyDescent="0.3">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x14ac:dyDescent="0.3">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x14ac:dyDescent="0.3">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x14ac:dyDescent="0.3">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x14ac:dyDescent="0.3">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x14ac:dyDescent="0.3">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x14ac:dyDescent="0.3">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x14ac:dyDescent="0.3">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x14ac:dyDescent="0.3">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x14ac:dyDescent="0.3">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x14ac:dyDescent="0.3">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x14ac:dyDescent="0.3">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x14ac:dyDescent="0.3">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x14ac:dyDescent="0.3">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x14ac:dyDescent="0.3">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x14ac:dyDescent="0.3">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x14ac:dyDescent="0.3">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x14ac:dyDescent="0.3">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x14ac:dyDescent="0.3">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x14ac:dyDescent="0.3">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x14ac:dyDescent="0.3">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x14ac:dyDescent="0.3">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x14ac:dyDescent="0.3">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x14ac:dyDescent="0.3">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x14ac:dyDescent="0.3">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x14ac:dyDescent="0.3">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x14ac:dyDescent="0.3">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x14ac:dyDescent="0.3">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x14ac:dyDescent="0.3">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x14ac:dyDescent="0.3">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x14ac:dyDescent="0.3">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x14ac:dyDescent="0.3">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x14ac:dyDescent="0.3">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x14ac:dyDescent="0.3">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x14ac:dyDescent="0.3">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x14ac:dyDescent="0.3">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x14ac:dyDescent="0.3">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x14ac:dyDescent="0.3">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x14ac:dyDescent="0.3">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x14ac:dyDescent="0.3">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x14ac:dyDescent="0.3">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x14ac:dyDescent="0.3">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x14ac:dyDescent="0.3">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x14ac:dyDescent="0.3">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x14ac:dyDescent="0.3">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x14ac:dyDescent="0.3">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x14ac:dyDescent="0.3">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x14ac:dyDescent="0.3">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x14ac:dyDescent="0.3">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x14ac:dyDescent="0.3">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x14ac:dyDescent="0.3">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x14ac:dyDescent="0.3">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x14ac:dyDescent="0.3">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x14ac:dyDescent="0.3">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x14ac:dyDescent="0.3">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x14ac:dyDescent="0.3">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x14ac:dyDescent="0.3">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x14ac:dyDescent="0.3">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x14ac:dyDescent="0.3">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x14ac:dyDescent="0.3">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x14ac:dyDescent="0.3">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x14ac:dyDescent="0.3">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x14ac:dyDescent="0.3">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x14ac:dyDescent="0.3">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x14ac:dyDescent="0.3">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x14ac:dyDescent="0.3">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x14ac:dyDescent="0.3">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x14ac:dyDescent="0.3">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x14ac:dyDescent="0.3">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x14ac:dyDescent="0.3">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x14ac:dyDescent="0.3">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x14ac:dyDescent="0.3">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x14ac:dyDescent="0.3">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x14ac:dyDescent="0.3">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x14ac:dyDescent="0.3">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x14ac:dyDescent="0.3">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x14ac:dyDescent="0.3">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x14ac:dyDescent="0.3">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x14ac:dyDescent="0.3">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x14ac:dyDescent="0.3">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x14ac:dyDescent="0.3">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x14ac:dyDescent="0.3">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x14ac:dyDescent="0.3">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x14ac:dyDescent="0.3">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x14ac:dyDescent="0.3">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x14ac:dyDescent="0.3">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x14ac:dyDescent="0.3">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x14ac:dyDescent="0.3">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x14ac:dyDescent="0.3">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x14ac:dyDescent="0.3">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x14ac:dyDescent="0.3">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x14ac:dyDescent="0.3">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x14ac:dyDescent="0.3">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x14ac:dyDescent="0.3">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x14ac:dyDescent="0.3">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x14ac:dyDescent="0.3">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x14ac:dyDescent="0.3">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x14ac:dyDescent="0.3">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x14ac:dyDescent="0.3">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x14ac:dyDescent="0.3">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x14ac:dyDescent="0.3">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x14ac:dyDescent="0.3">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x14ac:dyDescent="0.3">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x14ac:dyDescent="0.3">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x14ac:dyDescent="0.3">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x14ac:dyDescent="0.3">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x14ac:dyDescent="0.3">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x14ac:dyDescent="0.3">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x14ac:dyDescent="0.3">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x14ac:dyDescent="0.3">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x14ac:dyDescent="0.3">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x14ac:dyDescent="0.3">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x14ac:dyDescent="0.3">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x14ac:dyDescent="0.3">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x14ac:dyDescent="0.3">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x14ac:dyDescent="0.3">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x14ac:dyDescent="0.3">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x14ac:dyDescent="0.3">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x14ac:dyDescent="0.3">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x14ac:dyDescent="0.3">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x14ac:dyDescent="0.3">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x14ac:dyDescent="0.3">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x14ac:dyDescent="0.3">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x14ac:dyDescent="0.3">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x14ac:dyDescent="0.3">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x14ac:dyDescent="0.3">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x14ac:dyDescent="0.3">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x14ac:dyDescent="0.3">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x14ac:dyDescent="0.3">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x14ac:dyDescent="0.3">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x14ac:dyDescent="0.3">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x14ac:dyDescent="0.3">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x14ac:dyDescent="0.3">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x14ac:dyDescent="0.3">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x14ac:dyDescent="0.3">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x14ac:dyDescent="0.3">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x14ac:dyDescent="0.3">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x14ac:dyDescent="0.3">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x14ac:dyDescent="0.3">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x14ac:dyDescent="0.3">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x14ac:dyDescent="0.3">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x14ac:dyDescent="0.3">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x14ac:dyDescent="0.3">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x14ac:dyDescent="0.3">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x14ac:dyDescent="0.3">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x14ac:dyDescent="0.3">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x14ac:dyDescent="0.3">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x14ac:dyDescent="0.3">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x14ac:dyDescent="0.3">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x14ac:dyDescent="0.3">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x14ac:dyDescent="0.3">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x14ac:dyDescent="0.3">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x14ac:dyDescent="0.3">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x14ac:dyDescent="0.3">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x14ac:dyDescent="0.3">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x14ac:dyDescent="0.3">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x14ac:dyDescent="0.3">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x14ac:dyDescent="0.3">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x14ac:dyDescent="0.3">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x14ac:dyDescent="0.3">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x14ac:dyDescent="0.3">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x14ac:dyDescent="0.3">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x14ac:dyDescent="0.3">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x14ac:dyDescent="0.3">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x14ac:dyDescent="0.3">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x14ac:dyDescent="0.3">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x14ac:dyDescent="0.3">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x14ac:dyDescent="0.3">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x14ac:dyDescent="0.3">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x14ac:dyDescent="0.3">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x14ac:dyDescent="0.3">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x14ac:dyDescent="0.3">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x14ac:dyDescent="0.3">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x14ac:dyDescent="0.3">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x14ac:dyDescent="0.3">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x14ac:dyDescent="0.3">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x14ac:dyDescent="0.3">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x14ac:dyDescent="0.3">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x14ac:dyDescent="0.3">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x14ac:dyDescent="0.3">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x14ac:dyDescent="0.3">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x14ac:dyDescent="0.3">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x14ac:dyDescent="0.3">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x14ac:dyDescent="0.3">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x14ac:dyDescent="0.3">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x14ac:dyDescent="0.3">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x14ac:dyDescent="0.3">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x14ac:dyDescent="0.3">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x14ac:dyDescent="0.3">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x14ac:dyDescent="0.3">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x14ac:dyDescent="0.3">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x14ac:dyDescent="0.3">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x14ac:dyDescent="0.3">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x14ac:dyDescent="0.3">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x14ac:dyDescent="0.3">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x14ac:dyDescent="0.3">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x14ac:dyDescent="0.3">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x14ac:dyDescent="0.3">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x14ac:dyDescent="0.3">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x14ac:dyDescent="0.3">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x14ac:dyDescent="0.3">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x14ac:dyDescent="0.3">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x14ac:dyDescent="0.3">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x14ac:dyDescent="0.3">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x14ac:dyDescent="0.3">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x14ac:dyDescent="0.3">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x14ac:dyDescent="0.3">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x14ac:dyDescent="0.3">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x14ac:dyDescent="0.3">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x14ac:dyDescent="0.3">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x14ac:dyDescent="0.3">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x14ac:dyDescent="0.3">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x14ac:dyDescent="0.3">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x14ac:dyDescent="0.3">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x14ac:dyDescent="0.3">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x14ac:dyDescent="0.3">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x14ac:dyDescent="0.3">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x14ac:dyDescent="0.3">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x14ac:dyDescent="0.3">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x14ac:dyDescent="0.3">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x14ac:dyDescent="0.3">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x14ac:dyDescent="0.3">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x14ac:dyDescent="0.3">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x14ac:dyDescent="0.3">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x14ac:dyDescent="0.3">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x14ac:dyDescent="0.3">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x14ac:dyDescent="0.3">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x14ac:dyDescent="0.3">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x14ac:dyDescent="0.3">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x14ac:dyDescent="0.3">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x14ac:dyDescent="0.3">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x14ac:dyDescent="0.3">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x14ac:dyDescent="0.3">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x14ac:dyDescent="0.3">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x14ac:dyDescent="0.3">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x14ac:dyDescent="0.3">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x14ac:dyDescent="0.3">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x14ac:dyDescent="0.3">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x14ac:dyDescent="0.3">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x14ac:dyDescent="0.3">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x14ac:dyDescent="0.3">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x14ac:dyDescent="0.3">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x14ac:dyDescent="0.3">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x14ac:dyDescent="0.3">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x14ac:dyDescent="0.3">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x14ac:dyDescent="0.3">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x14ac:dyDescent="0.3">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x14ac:dyDescent="0.3">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x14ac:dyDescent="0.3">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x14ac:dyDescent="0.3">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x14ac:dyDescent="0.3">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x14ac:dyDescent="0.3">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x14ac:dyDescent="0.3">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x14ac:dyDescent="0.3">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x14ac:dyDescent="0.3">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x14ac:dyDescent="0.3">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x14ac:dyDescent="0.3">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x14ac:dyDescent="0.3">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x14ac:dyDescent="0.3">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x14ac:dyDescent="0.3">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x14ac:dyDescent="0.3">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x14ac:dyDescent="0.3">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x14ac:dyDescent="0.3">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x14ac:dyDescent="0.3">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x14ac:dyDescent="0.3">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x14ac:dyDescent="0.3">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x14ac:dyDescent="0.3">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x14ac:dyDescent="0.3">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x14ac:dyDescent="0.3">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x14ac:dyDescent="0.3">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x14ac:dyDescent="0.3">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x14ac:dyDescent="0.3">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x14ac:dyDescent="0.3">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x14ac:dyDescent="0.3">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x14ac:dyDescent="0.3">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x14ac:dyDescent="0.3">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x14ac:dyDescent="0.3">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x14ac:dyDescent="0.3">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x14ac:dyDescent="0.3">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x14ac:dyDescent="0.3">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x14ac:dyDescent="0.3">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x14ac:dyDescent="0.3">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x14ac:dyDescent="0.3">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x14ac:dyDescent="0.3">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x14ac:dyDescent="0.3">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x14ac:dyDescent="0.3">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x14ac:dyDescent="0.3">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x14ac:dyDescent="0.3">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x14ac:dyDescent="0.3">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x14ac:dyDescent="0.3">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x14ac:dyDescent="0.3">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x14ac:dyDescent="0.3">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x14ac:dyDescent="0.3">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x14ac:dyDescent="0.3">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x14ac:dyDescent="0.3">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x14ac:dyDescent="0.3">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x14ac:dyDescent="0.3">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x14ac:dyDescent="0.3">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x14ac:dyDescent="0.3">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x14ac:dyDescent="0.3">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x14ac:dyDescent="0.3">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x14ac:dyDescent="0.3">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x14ac:dyDescent="0.3">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x14ac:dyDescent="0.3">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x14ac:dyDescent="0.3">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x14ac:dyDescent="0.3">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x14ac:dyDescent="0.3">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x14ac:dyDescent="0.3">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x14ac:dyDescent="0.3">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x14ac:dyDescent="0.3">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x14ac:dyDescent="0.3">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x14ac:dyDescent="0.3">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x14ac:dyDescent="0.3">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x14ac:dyDescent="0.3">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x14ac:dyDescent="0.3">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x14ac:dyDescent="0.3">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x14ac:dyDescent="0.3">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x14ac:dyDescent="0.3">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x14ac:dyDescent="0.3">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x14ac:dyDescent="0.3">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x14ac:dyDescent="0.3">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x14ac:dyDescent="0.3">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x14ac:dyDescent="0.3">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x14ac:dyDescent="0.3">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x14ac:dyDescent="0.3">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x14ac:dyDescent="0.3">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x14ac:dyDescent="0.3">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x14ac:dyDescent="0.3">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x14ac:dyDescent="0.3">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x14ac:dyDescent="0.3">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x14ac:dyDescent="0.3">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x14ac:dyDescent="0.3">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x14ac:dyDescent="0.3">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x14ac:dyDescent="0.3">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x14ac:dyDescent="0.3">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x14ac:dyDescent="0.3">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x14ac:dyDescent="0.3">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x14ac:dyDescent="0.3">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x14ac:dyDescent="0.3">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x14ac:dyDescent="0.3">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x14ac:dyDescent="0.3">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x14ac:dyDescent="0.3">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x14ac:dyDescent="0.3">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x14ac:dyDescent="0.3">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x14ac:dyDescent="0.3">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x14ac:dyDescent="0.3">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x14ac:dyDescent="0.3">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x14ac:dyDescent="0.3">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x14ac:dyDescent="0.3">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x14ac:dyDescent="0.3">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x14ac:dyDescent="0.3">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x14ac:dyDescent="0.3">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x14ac:dyDescent="0.3">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x14ac:dyDescent="0.3">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x14ac:dyDescent="0.3">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x14ac:dyDescent="0.3">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x14ac:dyDescent="0.3">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x14ac:dyDescent="0.3">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x14ac:dyDescent="0.3">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x14ac:dyDescent="0.3">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x14ac:dyDescent="0.3">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x14ac:dyDescent="0.3">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x14ac:dyDescent="0.3">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x14ac:dyDescent="0.3">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x14ac:dyDescent="0.3">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x14ac:dyDescent="0.3">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x14ac:dyDescent="0.3">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x14ac:dyDescent="0.3">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x14ac:dyDescent="0.3">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x14ac:dyDescent="0.3">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x14ac:dyDescent="0.3">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x14ac:dyDescent="0.3">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x14ac:dyDescent="0.3">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x14ac:dyDescent="0.3">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x14ac:dyDescent="0.3">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x14ac:dyDescent="0.3">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x14ac:dyDescent="0.3">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x14ac:dyDescent="0.3">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x14ac:dyDescent="0.3">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x14ac:dyDescent="0.3">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x14ac:dyDescent="0.3">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x14ac:dyDescent="0.3">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x14ac:dyDescent="0.3">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x14ac:dyDescent="0.3">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x14ac:dyDescent="0.3">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x14ac:dyDescent="0.3">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x14ac:dyDescent="0.3">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x14ac:dyDescent="0.3">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x14ac:dyDescent="0.3">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x14ac:dyDescent="0.3">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x14ac:dyDescent="0.3">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x14ac:dyDescent="0.3">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x14ac:dyDescent="0.3">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x14ac:dyDescent="0.3">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x14ac:dyDescent="0.3">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x14ac:dyDescent="0.3">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x14ac:dyDescent="0.3">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x14ac:dyDescent="0.3">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x14ac:dyDescent="0.3">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x14ac:dyDescent="0.3">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x14ac:dyDescent="0.3">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x14ac:dyDescent="0.3">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x14ac:dyDescent="0.3">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x14ac:dyDescent="0.3">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x14ac:dyDescent="0.3">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x14ac:dyDescent="0.3">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x14ac:dyDescent="0.3">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x14ac:dyDescent="0.3">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x14ac:dyDescent="0.3">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x14ac:dyDescent="0.3">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x14ac:dyDescent="0.3">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x14ac:dyDescent="0.3">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x14ac:dyDescent="0.3">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x14ac:dyDescent="0.3">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x14ac:dyDescent="0.3">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x14ac:dyDescent="0.3">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x14ac:dyDescent="0.3">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x14ac:dyDescent="0.3">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x14ac:dyDescent="0.3">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x14ac:dyDescent="0.3">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x14ac:dyDescent="0.3">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x14ac:dyDescent="0.3">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x14ac:dyDescent="0.3">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x14ac:dyDescent="0.3">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x14ac:dyDescent="0.3">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x14ac:dyDescent="0.3">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x14ac:dyDescent="0.3">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x14ac:dyDescent="0.3">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x14ac:dyDescent="0.3">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x14ac:dyDescent="0.3">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x14ac:dyDescent="0.3">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x14ac:dyDescent="0.3">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x14ac:dyDescent="0.3">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x14ac:dyDescent="0.3">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x14ac:dyDescent="0.3">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x14ac:dyDescent="0.3">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x14ac:dyDescent="0.3">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x14ac:dyDescent="0.3">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x14ac:dyDescent="0.3">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x14ac:dyDescent="0.3">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x14ac:dyDescent="0.3">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x14ac:dyDescent="0.3">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x14ac:dyDescent="0.3">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x14ac:dyDescent="0.3">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x14ac:dyDescent="0.3">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x14ac:dyDescent="0.3">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x14ac:dyDescent="0.3">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x14ac:dyDescent="0.3">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x14ac:dyDescent="0.3">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x14ac:dyDescent="0.3">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x14ac:dyDescent="0.3">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x14ac:dyDescent="0.3">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x14ac:dyDescent="0.3">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x14ac:dyDescent="0.3">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x14ac:dyDescent="0.3">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x14ac:dyDescent="0.3">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x14ac:dyDescent="0.3">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x14ac:dyDescent="0.3">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x14ac:dyDescent="0.3">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x14ac:dyDescent="0.3">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x14ac:dyDescent="0.3">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x14ac:dyDescent="0.3">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x14ac:dyDescent="0.3">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x14ac:dyDescent="0.3">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x14ac:dyDescent="0.3">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x14ac:dyDescent="0.3">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x14ac:dyDescent="0.3">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x14ac:dyDescent="0.3">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x14ac:dyDescent="0.3">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x14ac:dyDescent="0.3">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x14ac:dyDescent="0.3">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x14ac:dyDescent="0.3">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x14ac:dyDescent="0.3">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x14ac:dyDescent="0.3">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x14ac:dyDescent="0.3">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x14ac:dyDescent="0.3">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x14ac:dyDescent="0.3">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x14ac:dyDescent="0.3">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x14ac:dyDescent="0.3">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x14ac:dyDescent="0.3">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x14ac:dyDescent="0.3">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x14ac:dyDescent="0.3">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x14ac:dyDescent="0.3">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x14ac:dyDescent="0.3">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x14ac:dyDescent="0.3">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x14ac:dyDescent="0.3">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x14ac:dyDescent="0.3">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x14ac:dyDescent="0.3">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x14ac:dyDescent="0.3">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x14ac:dyDescent="0.3">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x14ac:dyDescent="0.3">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x14ac:dyDescent="0.3">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x14ac:dyDescent="0.3">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x14ac:dyDescent="0.3">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x14ac:dyDescent="0.3">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x14ac:dyDescent="0.3">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x14ac:dyDescent="0.3">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x14ac:dyDescent="0.3">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x14ac:dyDescent="0.3">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x14ac:dyDescent="0.3">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x14ac:dyDescent="0.3">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x14ac:dyDescent="0.3">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x14ac:dyDescent="0.3">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x14ac:dyDescent="0.3">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x14ac:dyDescent="0.3">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x14ac:dyDescent="0.3">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x14ac:dyDescent="0.3">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x14ac:dyDescent="0.3">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x14ac:dyDescent="0.3">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x14ac:dyDescent="0.3">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x14ac:dyDescent="0.3">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x14ac:dyDescent="0.3">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x14ac:dyDescent="0.3">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x14ac:dyDescent="0.3">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x14ac:dyDescent="0.3">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x14ac:dyDescent="0.3">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x14ac:dyDescent="0.3">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x14ac:dyDescent="0.3">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x14ac:dyDescent="0.3">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x14ac:dyDescent="0.3">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x14ac:dyDescent="0.3">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x14ac:dyDescent="0.3">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x14ac:dyDescent="0.3">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x14ac:dyDescent="0.3">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x14ac:dyDescent="0.3">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x14ac:dyDescent="0.3">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x14ac:dyDescent="0.3">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x14ac:dyDescent="0.3">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x14ac:dyDescent="0.3">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x14ac:dyDescent="0.3">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x14ac:dyDescent="0.3">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x14ac:dyDescent="0.3">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x14ac:dyDescent="0.3">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x14ac:dyDescent="0.3">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x14ac:dyDescent="0.3">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x14ac:dyDescent="0.3">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x14ac:dyDescent="0.3">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x14ac:dyDescent="0.3">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x14ac:dyDescent="0.3">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x14ac:dyDescent="0.3">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x14ac:dyDescent="0.3">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x14ac:dyDescent="0.3">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x14ac:dyDescent="0.3">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x14ac:dyDescent="0.3">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x14ac:dyDescent="0.3">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x14ac:dyDescent="0.3">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x14ac:dyDescent="0.3">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x14ac:dyDescent="0.3">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x14ac:dyDescent="0.3">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x14ac:dyDescent="0.3">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x14ac:dyDescent="0.3">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x14ac:dyDescent="0.3">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x14ac:dyDescent="0.3">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x14ac:dyDescent="0.3">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x14ac:dyDescent="0.3">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x14ac:dyDescent="0.3">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x14ac:dyDescent="0.3">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x14ac:dyDescent="0.3">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x14ac:dyDescent="0.3">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x14ac:dyDescent="0.3">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x14ac:dyDescent="0.3">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x14ac:dyDescent="0.3">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x14ac:dyDescent="0.3">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x14ac:dyDescent="0.3">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x14ac:dyDescent="0.3">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x14ac:dyDescent="0.3">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x14ac:dyDescent="0.3">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x14ac:dyDescent="0.3">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x14ac:dyDescent="0.3">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x14ac:dyDescent="0.3">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x14ac:dyDescent="0.3">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x14ac:dyDescent="0.3">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x14ac:dyDescent="0.3">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x14ac:dyDescent="0.3">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x14ac:dyDescent="0.3">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x14ac:dyDescent="0.3">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x14ac:dyDescent="0.3">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x14ac:dyDescent="0.3">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x14ac:dyDescent="0.3">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x14ac:dyDescent="0.3">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x14ac:dyDescent="0.3">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x14ac:dyDescent="0.3">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x14ac:dyDescent="0.3">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x14ac:dyDescent="0.3">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x14ac:dyDescent="0.3">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x14ac:dyDescent="0.3">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x14ac:dyDescent="0.3">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x14ac:dyDescent="0.3">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x14ac:dyDescent="0.3">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x14ac:dyDescent="0.3">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x14ac:dyDescent="0.3">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x14ac:dyDescent="0.3">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x14ac:dyDescent="0.3">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x14ac:dyDescent="0.3">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x14ac:dyDescent="0.3">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x14ac:dyDescent="0.3">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x14ac:dyDescent="0.3">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x14ac:dyDescent="0.3">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x14ac:dyDescent="0.3">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x14ac:dyDescent="0.3">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x14ac:dyDescent="0.3">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x14ac:dyDescent="0.3">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x14ac:dyDescent="0.3">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x14ac:dyDescent="0.3">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x14ac:dyDescent="0.3">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x14ac:dyDescent="0.3">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x14ac:dyDescent="0.3">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x14ac:dyDescent="0.3">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x14ac:dyDescent="0.3">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x14ac:dyDescent="0.3">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x14ac:dyDescent="0.3">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x14ac:dyDescent="0.3">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x14ac:dyDescent="0.3">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x14ac:dyDescent="0.3">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x14ac:dyDescent="0.3">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x14ac:dyDescent="0.3">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x14ac:dyDescent="0.3">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x14ac:dyDescent="0.3">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x14ac:dyDescent="0.3">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x14ac:dyDescent="0.3">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x14ac:dyDescent="0.3">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x14ac:dyDescent="0.3">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x14ac:dyDescent="0.3">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x14ac:dyDescent="0.3">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x14ac:dyDescent="0.3">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x14ac:dyDescent="0.3">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x14ac:dyDescent="0.3">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x14ac:dyDescent="0.3">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x14ac:dyDescent="0.3">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x14ac:dyDescent="0.3">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x14ac:dyDescent="0.3">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x14ac:dyDescent="0.3">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x14ac:dyDescent="0.3">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x14ac:dyDescent="0.3">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x14ac:dyDescent="0.3">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x14ac:dyDescent="0.3">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x14ac:dyDescent="0.3">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x14ac:dyDescent="0.3">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x14ac:dyDescent="0.3">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x14ac:dyDescent="0.3">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x14ac:dyDescent="0.3">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x14ac:dyDescent="0.3">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x14ac:dyDescent="0.3">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x14ac:dyDescent="0.3">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x14ac:dyDescent="0.3">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x14ac:dyDescent="0.3">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x14ac:dyDescent="0.3">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x14ac:dyDescent="0.3">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x14ac:dyDescent="0.3">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x14ac:dyDescent="0.3">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x14ac:dyDescent="0.3">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x14ac:dyDescent="0.3">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x14ac:dyDescent="0.3">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x14ac:dyDescent="0.3">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x14ac:dyDescent="0.3">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x14ac:dyDescent="0.3">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x14ac:dyDescent="0.3">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x14ac:dyDescent="0.3">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x14ac:dyDescent="0.3">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x14ac:dyDescent="0.3">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x14ac:dyDescent="0.3">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x14ac:dyDescent="0.3">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x14ac:dyDescent="0.3">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x14ac:dyDescent="0.3">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x14ac:dyDescent="0.3">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x14ac:dyDescent="0.3">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x14ac:dyDescent="0.3">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x14ac:dyDescent="0.3">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x14ac:dyDescent="0.3">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x14ac:dyDescent="0.3">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x14ac:dyDescent="0.3">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x14ac:dyDescent="0.3">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x14ac:dyDescent="0.3">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x14ac:dyDescent="0.3">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x14ac:dyDescent="0.3">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x14ac:dyDescent="0.3">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x14ac:dyDescent="0.3">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x14ac:dyDescent="0.3">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x14ac:dyDescent="0.3">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x14ac:dyDescent="0.3">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x14ac:dyDescent="0.3">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x14ac:dyDescent="0.3">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x14ac:dyDescent="0.3">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x14ac:dyDescent="0.3">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x14ac:dyDescent="0.3">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x14ac:dyDescent="0.3">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x14ac:dyDescent="0.3">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x14ac:dyDescent="0.3">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x14ac:dyDescent="0.3">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x14ac:dyDescent="0.3">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x14ac:dyDescent="0.3">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x14ac:dyDescent="0.3">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x14ac:dyDescent="0.3">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x14ac:dyDescent="0.3">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x14ac:dyDescent="0.3">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x14ac:dyDescent="0.3">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x14ac:dyDescent="0.3">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x14ac:dyDescent="0.3">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x14ac:dyDescent="0.3">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x14ac:dyDescent="0.3">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x14ac:dyDescent="0.3">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x14ac:dyDescent="0.3">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x14ac:dyDescent="0.3">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x14ac:dyDescent="0.3">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x14ac:dyDescent="0.3">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x14ac:dyDescent="0.3">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x14ac:dyDescent="0.3">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x14ac:dyDescent="0.3">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x14ac:dyDescent="0.3">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x14ac:dyDescent="0.3">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x14ac:dyDescent="0.3">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x14ac:dyDescent="0.3">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x14ac:dyDescent="0.3">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x14ac:dyDescent="0.3">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x14ac:dyDescent="0.3">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x14ac:dyDescent="0.3">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x14ac:dyDescent="0.3">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x14ac:dyDescent="0.3">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x14ac:dyDescent="0.3">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x14ac:dyDescent="0.3">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x14ac:dyDescent="0.3">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x14ac:dyDescent="0.3">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x14ac:dyDescent="0.3">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x14ac:dyDescent="0.3">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x14ac:dyDescent="0.3">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x14ac:dyDescent="0.3">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x14ac:dyDescent="0.3">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x14ac:dyDescent="0.3">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x14ac:dyDescent="0.3">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x14ac:dyDescent="0.3">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x14ac:dyDescent="0.3">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x14ac:dyDescent="0.3">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x14ac:dyDescent="0.3">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x14ac:dyDescent="0.3">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x14ac:dyDescent="0.3">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x14ac:dyDescent="0.3">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x14ac:dyDescent="0.3">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x14ac:dyDescent="0.3">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x14ac:dyDescent="0.3">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x14ac:dyDescent="0.3">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x14ac:dyDescent="0.3">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x14ac:dyDescent="0.3">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x14ac:dyDescent="0.3">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x14ac:dyDescent="0.3">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x14ac:dyDescent="0.3">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x14ac:dyDescent="0.3">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x14ac:dyDescent="0.3">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x14ac:dyDescent="0.3">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x14ac:dyDescent="0.3">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x14ac:dyDescent="0.3">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x14ac:dyDescent="0.3">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x14ac:dyDescent="0.3">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x14ac:dyDescent="0.3">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x14ac:dyDescent="0.3">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x14ac:dyDescent="0.3">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x14ac:dyDescent="0.3">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x14ac:dyDescent="0.3">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x14ac:dyDescent="0.3">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x14ac:dyDescent="0.3">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x14ac:dyDescent="0.3">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x14ac:dyDescent="0.3">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x14ac:dyDescent="0.3">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x14ac:dyDescent="0.3">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x14ac:dyDescent="0.3">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x14ac:dyDescent="0.3">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x14ac:dyDescent="0.3">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x14ac:dyDescent="0.3">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x14ac:dyDescent="0.3">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x14ac:dyDescent="0.3">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x14ac:dyDescent="0.3">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x14ac:dyDescent="0.3">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x14ac:dyDescent="0.3">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x14ac:dyDescent="0.3">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x14ac:dyDescent="0.3">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x14ac:dyDescent="0.3">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x14ac:dyDescent="0.3">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x14ac:dyDescent="0.3">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x14ac:dyDescent="0.3">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x14ac:dyDescent="0.3">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x14ac:dyDescent="0.3">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x14ac:dyDescent="0.3">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x14ac:dyDescent="0.3">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x14ac:dyDescent="0.3">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x14ac:dyDescent="0.3">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x14ac:dyDescent="0.3">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x14ac:dyDescent="0.3">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x14ac:dyDescent="0.3">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x14ac:dyDescent="0.3">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x14ac:dyDescent="0.3">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x14ac:dyDescent="0.3">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x14ac:dyDescent="0.3">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x14ac:dyDescent="0.3">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x14ac:dyDescent="0.3">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x14ac:dyDescent="0.3">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x14ac:dyDescent="0.3">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x14ac:dyDescent="0.3">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x14ac:dyDescent="0.3">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x14ac:dyDescent="0.3">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x14ac:dyDescent="0.3">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x14ac:dyDescent="0.3">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x14ac:dyDescent="0.3">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x14ac:dyDescent="0.3">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x14ac:dyDescent="0.3">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x14ac:dyDescent="0.3">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x14ac:dyDescent="0.3">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x14ac:dyDescent="0.3">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x14ac:dyDescent="0.3">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x14ac:dyDescent="0.3">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x14ac:dyDescent="0.3">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x14ac:dyDescent="0.3">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x14ac:dyDescent="0.3">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x14ac:dyDescent="0.3">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x14ac:dyDescent="0.3">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x14ac:dyDescent="0.3">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x14ac:dyDescent="0.3">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x14ac:dyDescent="0.3">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x14ac:dyDescent="0.3">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x14ac:dyDescent="0.3">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x14ac:dyDescent="0.3">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x14ac:dyDescent="0.3">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x14ac:dyDescent="0.3">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x14ac:dyDescent="0.3">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x14ac:dyDescent="0.3">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x14ac:dyDescent="0.3">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x14ac:dyDescent="0.3">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x14ac:dyDescent="0.3">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x14ac:dyDescent="0.3">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x14ac:dyDescent="0.3">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x14ac:dyDescent="0.3">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x14ac:dyDescent="0.3">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x14ac:dyDescent="0.3">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x14ac:dyDescent="0.3">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x14ac:dyDescent="0.3">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x14ac:dyDescent="0.3">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x14ac:dyDescent="0.3">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x14ac:dyDescent="0.3">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x14ac:dyDescent="0.3">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x14ac:dyDescent="0.3">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x14ac:dyDescent="0.3">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x14ac:dyDescent="0.3">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x14ac:dyDescent="0.3">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x14ac:dyDescent="0.3">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x14ac:dyDescent="0.3">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x14ac:dyDescent="0.3">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x14ac:dyDescent="0.3">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x14ac:dyDescent="0.3">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x14ac:dyDescent="0.3">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x14ac:dyDescent="0.3">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x14ac:dyDescent="0.3">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x14ac:dyDescent="0.3">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x14ac:dyDescent="0.3">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x14ac:dyDescent="0.3">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x14ac:dyDescent="0.3">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x14ac:dyDescent="0.3">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x14ac:dyDescent="0.3">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x14ac:dyDescent="0.3">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x14ac:dyDescent="0.3">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x14ac:dyDescent="0.3">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x14ac:dyDescent="0.3">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x14ac:dyDescent="0.3">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x14ac:dyDescent="0.3">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x14ac:dyDescent="0.3">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x14ac:dyDescent="0.3">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x14ac:dyDescent="0.3">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x14ac:dyDescent="0.3">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x14ac:dyDescent="0.3">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x14ac:dyDescent="0.3">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x14ac:dyDescent="0.3">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x14ac:dyDescent="0.3">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x14ac:dyDescent="0.3">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x14ac:dyDescent="0.3">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x14ac:dyDescent="0.3">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x14ac:dyDescent="0.3">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x14ac:dyDescent="0.3">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x14ac:dyDescent="0.3">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x14ac:dyDescent="0.3">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x14ac:dyDescent="0.3">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x14ac:dyDescent="0.3">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x14ac:dyDescent="0.3">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x14ac:dyDescent="0.3">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x14ac:dyDescent="0.3">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x14ac:dyDescent="0.3">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x14ac:dyDescent="0.3">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x14ac:dyDescent="0.3">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x14ac:dyDescent="0.3">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x14ac:dyDescent="0.3">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x14ac:dyDescent="0.3">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x14ac:dyDescent="0.3">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x14ac:dyDescent="0.3">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x14ac:dyDescent="0.3">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x14ac:dyDescent="0.3">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x14ac:dyDescent="0.3">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x14ac:dyDescent="0.3">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x14ac:dyDescent="0.3">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x14ac:dyDescent="0.3">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x14ac:dyDescent="0.3">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x14ac:dyDescent="0.3">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x14ac:dyDescent="0.3">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x14ac:dyDescent="0.3">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x14ac:dyDescent="0.3">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x14ac:dyDescent="0.3">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x14ac:dyDescent="0.3">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x14ac:dyDescent="0.3">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x14ac:dyDescent="0.3">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x14ac:dyDescent="0.3">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x14ac:dyDescent="0.3">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x14ac:dyDescent="0.3">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x14ac:dyDescent="0.3">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x14ac:dyDescent="0.3">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x14ac:dyDescent="0.3">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x14ac:dyDescent="0.3">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x14ac:dyDescent="0.3">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x14ac:dyDescent="0.3">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x14ac:dyDescent="0.3">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x14ac:dyDescent="0.3">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x14ac:dyDescent="0.3">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x14ac:dyDescent="0.3">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x14ac:dyDescent="0.3">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x14ac:dyDescent="0.3">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x14ac:dyDescent="0.3">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x14ac:dyDescent="0.3">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x14ac:dyDescent="0.3">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x14ac:dyDescent="0.3">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x14ac:dyDescent="0.3">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x14ac:dyDescent="0.3">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x14ac:dyDescent="0.3">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x14ac:dyDescent="0.3">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x14ac:dyDescent="0.3">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x14ac:dyDescent="0.3">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x14ac:dyDescent="0.3">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x14ac:dyDescent="0.3">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x14ac:dyDescent="0.3">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x14ac:dyDescent="0.3">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x14ac:dyDescent="0.3">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x14ac:dyDescent="0.3">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x14ac:dyDescent="0.3">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x14ac:dyDescent="0.3">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x14ac:dyDescent="0.3">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x14ac:dyDescent="0.3">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x14ac:dyDescent="0.3">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x14ac:dyDescent="0.3">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x14ac:dyDescent="0.3">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x14ac:dyDescent="0.3">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x14ac:dyDescent="0.3">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x14ac:dyDescent="0.3">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x14ac:dyDescent="0.3">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x14ac:dyDescent="0.3">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x14ac:dyDescent="0.3">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x14ac:dyDescent="0.3">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x14ac:dyDescent="0.3">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x14ac:dyDescent="0.3">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x14ac:dyDescent="0.3">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x14ac:dyDescent="0.3">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x14ac:dyDescent="0.3">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x14ac:dyDescent="0.3">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x14ac:dyDescent="0.3">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x14ac:dyDescent="0.3">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x14ac:dyDescent="0.3">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x14ac:dyDescent="0.3">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x14ac:dyDescent="0.3">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x14ac:dyDescent="0.3">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x14ac:dyDescent="0.3">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x14ac:dyDescent="0.3">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x14ac:dyDescent="0.3">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x14ac:dyDescent="0.3">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x14ac:dyDescent="0.3">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x14ac:dyDescent="0.3">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x14ac:dyDescent="0.3">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x14ac:dyDescent="0.3">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x14ac:dyDescent="0.3">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x14ac:dyDescent="0.3">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x14ac:dyDescent="0.3">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x14ac:dyDescent="0.3">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x14ac:dyDescent="0.3">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x14ac:dyDescent="0.3">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x14ac:dyDescent="0.3">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x14ac:dyDescent="0.3">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x14ac:dyDescent="0.3">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x14ac:dyDescent="0.3">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x14ac:dyDescent="0.3">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x14ac:dyDescent="0.3">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x14ac:dyDescent="0.3">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x14ac:dyDescent="0.3">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x14ac:dyDescent="0.3">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x14ac:dyDescent="0.3">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x14ac:dyDescent="0.3">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x14ac:dyDescent="0.3">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x14ac:dyDescent="0.3">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x14ac:dyDescent="0.3">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x14ac:dyDescent="0.3">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x14ac:dyDescent="0.3">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x14ac:dyDescent="0.3">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x14ac:dyDescent="0.3">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x14ac:dyDescent="0.3">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x14ac:dyDescent="0.3">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x14ac:dyDescent="0.3">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x14ac:dyDescent="0.3">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x14ac:dyDescent="0.3">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x14ac:dyDescent="0.3">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x14ac:dyDescent="0.3">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x14ac:dyDescent="0.3">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x14ac:dyDescent="0.3">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x14ac:dyDescent="0.3">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x14ac:dyDescent="0.3">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x14ac:dyDescent="0.3">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x14ac:dyDescent="0.3">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x14ac:dyDescent="0.3">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x14ac:dyDescent="0.3">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x14ac:dyDescent="0.3">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x14ac:dyDescent="0.3">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x14ac:dyDescent="0.3">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x14ac:dyDescent="0.3">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x14ac:dyDescent="0.3">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x14ac:dyDescent="0.3">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x14ac:dyDescent="0.3">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x14ac:dyDescent="0.3">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x14ac:dyDescent="0.3">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x14ac:dyDescent="0.3">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x14ac:dyDescent="0.3">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x14ac:dyDescent="0.3">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x14ac:dyDescent="0.3">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x14ac:dyDescent="0.3">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x14ac:dyDescent="0.3">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x14ac:dyDescent="0.3">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x14ac:dyDescent="0.3">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x14ac:dyDescent="0.3">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x14ac:dyDescent="0.3">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x14ac:dyDescent="0.3">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x14ac:dyDescent="0.3">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x14ac:dyDescent="0.3">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x14ac:dyDescent="0.3">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x14ac:dyDescent="0.3">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x14ac:dyDescent="0.3">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x14ac:dyDescent="0.3">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x14ac:dyDescent="0.3">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x14ac:dyDescent="0.3">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x14ac:dyDescent="0.3">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x14ac:dyDescent="0.3">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x14ac:dyDescent="0.3">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x14ac:dyDescent="0.3">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x14ac:dyDescent="0.3">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x14ac:dyDescent="0.3">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x14ac:dyDescent="0.3">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x14ac:dyDescent="0.3">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x14ac:dyDescent="0.3">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x14ac:dyDescent="0.3">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x14ac:dyDescent="0.3">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x14ac:dyDescent="0.3">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x14ac:dyDescent="0.3">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x14ac:dyDescent="0.3">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x14ac:dyDescent="0.3">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x14ac:dyDescent="0.3">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x14ac:dyDescent="0.3">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x14ac:dyDescent="0.3">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x14ac:dyDescent="0.3">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x14ac:dyDescent="0.3">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x14ac:dyDescent="0.3">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x14ac:dyDescent="0.3">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x14ac:dyDescent="0.3">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x14ac:dyDescent="0.3">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x14ac:dyDescent="0.3">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x14ac:dyDescent="0.3">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x14ac:dyDescent="0.3">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x14ac:dyDescent="0.3">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x14ac:dyDescent="0.3">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x14ac:dyDescent="0.3">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x14ac:dyDescent="0.3">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x14ac:dyDescent="0.3">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x14ac:dyDescent="0.3">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x14ac:dyDescent="0.3">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x14ac:dyDescent="0.3">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x14ac:dyDescent="0.3">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x14ac:dyDescent="0.3">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x14ac:dyDescent="0.3">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x14ac:dyDescent="0.3">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x14ac:dyDescent="0.3">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x14ac:dyDescent="0.3">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x14ac:dyDescent="0.3">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x14ac:dyDescent="0.3">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x14ac:dyDescent="0.3">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x14ac:dyDescent="0.3">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x14ac:dyDescent="0.3">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x14ac:dyDescent="0.3">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x14ac:dyDescent="0.3">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x14ac:dyDescent="0.3">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x14ac:dyDescent="0.3">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x14ac:dyDescent="0.3">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x14ac:dyDescent="0.3">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x14ac:dyDescent="0.3">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x14ac:dyDescent="0.3">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x14ac:dyDescent="0.3">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x14ac:dyDescent="0.3">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x14ac:dyDescent="0.3">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x14ac:dyDescent="0.3">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x14ac:dyDescent="0.3">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x14ac:dyDescent="0.3">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x14ac:dyDescent="0.3">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x14ac:dyDescent="0.3">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x14ac:dyDescent="0.3">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x14ac:dyDescent="0.3">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x14ac:dyDescent="0.3">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x14ac:dyDescent="0.3">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x14ac:dyDescent="0.3">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x14ac:dyDescent="0.3">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x14ac:dyDescent="0.3">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x14ac:dyDescent="0.3">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x14ac:dyDescent="0.3">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x14ac:dyDescent="0.3">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x14ac:dyDescent="0.3">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x14ac:dyDescent="0.3">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x14ac:dyDescent="0.3">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x14ac:dyDescent="0.3">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x14ac:dyDescent="0.3">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x14ac:dyDescent="0.3">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x14ac:dyDescent="0.3">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x14ac:dyDescent="0.3">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x14ac:dyDescent="0.3">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x14ac:dyDescent="0.3">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x14ac:dyDescent="0.3">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x14ac:dyDescent="0.3">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x14ac:dyDescent="0.3">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x14ac:dyDescent="0.3">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x14ac:dyDescent="0.3">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x14ac:dyDescent="0.3">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x14ac:dyDescent="0.3">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x14ac:dyDescent="0.3">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x14ac:dyDescent="0.3">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x14ac:dyDescent="0.3">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x14ac:dyDescent="0.3">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x14ac:dyDescent="0.3">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x14ac:dyDescent="0.3">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x14ac:dyDescent="0.3">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x14ac:dyDescent="0.3">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x14ac:dyDescent="0.3">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x14ac:dyDescent="0.3">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x14ac:dyDescent="0.3">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x14ac:dyDescent="0.3">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x14ac:dyDescent="0.3">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x14ac:dyDescent="0.3">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x14ac:dyDescent="0.3">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x14ac:dyDescent="0.3">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x14ac:dyDescent="0.3">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x14ac:dyDescent="0.3">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x14ac:dyDescent="0.3">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x14ac:dyDescent="0.3">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x14ac:dyDescent="0.3">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x14ac:dyDescent="0.3">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x14ac:dyDescent="0.3">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x14ac:dyDescent="0.3">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x14ac:dyDescent="0.3">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x14ac:dyDescent="0.3">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x14ac:dyDescent="0.3">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x14ac:dyDescent="0.3">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x14ac:dyDescent="0.3">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x14ac:dyDescent="0.3">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x14ac:dyDescent="0.3">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x14ac:dyDescent="0.3">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x14ac:dyDescent="0.3">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x14ac:dyDescent="0.3">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x14ac:dyDescent="0.3">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x14ac:dyDescent="0.3">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x14ac:dyDescent="0.3">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x14ac:dyDescent="0.3">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x14ac:dyDescent="0.3">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x14ac:dyDescent="0.3">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x14ac:dyDescent="0.3">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x14ac:dyDescent="0.3">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x14ac:dyDescent="0.3">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x14ac:dyDescent="0.3">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x14ac:dyDescent="0.3">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x14ac:dyDescent="0.3">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x14ac:dyDescent="0.3">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x14ac:dyDescent="0.3">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x14ac:dyDescent="0.3">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x14ac:dyDescent="0.3">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x14ac:dyDescent="0.3">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x14ac:dyDescent="0.3">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x14ac:dyDescent="0.3">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x14ac:dyDescent="0.3">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x14ac:dyDescent="0.3">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x14ac:dyDescent="0.3">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x14ac:dyDescent="0.3">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x14ac:dyDescent="0.3">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x14ac:dyDescent="0.3">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x14ac:dyDescent="0.3">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x14ac:dyDescent="0.3">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x14ac:dyDescent="0.3">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x14ac:dyDescent="0.3">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x14ac:dyDescent="0.3">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x14ac:dyDescent="0.3">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x14ac:dyDescent="0.3">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x14ac:dyDescent="0.3">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x14ac:dyDescent="0.3">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x14ac:dyDescent="0.3">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x14ac:dyDescent="0.3">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x14ac:dyDescent="0.3">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x14ac:dyDescent="0.3">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x14ac:dyDescent="0.3">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x14ac:dyDescent="0.3">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x14ac:dyDescent="0.3">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x14ac:dyDescent="0.3">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x14ac:dyDescent="0.3">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x14ac:dyDescent="0.3">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x14ac:dyDescent="0.3">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x14ac:dyDescent="0.3">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x14ac:dyDescent="0.3">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x14ac:dyDescent="0.3">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x14ac:dyDescent="0.3">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x14ac:dyDescent="0.3">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x14ac:dyDescent="0.3">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x14ac:dyDescent="0.3">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x14ac:dyDescent="0.3">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x14ac:dyDescent="0.3">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x14ac:dyDescent="0.3">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x14ac:dyDescent="0.3">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x14ac:dyDescent="0.3">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x14ac:dyDescent="0.3">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x14ac:dyDescent="0.3">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x14ac:dyDescent="0.3">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x14ac:dyDescent="0.3">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x14ac:dyDescent="0.3">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x14ac:dyDescent="0.3">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x14ac:dyDescent="0.3">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x14ac:dyDescent="0.3">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x14ac:dyDescent="0.3">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x14ac:dyDescent="0.3">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x14ac:dyDescent="0.3">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x14ac:dyDescent="0.3">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x14ac:dyDescent="0.3">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x14ac:dyDescent="0.3">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x14ac:dyDescent="0.3">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x14ac:dyDescent="0.3">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x14ac:dyDescent="0.3">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x14ac:dyDescent="0.3">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x14ac:dyDescent="0.3">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x14ac:dyDescent="0.3">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x14ac:dyDescent="0.3">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x14ac:dyDescent="0.3">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x14ac:dyDescent="0.3">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x14ac:dyDescent="0.3">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x14ac:dyDescent="0.3">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x14ac:dyDescent="0.3">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x14ac:dyDescent="0.3">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x14ac:dyDescent="0.3">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x14ac:dyDescent="0.3">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x14ac:dyDescent="0.3">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x14ac:dyDescent="0.3">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x14ac:dyDescent="0.3">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x14ac:dyDescent="0.3">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x14ac:dyDescent="0.3">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x14ac:dyDescent="0.3">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x14ac:dyDescent="0.3">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x14ac:dyDescent="0.3">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x14ac:dyDescent="0.3">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x14ac:dyDescent="0.3">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x14ac:dyDescent="0.3">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x14ac:dyDescent="0.3">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x14ac:dyDescent="0.3">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x14ac:dyDescent="0.3">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x14ac:dyDescent="0.3">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x14ac:dyDescent="0.3">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x14ac:dyDescent="0.3">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x14ac:dyDescent="0.3">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x14ac:dyDescent="0.3">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x14ac:dyDescent="0.3">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x14ac:dyDescent="0.3">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x14ac:dyDescent="0.3">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x14ac:dyDescent="0.3">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x14ac:dyDescent="0.3">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x14ac:dyDescent="0.3">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x14ac:dyDescent="0.3">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x14ac:dyDescent="0.3">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x14ac:dyDescent="0.3">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x14ac:dyDescent="0.3">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x14ac:dyDescent="0.3">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x14ac:dyDescent="0.3">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x14ac:dyDescent="0.3">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x14ac:dyDescent="0.3">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x14ac:dyDescent="0.3">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x14ac:dyDescent="0.3">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x14ac:dyDescent="0.3">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x14ac:dyDescent="0.3">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x14ac:dyDescent="0.3">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x14ac:dyDescent="0.3">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x14ac:dyDescent="0.3">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x14ac:dyDescent="0.3">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x14ac:dyDescent="0.3">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x14ac:dyDescent="0.3">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x14ac:dyDescent="0.3">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x14ac:dyDescent="0.3">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x14ac:dyDescent="0.3">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x14ac:dyDescent="0.3">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x14ac:dyDescent="0.3">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x14ac:dyDescent="0.3">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x14ac:dyDescent="0.3">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x14ac:dyDescent="0.3">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x14ac:dyDescent="0.3">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x14ac:dyDescent="0.3">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x14ac:dyDescent="0.3">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x14ac:dyDescent="0.3">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x14ac:dyDescent="0.3">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x14ac:dyDescent="0.3">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x14ac:dyDescent="0.3">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x14ac:dyDescent="0.3">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x14ac:dyDescent="0.3">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x14ac:dyDescent="0.3">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x14ac:dyDescent="0.3">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x14ac:dyDescent="0.3">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x14ac:dyDescent="0.3">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x14ac:dyDescent="0.3">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x14ac:dyDescent="0.3">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x14ac:dyDescent="0.3">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x14ac:dyDescent="0.3">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x14ac:dyDescent="0.3">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x14ac:dyDescent="0.3">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x14ac:dyDescent="0.3">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x14ac:dyDescent="0.3">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x14ac:dyDescent="0.3">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x14ac:dyDescent="0.3">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x14ac:dyDescent="0.3">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x14ac:dyDescent="0.3">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x14ac:dyDescent="0.3">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x14ac:dyDescent="0.3">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x14ac:dyDescent="0.3">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x14ac:dyDescent="0.3">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x14ac:dyDescent="0.3">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x14ac:dyDescent="0.3">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x14ac:dyDescent="0.3">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x14ac:dyDescent="0.3">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x14ac:dyDescent="0.3">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x14ac:dyDescent="0.3">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x14ac:dyDescent="0.3">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x14ac:dyDescent="0.3">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x14ac:dyDescent="0.3">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x14ac:dyDescent="0.3">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x14ac:dyDescent="0.3">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x14ac:dyDescent="0.3">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x14ac:dyDescent="0.3">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x14ac:dyDescent="0.3">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x14ac:dyDescent="0.3">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x14ac:dyDescent="0.3">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x14ac:dyDescent="0.3">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x14ac:dyDescent="0.3">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x14ac:dyDescent="0.3">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x14ac:dyDescent="0.3">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x14ac:dyDescent="0.3">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x14ac:dyDescent="0.3">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x14ac:dyDescent="0.3">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x14ac:dyDescent="0.3">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x14ac:dyDescent="0.3">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x14ac:dyDescent="0.3">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x14ac:dyDescent="0.3">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x14ac:dyDescent="0.3">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x14ac:dyDescent="0.3">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x14ac:dyDescent="0.3">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x14ac:dyDescent="0.3">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x14ac:dyDescent="0.3">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x14ac:dyDescent="0.3">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x14ac:dyDescent="0.3">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x14ac:dyDescent="0.3">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x14ac:dyDescent="0.3">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x14ac:dyDescent="0.3">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x14ac:dyDescent="0.3">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x14ac:dyDescent="0.3">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x14ac:dyDescent="0.3">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x14ac:dyDescent="0.3">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x14ac:dyDescent="0.3">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x14ac:dyDescent="0.3">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x14ac:dyDescent="0.3">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x14ac:dyDescent="0.3">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x14ac:dyDescent="0.3">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x14ac:dyDescent="0.3">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x14ac:dyDescent="0.3">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x14ac:dyDescent="0.3">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x14ac:dyDescent="0.3">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x14ac:dyDescent="0.3">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x14ac:dyDescent="0.3">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x14ac:dyDescent="0.3">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x14ac:dyDescent="0.3">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x14ac:dyDescent="0.3">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x14ac:dyDescent="0.3">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x14ac:dyDescent="0.3">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x14ac:dyDescent="0.3">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x14ac:dyDescent="0.3">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x14ac:dyDescent="0.3">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x14ac:dyDescent="0.3">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x14ac:dyDescent="0.3">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x14ac:dyDescent="0.3">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x14ac:dyDescent="0.3">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x14ac:dyDescent="0.3">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x14ac:dyDescent="0.3">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x14ac:dyDescent="0.3">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x14ac:dyDescent="0.3">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x14ac:dyDescent="0.3">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x14ac:dyDescent="0.3">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x14ac:dyDescent="0.3">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x14ac:dyDescent="0.3">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x14ac:dyDescent="0.3">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x14ac:dyDescent="0.3">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x14ac:dyDescent="0.3">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x14ac:dyDescent="0.3">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x14ac:dyDescent="0.3">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x14ac:dyDescent="0.3">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x14ac:dyDescent="0.3">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x14ac:dyDescent="0.3">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x14ac:dyDescent="0.3">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x14ac:dyDescent="0.3">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x14ac:dyDescent="0.3">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x14ac:dyDescent="0.3">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x14ac:dyDescent="0.3">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x14ac:dyDescent="0.3">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x14ac:dyDescent="0.3">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x14ac:dyDescent="0.3">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x14ac:dyDescent="0.3">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x14ac:dyDescent="0.3">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x14ac:dyDescent="0.3">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x14ac:dyDescent="0.3">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x14ac:dyDescent="0.3">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x14ac:dyDescent="0.3">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x14ac:dyDescent="0.3">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x14ac:dyDescent="0.3">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x14ac:dyDescent="0.3">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x14ac:dyDescent="0.3">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x14ac:dyDescent="0.3">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x14ac:dyDescent="0.3">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x14ac:dyDescent="0.3">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x14ac:dyDescent="0.3">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x14ac:dyDescent="0.3">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x14ac:dyDescent="0.3">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x14ac:dyDescent="0.3">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x14ac:dyDescent="0.3">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x14ac:dyDescent="0.3">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x14ac:dyDescent="0.3">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x14ac:dyDescent="0.3">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x14ac:dyDescent="0.3">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x14ac:dyDescent="0.3">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x14ac:dyDescent="0.3">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x14ac:dyDescent="0.3">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x14ac:dyDescent="0.3">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x14ac:dyDescent="0.3">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x14ac:dyDescent="0.3">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x14ac:dyDescent="0.3">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x14ac:dyDescent="0.3">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x14ac:dyDescent="0.3">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x14ac:dyDescent="0.3">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x14ac:dyDescent="0.3">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x14ac:dyDescent="0.3">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x14ac:dyDescent="0.3">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x14ac:dyDescent="0.3">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x14ac:dyDescent="0.3">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x14ac:dyDescent="0.3">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x14ac:dyDescent="0.3">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x14ac:dyDescent="0.3">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x14ac:dyDescent="0.3">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x14ac:dyDescent="0.3">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x14ac:dyDescent="0.3">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x14ac:dyDescent="0.3">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x14ac:dyDescent="0.3">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x14ac:dyDescent="0.3">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x14ac:dyDescent="0.3">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x14ac:dyDescent="0.3">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x14ac:dyDescent="0.3">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x14ac:dyDescent="0.3">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x14ac:dyDescent="0.3">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x14ac:dyDescent="0.3">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x14ac:dyDescent="0.3">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x14ac:dyDescent="0.3">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x14ac:dyDescent="0.3">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x14ac:dyDescent="0.3">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x14ac:dyDescent="0.3">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x14ac:dyDescent="0.3">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x14ac:dyDescent="0.3">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x14ac:dyDescent="0.3">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x14ac:dyDescent="0.3">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x14ac:dyDescent="0.3">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x14ac:dyDescent="0.3">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x14ac:dyDescent="0.3">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x14ac:dyDescent="0.3">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x14ac:dyDescent="0.3">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x14ac:dyDescent="0.3">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x14ac:dyDescent="0.3">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x14ac:dyDescent="0.3">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x14ac:dyDescent="0.3">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x14ac:dyDescent="0.3">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x14ac:dyDescent="0.3">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x14ac:dyDescent="0.3">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x14ac:dyDescent="0.3">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x14ac:dyDescent="0.3">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x14ac:dyDescent="0.3">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x14ac:dyDescent="0.3">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x14ac:dyDescent="0.3">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x14ac:dyDescent="0.3">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x14ac:dyDescent="0.3">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x14ac:dyDescent="0.3">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x14ac:dyDescent="0.3">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x14ac:dyDescent="0.3">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x14ac:dyDescent="0.3">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x14ac:dyDescent="0.3">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x14ac:dyDescent="0.3">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x14ac:dyDescent="0.3">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x14ac:dyDescent="0.3">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x14ac:dyDescent="0.3">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x14ac:dyDescent="0.3">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x14ac:dyDescent="0.3">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x14ac:dyDescent="0.3">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x14ac:dyDescent="0.3">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x14ac:dyDescent="0.3">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x14ac:dyDescent="0.3">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x14ac:dyDescent="0.3">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x14ac:dyDescent="0.3">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x14ac:dyDescent="0.3">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x14ac:dyDescent="0.3">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x14ac:dyDescent="0.3">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x14ac:dyDescent="0.3">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x14ac:dyDescent="0.3">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x14ac:dyDescent="0.3">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x14ac:dyDescent="0.3">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x14ac:dyDescent="0.3">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x14ac:dyDescent="0.3">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x14ac:dyDescent="0.3">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x14ac:dyDescent="0.3">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x14ac:dyDescent="0.3">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x14ac:dyDescent="0.3">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x14ac:dyDescent="0.3">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x14ac:dyDescent="0.3">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x14ac:dyDescent="0.3">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x14ac:dyDescent="0.3">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x14ac:dyDescent="0.3">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x14ac:dyDescent="0.3">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x14ac:dyDescent="0.3">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x14ac:dyDescent="0.3">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x14ac:dyDescent="0.3">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x14ac:dyDescent="0.3">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x14ac:dyDescent="0.3">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x14ac:dyDescent="0.3">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x14ac:dyDescent="0.3">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x14ac:dyDescent="0.3">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x14ac:dyDescent="0.3">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x14ac:dyDescent="0.3">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x14ac:dyDescent="0.3">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x14ac:dyDescent="0.3">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x14ac:dyDescent="0.3">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x14ac:dyDescent="0.3">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x14ac:dyDescent="0.3">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x14ac:dyDescent="0.3">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x14ac:dyDescent="0.3">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x14ac:dyDescent="0.3">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x14ac:dyDescent="0.3">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x14ac:dyDescent="0.3">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x14ac:dyDescent="0.3">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x14ac:dyDescent="0.3">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x14ac:dyDescent="0.3">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x14ac:dyDescent="0.3">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x14ac:dyDescent="0.3">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x14ac:dyDescent="0.3">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x14ac:dyDescent="0.3">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x14ac:dyDescent="0.3">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x14ac:dyDescent="0.3">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x14ac:dyDescent="0.3">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x14ac:dyDescent="0.3">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x14ac:dyDescent="0.3">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x14ac:dyDescent="0.3">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x14ac:dyDescent="0.3">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x14ac:dyDescent="0.3">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x14ac:dyDescent="0.3">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x14ac:dyDescent="0.3">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x14ac:dyDescent="0.3">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x14ac:dyDescent="0.3">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x14ac:dyDescent="0.3">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x14ac:dyDescent="0.3">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x14ac:dyDescent="0.3">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x14ac:dyDescent="0.3">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x14ac:dyDescent="0.3">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x14ac:dyDescent="0.3">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x14ac:dyDescent="0.3">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x14ac:dyDescent="0.3">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x14ac:dyDescent="0.3">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x14ac:dyDescent="0.3">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x14ac:dyDescent="0.3">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x14ac:dyDescent="0.3">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x14ac:dyDescent="0.3">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x14ac:dyDescent="0.3">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x14ac:dyDescent="0.3">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x14ac:dyDescent="0.3">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x14ac:dyDescent="0.3">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x14ac:dyDescent="0.3">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x14ac:dyDescent="0.3">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x14ac:dyDescent="0.3">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x14ac:dyDescent="0.3">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x14ac:dyDescent="0.3">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x14ac:dyDescent="0.3">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x14ac:dyDescent="0.3">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x14ac:dyDescent="0.3">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x14ac:dyDescent="0.3">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x14ac:dyDescent="0.3">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x14ac:dyDescent="0.3">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x14ac:dyDescent="0.3">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x14ac:dyDescent="0.3">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x14ac:dyDescent="0.3">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x14ac:dyDescent="0.3">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x14ac:dyDescent="0.3">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x14ac:dyDescent="0.3">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x14ac:dyDescent="0.3">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x14ac:dyDescent="0.3">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x14ac:dyDescent="0.3">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x14ac:dyDescent="0.3">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x14ac:dyDescent="0.3">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x14ac:dyDescent="0.3">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x14ac:dyDescent="0.3">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x14ac:dyDescent="0.3">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x14ac:dyDescent="0.3">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x14ac:dyDescent="0.3">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x14ac:dyDescent="0.3">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x14ac:dyDescent="0.3">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x14ac:dyDescent="0.3">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x14ac:dyDescent="0.3">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x14ac:dyDescent="0.3">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x14ac:dyDescent="0.3">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x14ac:dyDescent="0.3">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x14ac:dyDescent="0.3">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x14ac:dyDescent="0.3">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x14ac:dyDescent="0.3">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x14ac:dyDescent="0.3">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x14ac:dyDescent="0.3">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x14ac:dyDescent="0.3">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x14ac:dyDescent="0.3">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x14ac:dyDescent="0.3">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x14ac:dyDescent="0.3">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x14ac:dyDescent="0.3">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x14ac:dyDescent="0.3">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x14ac:dyDescent="0.3">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x14ac:dyDescent="0.3">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x14ac:dyDescent="0.3">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x14ac:dyDescent="0.3">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x14ac:dyDescent="0.3">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x14ac:dyDescent="0.3">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x14ac:dyDescent="0.3">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x14ac:dyDescent="0.3">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x14ac:dyDescent="0.3">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x14ac:dyDescent="0.3">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x14ac:dyDescent="0.3">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x14ac:dyDescent="0.3">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x14ac:dyDescent="0.3">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x14ac:dyDescent="0.3">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x14ac:dyDescent="0.3">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x14ac:dyDescent="0.3">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x14ac:dyDescent="0.3">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x14ac:dyDescent="0.3">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x14ac:dyDescent="0.3">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x14ac:dyDescent="0.3">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x14ac:dyDescent="0.3">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x14ac:dyDescent="0.3">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x14ac:dyDescent="0.3">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x14ac:dyDescent="0.3">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x14ac:dyDescent="0.3">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x14ac:dyDescent="0.3">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x14ac:dyDescent="0.3">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x14ac:dyDescent="0.3">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x14ac:dyDescent="0.3">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x14ac:dyDescent="0.3">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x14ac:dyDescent="0.3">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x14ac:dyDescent="0.3">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x14ac:dyDescent="0.3">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x14ac:dyDescent="0.3">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x14ac:dyDescent="0.3">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x14ac:dyDescent="0.3">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x14ac:dyDescent="0.3">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x14ac:dyDescent="0.3">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x14ac:dyDescent="0.3">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x14ac:dyDescent="0.3">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x14ac:dyDescent="0.3">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x14ac:dyDescent="0.3">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x14ac:dyDescent="0.3">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x14ac:dyDescent="0.3">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x14ac:dyDescent="0.3">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x14ac:dyDescent="0.3">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x14ac:dyDescent="0.3">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x14ac:dyDescent="0.3">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x14ac:dyDescent="0.3">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x14ac:dyDescent="0.3">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x14ac:dyDescent="0.3">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x14ac:dyDescent="0.3">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x14ac:dyDescent="0.3">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x14ac:dyDescent="0.3">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x14ac:dyDescent="0.3">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x14ac:dyDescent="0.3">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x14ac:dyDescent="0.3">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x14ac:dyDescent="0.3">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x14ac:dyDescent="0.3">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x14ac:dyDescent="0.3">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x14ac:dyDescent="0.3">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x14ac:dyDescent="0.3">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x14ac:dyDescent="0.3">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x14ac:dyDescent="0.3">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x14ac:dyDescent="0.3">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x14ac:dyDescent="0.3">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x14ac:dyDescent="0.3">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x14ac:dyDescent="0.3">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x14ac:dyDescent="0.3">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x14ac:dyDescent="0.3">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x14ac:dyDescent="0.3">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x14ac:dyDescent="0.3">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x14ac:dyDescent="0.3">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x14ac:dyDescent="0.3">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x14ac:dyDescent="0.3">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x14ac:dyDescent="0.3">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x14ac:dyDescent="0.3">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x14ac:dyDescent="0.3">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x14ac:dyDescent="0.3">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x14ac:dyDescent="0.3">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x14ac:dyDescent="0.3">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x14ac:dyDescent="0.3">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x14ac:dyDescent="0.3">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x14ac:dyDescent="0.3">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x14ac:dyDescent="0.3">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x14ac:dyDescent="0.3">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x14ac:dyDescent="0.3">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x14ac:dyDescent="0.3">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x14ac:dyDescent="0.3">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x14ac:dyDescent="0.3">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x14ac:dyDescent="0.3">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x14ac:dyDescent="0.3">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x14ac:dyDescent="0.3">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x14ac:dyDescent="0.3">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x14ac:dyDescent="0.3">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x14ac:dyDescent="0.3">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x14ac:dyDescent="0.3">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x14ac:dyDescent="0.3">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x14ac:dyDescent="0.3">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x14ac:dyDescent="0.3">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x14ac:dyDescent="0.3">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x14ac:dyDescent="0.3">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x14ac:dyDescent="0.3">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x14ac:dyDescent="0.3">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x14ac:dyDescent="0.3">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x14ac:dyDescent="0.3">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x14ac:dyDescent="0.3">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x14ac:dyDescent="0.3">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x14ac:dyDescent="0.3">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x14ac:dyDescent="0.3">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x14ac:dyDescent="0.3">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x14ac:dyDescent="0.3">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x14ac:dyDescent="0.3">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x14ac:dyDescent="0.3">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x14ac:dyDescent="0.3">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x14ac:dyDescent="0.3">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x14ac:dyDescent="0.3">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x14ac:dyDescent="0.3">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x14ac:dyDescent="0.3">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x14ac:dyDescent="0.3">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x14ac:dyDescent="0.3">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x14ac:dyDescent="0.3">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x14ac:dyDescent="0.3">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x14ac:dyDescent="0.3">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x14ac:dyDescent="0.3">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x14ac:dyDescent="0.3">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x14ac:dyDescent="0.3">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x14ac:dyDescent="0.3">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x14ac:dyDescent="0.3">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x14ac:dyDescent="0.3">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x14ac:dyDescent="0.3">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x14ac:dyDescent="0.3">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x14ac:dyDescent="0.3">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x14ac:dyDescent="0.3">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x14ac:dyDescent="0.3">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x14ac:dyDescent="0.3">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x14ac:dyDescent="0.3">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x14ac:dyDescent="0.3">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x14ac:dyDescent="0.3">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x14ac:dyDescent="0.3">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x14ac:dyDescent="0.3">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x14ac:dyDescent="0.3">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x14ac:dyDescent="0.3">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x14ac:dyDescent="0.3">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x14ac:dyDescent="0.3">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x14ac:dyDescent="0.3">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x14ac:dyDescent="0.3">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x14ac:dyDescent="0.3">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x14ac:dyDescent="0.3">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x14ac:dyDescent="0.3">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x14ac:dyDescent="0.3">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x14ac:dyDescent="0.3">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x14ac:dyDescent="0.3">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x14ac:dyDescent="0.3">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x14ac:dyDescent="0.3">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x14ac:dyDescent="0.3">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x14ac:dyDescent="0.3">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x14ac:dyDescent="0.3">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x14ac:dyDescent="0.3">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x14ac:dyDescent="0.3">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x14ac:dyDescent="0.3">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x14ac:dyDescent="0.3">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x14ac:dyDescent="0.3">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x14ac:dyDescent="0.3">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x14ac:dyDescent="0.3">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x14ac:dyDescent="0.3">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x14ac:dyDescent="0.3">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x14ac:dyDescent="0.3">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x14ac:dyDescent="0.3">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x14ac:dyDescent="0.3">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x14ac:dyDescent="0.3">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x14ac:dyDescent="0.3">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x14ac:dyDescent="0.3">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x14ac:dyDescent="0.3">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x14ac:dyDescent="0.3">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x14ac:dyDescent="0.3">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x14ac:dyDescent="0.3">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x14ac:dyDescent="0.3">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x14ac:dyDescent="0.3">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x14ac:dyDescent="0.3">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x14ac:dyDescent="0.3">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x14ac:dyDescent="0.3">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x14ac:dyDescent="0.3">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x14ac:dyDescent="0.3">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x14ac:dyDescent="0.3">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x14ac:dyDescent="0.3">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x14ac:dyDescent="0.3">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x14ac:dyDescent="0.3">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x14ac:dyDescent="0.3">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x14ac:dyDescent="0.3">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x14ac:dyDescent="0.3">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x14ac:dyDescent="0.3">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x14ac:dyDescent="0.3">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x14ac:dyDescent="0.3">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x14ac:dyDescent="0.3">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x14ac:dyDescent="0.3">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x14ac:dyDescent="0.3">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x14ac:dyDescent="0.3">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x14ac:dyDescent="0.3">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x14ac:dyDescent="0.3">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x14ac:dyDescent="0.3">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x14ac:dyDescent="0.3">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x14ac:dyDescent="0.3">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x14ac:dyDescent="0.3">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x14ac:dyDescent="0.3">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x14ac:dyDescent="0.3">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x14ac:dyDescent="0.3">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x14ac:dyDescent="0.3">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x14ac:dyDescent="0.3">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x14ac:dyDescent="0.3">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x14ac:dyDescent="0.3">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x14ac:dyDescent="0.3">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x14ac:dyDescent="0.3">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x14ac:dyDescent="0.3">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x14ac:dyDescent="0.3">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x14ac:dyDescent="0.3">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x14ac:dyDescent="0.3">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x14ac:dyDescent="0.3">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x14ac:dyDescent="0.3">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x14ac:dyDescent="0.3">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x14ac:dyDescent="0.3">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x14ac:dyDescent="0.3">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x14ac:dyDescent="0.3">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x14ac:dyDescent="0.3">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x14ac:dyDescent="0.3">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x14ac:dyDescent="0.3">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x14ac:dyDescent="0.3">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x14ac:dyDescent="0.3">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x14ac:dyDescent="0.3">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x14ac:dyDescent="0.3">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x14ac:dyDescent="0.3">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x14ac:dyDescent="0.3">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x14ac:dyDescent="0.3">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x14ac:dyDescent="0.3">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x14ac:dyDescent="0.3">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x14ac:dyDescent="0.3">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x14ac:dyDescent="0.3">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x14ac:dyDescent="0.3">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x14ac:dyDescent="0.3">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x14ac:dyDescent="0.3">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x14ac:dyDescent="0.3">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x14ac:dyDescent="0.3">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x14ac:dyDescent="0.3">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x14ac:dyDescent="0.3">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x14ac:dyDescent="0.3">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x14ac:dyDescent="0.3">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x14ac:dyDescent="0.3">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x14ac:dyDescent="0.3">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x14ac:dyDescent="0.3">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x14ac:dyDescent="0.3">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x14ac:dyDescent="0.3">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x14ac:dyDescent="0.3">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x14ac:dyDescent="0.3">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x14ac:dyDescent="0.3">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x14ac:dyDescent="0.3">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x14ac:dyDescent="0.3">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x14ac:dyDescent="0.3">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x14ac:dyDescent="0.3">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x14ac:dyDescent="0.3">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x14ac:dyDescent="0.3">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x14ac:dyDescent="0.3">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x14ac:dyDescent="0.3">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x14ac:dyDescent="0.3">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x14ac:dyDescent="0.3">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x14ac:dyDescent="0.3">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x14ac:dyDescent="0.3">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x14ac:dyDescent="0.3">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x14ac:dyDescent="0.3">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x14ac:dyDescent="0.3">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x14ac:dyDescent="0.3">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x14ac:dyDescent="0.3">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x14ac:dyDescent="0.3">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x14ac:dyDescent="0.3">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x14ac:dyDescent="0.3">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x14ac:dyDescent="0.3">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x14ac:dyDescent="0.3">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x14ac:dyDescent="0.3">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x14ac:dyDescent="0.3">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x14ac:dyDescent="0.3">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x14ac:dyDescent="0.3">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x14ac:dyDescent="0.3">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x14ac:dyDescent="0.3">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x14ac:dyDescent="0.3">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x14ac:dyDescent="0.3">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x14ac:dyDescent="0.3">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x14ac:dyDescent="0.3">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x14ac:dyDescent="0.3">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x14ac:dyDescent="0.3">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x14ac:dyDescent="0.3">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x14ac:dyDescent="0.3">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x14ac:dyDescent="0.3">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x14ac:dyDescent="0.3">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x14ac:dyDescent="0.3">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x14ac:dyDescent="0.3">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x14ac:dyDescent="0.3">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x14ac:dyDescent="0.3">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x14ac:dyDescent="0.3">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x14ac:dyDescent="0.3">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x14ac:dyDescent="0.3">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x14ac:dyDescent="0.3">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x14ac:dyDescent="0.3">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x14ac:dyDescent="0.3">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x14ac:dyDescent="0.3">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x14ac:dyDescent="0.3">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x14ac:dyDescent="0.3">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x14ac:dyDescent="0.3">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x14ac:dyDescent="0.3">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x14ac:dyDescent="0.3">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x14ac:dyDescent="0.3">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x14ac:dyDescent="0.3">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x14ac:dyDescent="0.3">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x14ac:dyDescent="0.3">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x14ac:dyDescent="0.3">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x14ac:dyDescent="0.3">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x14ac:dyDescent="0.3">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x14ac:dyDescent="0.3">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x14ac:dyDescent="0.3">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x14ac:dyDescent="0.3">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x14ac:dyDescent="0.3">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x14ac:dyDescent="0.3">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x14ac:dyDescent="0.3">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x14ac:dyDescent="0.3">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x14ac:dyDescent="0.3">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x14ac:dyDescent="0.3">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x14ac:dyDescent="0.3">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x14ac:dyDescent="0.3">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x14ac:dyDescent="0.3">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x14ac:dyDescent="0.3">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x14ac:dyDescent="0.3">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x14ac:dyDescent="0.3">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x14ac:dyDescent="0.3">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x14ac:dyDescent="0.3">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x14ac:dyDescent="0.3">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x14ac:dyDescent="0.3">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x14ac:dyDescent="0.3">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x14ac:dyDescent="0.3">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x14ac:dyDescent="0.3">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x14ac:dyDescent="0.3">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x14ac:dyDescent="0.3">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x14ac:dyDescent="0.3">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x14ac:dyDescent="0.3">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x14ac:dyDescent="0.3">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x14ac:dyDescent="0.3">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x14ac:dyDescent="0.3">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x14ac:dyDescent="0.3">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x14ac:dyDescent="0.3">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x14ac:dyDescent="0.3">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x14ac:dyDescent="0.3">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x14ac:dyDescent="0.3">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x14ac:dyDescent="0.3">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x14ac:dyDescent="0.3">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x14ac:dyDescent="0.3">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x14ac:dyDescent="0.3">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x14ac:dyDescent="0.3">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x14ac:dyDescent="0.3">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x14ac:dyDescent="0.3">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x14ac:dyDescent="0.3">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x14ac:dyDescent="0.3">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x14ac:dyDescent="0.3">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x14ac:dyDescent="0.3">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x14ac:dyDescent="0.3">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x14ac:dyDescent="0.3">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x14ac:dyDescent="0.3">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x14ac:dyDescent="0.3">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x14ac:dyDescent="0.3">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x14ac:dyDescent="0.3">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x14ac:dyDescent="0.3">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x14ac:dyDescent="0.3">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x14ac:dyDescent="0.3">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x14ac:dyDescent="0.3">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x14ac:dyDescent="0.3">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x14ac:dyDescent="0.3">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x14ac:dyDescent="0.3">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x14ac:dyDescent="0.3">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x14ac:dyDescent="0.3">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x14ac:dyDescent="0.3">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x14ac:dyDescent="0.3">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x14ac:dyDescent="0.3">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x14ac:dyDescent="0.3">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x14ac:dyDescent="0.3">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x14ac:dyDescent="0.3">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x14ac:dyDescent="0.3">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x14ac:dyDescent="0.3">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x14ac:dyDescent="0.3">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x14ac:dyDescent="0.3">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x14ac:dyDescent="0.3">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x14ac:dyDescent="0.3">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x14ac:dyDescent="0.3">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x14ac:dyDescent="0.3">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x14ac:dyDescent="0.3">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x14ac:dyDescent="0.3">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x14ac:dyDescent="0.3">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x14ac:dyDescent="0.3">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x14ac:dyDescent="0.3">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x14ac:dyDescent="0.3">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x14ac:dyDescent="0.3">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x14ac:dyDescent="0.3">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x14ac:dyDescent="0.3">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x14ac:dyDescent="0.3">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x14ac:dyDescent="0.3">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x14ac:dyDescent="0.3">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x14ac:dyDescent="0.3">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x14ac:dyDescent="0.3">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x14ac:dyDescent="0.3">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x14ac:dyDescent="0.3">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x14ac:dyDescent="0.3">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x14ac:dyDescent="0.3">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x14ac:dyDescent="0.3">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x14ac:dyDescent="0.3">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x14ac:dyDescent="0.3">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x14ac:dyDescent="0.3">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x14ac:dyDescent="0.3">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x14ac:dyDescent="0.3">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x14ac:dyDescent="0.3">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x14ac:dyDescent="0.3">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x14ac:dyDescent="0.3">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x14ac:dyDescent="0.3">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x14ac:dyDescent="0.3">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x14ac:dyDescent="0.3">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x14ac:dyDescent="0.3">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x14ac:dyDescent="0.3">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x14ac:dyDescent="0.3">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x14ac:dyDescent="0.3">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x14ac:dyDescent="0.3">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x14ac:dyDescent="0.3">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x14ac:dyDescent="0.3">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x14ac:dyDescent="0.3">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x14ac:dyDescent="0.3">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x14ac:dyDescent="0.3">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x14ac:dyDescent="0.3">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x14ac:dyDescent="0.3">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x14ac:dyDescent="0.3">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x14ac:dyDescent="0.3">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82" zoomScaleNormal="115" workbookViewId="0">
      <selection activeCell="AA22" sqref="AA2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c r="B11" s="1"/>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waterflow</vt:lpstr>
      <vt:lpstr>pie chart</vt:lpstr>
      <vt:lpstr>combochart</vt:lpstr>
      <vt:lpstr>map chart</vt:lpstr>
      <vt:lpstr>top5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Sourav Sharma</cp:lastModifiedBy>
  <dcterms:created xsi:type="dcterms:W3CDTF">2015-06-05T18:17:20Z</dcterms:created>
  <dcterms:modified xsi:type="dcterms:W3CDTF">2024-07-30T10:20:03Z</dcterms:modified>
</cp:coreProperties>
</file>