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opheak.seng\OneDrive - Gender and Development Cambodia\01-Dec-2021-Sopheak\03-Dec-21 - SOPHEAK\Advanced Request Form\Submit\Computer Hardware\"/>
    </mc:Choice>
  </mc:AlternateContent>
  <xr:revisionPtr revIDLastSave="0" documentId="13_ncr:1_{784D19F4-55A6-4E3A-9BDB-DCA5877B276C}" xr6:coauthVersionLast="47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Old template(no longer use)" sheetId="3" state="hidden" r:id="rId1"/>
    <sheet name="Example (no use)" sheetId="4" state="hidden" r:id="rId2"/>
    <sheet name="Old Template(no use)" sheetId="5" state="hidden" r:id="rId3"/>
    <sheet name="Computer Hardware" sheetId="11" r:id="rId4"/>
  </sheets>
  <definedNames>
    <definedName name="_xlnm.Print_Area" localSheetId="3">'Computer Hardware'!$B$1:$T$39</definedName>
    <definedName name="_xlnm.Print_Area" localSheetId="1">'Example (no use)'!$B$1:$T$39</definedName>
    <definedName name="_xlnm.Print_Area" localSheetId="2">'Old Template(no use)'!$B$1:$T$39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" i="11" l="1"/>
  <c r="S26" i="11"/>
  <c r="T16" i="11"/>
  <c r="T14" i="11"/>
  <c r="T15" i="11"/>
  <c r="R15" i="11"/>
  <c r="S16" i="11"/>
  <c r="N21" i="11"/>
  <c r="O21" i="11" s="1"/>
  <c r="N22" i="11"/>
  <c r="O22" i="11" s="1"/>
  <c r="R22" i="11"/>
  <c r="N23" i="11"/>
  <c r="O23" i="11" s="1"/>
  <c r="N24" i="11"/>
  <c r="Q24" i="11" s="1"/>
  <c r="R23" i="11" l="1"/>
  <c r="Q23" i="11"/>
  <c r="P24" i="11"/>
  <c r="P23" i="11"/>
  <c r="T23" i="11" s="1"/>
  <c r="U23" i="11" s="1"/>
  <c r="R21" i="11"/>
  <c r="Q21" i="11"/>
  <c r="O24" i="11"/>
  <c r="O25" i="11" s="1"/>
  <c r="Q22" i="11"/>
  <c r="P21" i="11"/>
  <c r="P22" i="11"/>
  <c r="R24" i="11"/>
  <c r="R25" i="11" s="1"/>
  <c r="N25" i="11"/>
  <c r="T13" i="11"/>
  <c r="T12" i="3"/>
  <c r="P13" i="3"/>
  <c r="R13" i="3"/>
  <c r="R16" i="3"/>
  <c r="S13" i="3"/>
  <c r="S14" i="3"/>
  <c r="O14" i="3"/>
  <c r="R14" i="3"/>
  <c r="O15" i="3"/>
  <c r="P15" i="3"/>
  <c r="R15" i="3"/>
  <c r="S15" i="3"/>
  <c r="O16" i="3"/>
  <c r="J17" i="3"/>
  <c r="O17" i="3"/>
  <c r="O18" i="3"/>
  <c r="O20" i="3"/>
  <c r="O21" i="3"/>
  <c r="O22" i="3"/>
  <c r="O23" i="3"/>
  <c r="O24" i="3"/>
  <c r="P24" i="3"/>
  <c r="Q24" i="3"/>
  <c r="R24" i="3"/>
  <c r="S24" i="3"/>
  <c r="T24" i="3"/>
  <c r="T13" i="4"/>
  <c r="P14" i="4"/>
  <c r="P19" i="4"/>
  <c r="O15" i="4"/>
  <c r="O16" i="4"/>
  <c r="P16" i="4"/>
  <c r="O17" i="4"/>
  <c r="P17" i="4"/>
  <c r="J18" i="4"/>
  <c r="O18" i="4"/>
  <c r="O19" i="4"/>
  <c r="O21" i="4"/>
  <c r="O22" i="4"/>
  <c r="O25" i="4"/>
  <c r="O23" i="4"/>
  <c r="O24" i="4"/>
  <c r="P25" i="4"/>
  <c r="Q25" i="4"/>
  <c r="R25" i="4"/>
  <c r="S25" i="4"/>
  <c r="T25" i="4"/>
  <c r="T13" i="5"/>
  <c r="R14" i="5"/>
  <c r="P14" i="5"/>
  <c r="Q14" i="5"/>
  <c r="S14" i="5"/>
  <c r="T14" i="5"/>
  <c r="O15" i="5"/>
  <c r="P15" i="5"/>
  <c r="S15" i="5"/>
  <c r="S20" i="5"/>
  <c r="O16" i="5"/>
  <c r="P16" i="5"/>
  <c r="T16" i="5"/>
  <c r="Q16" i="5"/>
  <c r="S16" i="5"/>
  <c r="O17" i="5"/>
  <c r="P17" i="5"/>
  <c r="T17" i="5"/>
  <c r="S17" i="5"/>
  <c r="O18" i="5"/>
  <c r="P18" i="5"/>
  <c r="T18" i="5"/>
  <c r="Q18" i="5"/>
  <c r="S18" i="5"/>
  <c r="O19" i="5"/>
  <c r="P19" i="5"/>
  <c r="T19" i="5"/>
  <c r="S19" i="5"/>
  <c r="O21" i="5"/>
  <c r="O22" i="5"/>
  <c r="O23" i="5"/>
  <c r="O24" i="5"/>
  <c r="O25" i="5"/>
  <c r="P25" i="5"/>
  <c r="Q25" i="5"/>
  <c r="R25" i="5"/>
  <c r="S25" i="5"/>
  <c r="S26" i="5"/>
  <c r="T25" i="5"/>
  <c r="N14" i="11"/>
  <c r="R14" i="11" s="1"/>
  <c r="N16" i="11"/>
  <c r="O16" i="11" s="1"/>
  <c r="N19" i="11"/>
  <c r="Q19" i="11" s="1"/>
  <c r="R16" i="5"/>
  <c r="P15" i="4"/>
  <c r="P18" i="3"/>
  <c r="R17" i="5"/>
  <c r="R15" i="5"/>
  <c r="R20" i="5"/>
  <c r="R19" i="5"/>
  <c r="R26" i="5"/>
  <c r="R18" i="5"/>
  <c r="T15" i="5"/>
  <c r="T20" i="5"/>
  <c r="T26" i="5"/>
  <c r="P20" i="5"/>
  <c r="P26" i="5"/>
  <c r="S18" i="4"/>
  <c r="P18" i="4"/>
  <c r="R18" i="4"/>
  <c r="R17" i="3"/>
  <c r="R19" i="3"/>
  <c r="R25" i="3"/>
  <c r="S17" i="3"/>
  <c r="P17" i="3"/>
  <c r="P14" i="3"/>
  <c r="P16" i="3"/>
  <c r="S14" i="4"/>
  <c r="S18" i="3"/>
  <c r="S19" i="3"/>
  <c r="S25" i="3"/>
  <c r="O20" i="5"/>
  <c r="O26" i="5"/>
  <c r="Q19" i="5"/>
  <c r="Q17" i="5"/>
  <c r="Q15" i="5"/>
  <c r="Q20" i="5"/>
  <c r="Q26" i="5"/>
  <c r="R16" i="4"/>
  <c r="R14" i="4"/>
  <c r="R18" i="3"/>
  <c r="S16" i="3"/>
  <c r="Q15" i="3"/>
  <c r="T15" i="3"/>
  <c r="Q13" i="3"/>
  <c r="Q18" i="3"/>
  <c r="Q14" i="4"/>
  <c r="Q16" i="4"/>
  <c r="O19" i="3"/>
  <c r="O25" i="3"/>
  <c r="T13" i="3"/>
  <c r="O20" i="4"/>
  <c r="O26" i="4"/>
  <c r="T14" i="4"/>
  <c r="S15" i="4"/>
  <c r="S17" i="4"/>
  <c r="S19" i="4"/>
  <c r="P19" i="3"/>
  <c r="P25" i="3"/>
  <c r="Q18" i="4"/>
  <c r="P20" i="4"/>
  <c r="P26" i="4"/>
  <c r="S16" i="4"/>
  <c r="T16" i="4"/>
  <c r="T18" i="4"/>
  <c r="Q19" i="4"/>
  <c r="T19" i="4"/>
  <c r="Q15" i="4"/>
  <c r="Q17" i="4"/>
  <c r="Q14" i="3"/>
  <c r="Q16" i="3"/>
  <c r="T16" i="3"/>
  <c r="R15" i="4"/>
  <c r="R20" i="4"/>
  <c r="R26" i="4"/>
  <c r="R17" i="4"/>
  <c r="R19" i="4"/>
  <c r="Q17" i="3"/>
  <c r="T17" i="3"/>
  <c r="T18" i="3"/>
  <c r="Q19" i="3"/>
  <c r="Q25" i="3"/>
  <c r="T17" i="4"/>
  <c r="Q20" i="4"/>
  <c r="Q26" i="4"/>
  <c r="T15" i="4"/>
  <c r="T14" i="3"/>
  <c r="T19" i="3"/>
  <c r="T25" i="3"/>
  <c r="S20" i="4"/>
  <c r="S26" i="4"/>
  <c r="T20" i="4"/>
  <c r="T26" i="4"/>
  <c r="Q14" i="11"/>
  <c r="P14" i="11"/>
  <c r="P19" i="11"/>
  <c r="R19" i="11" l="1"/>
  <c r="Q25" i="11"/>
  <c r="N20" i="11"/>
  <c r="N26" i="11" s="1"/>
  <c r="Q16" i="11"/>
  <c r="Q20" i="11" s="1"/>
  <c r="Q26" i="11" s="1"/>
  <c r="T22" i="11"/>
  <c r="U22" i="11" s="1"/>
  <c r="T21" i="11"/>
  <c r="U21" i="11" s="1"/>
  <c r="O14" i="11"/>
  <c r="U14" i="11" s="1"/>
  <c r="P25" i="11"/>
  <c r="O19" i="11"/>
  <c r="T19" i="11" s="1"/>
  <c r="U19" i="11" s="1"/>
  <c r="T24" i="11"/>
  <c r="U24" i="11" s="1"/>
  <c r="P16" i="11"/>
  <c r="U16" i="11" s="1"/>
  <c r="R20" i="11"/>
  <c r="R26" i="11" s="1"/>
  <c r="O20" i="11" l="1"/>
  <c r="O26" i="11" s="1"/>
  <c r="U17" i="11"/>
  <c r="T25" i="11"/>
  <c r="U25" i="11" s="1"/>
  <c r="P20" i="11"/>
  <c r="P26" i="11" s="1"/>
  <c r="T20" i="11" l="1"/>
  <c r="U20" i="11" s="1"/>
  <c r="T26" i="11" l="1"/>
  <c r="U26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FM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ED
1. Name
2. Position
</t>
        </r>
      </text>
    </comment>
    <comment ref="B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line manager
1. Name
2. Position
</t>
        </r>
      </text>
    </comment>
    <comment ref="B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Requester
1. Name 
2. Position</t>
        </r>
      </text>
    </comment>
    <comment ref="B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put along with LFA's code and act.name (same as budget)</t>
        </r>
      </text>
    </comment>
    <comment ref="B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Detail if 2 activities (follow policy: 2 activities only)</t>
        </r>
      </text>
    </comment>
    <comment ref="C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Of  activity: PV, BTB,….</t>
        </r>
      </text>
    </comment>
    <comment ref="E1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Lina:</t>
        </r>
        <r>
          <rPr>
            <sz val="8"/>
            <color indexed="81"/>
            <rFont val="Tahoma"/>
            <family val="2"/>
          </rPr>
          <t xml:space="preserve">
e.g: EU, Gender café, COP, Core, PYD, ..etc</t>
        </r>
      </text>
    </comment>
    <comment ref="F11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Lina:</t>
        </r>
        <r>
          <rPr>
            <sz val="8"/>
            <color indexed="81"/>
            <rFont val="Tahoma"/>
            <family val="2"/>
          </rPr>
          <t xml:space="preserve">
Put # of activities (follow budget number in donor's budget agreement)
Note: -See the Mapping LFA</t>
        </r>
      </text>
    </comment>
    <comment ref="H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Normally, it has only two digits e.g.1.1</t>
        </r>
      </text>
    </comment>
    <comment ref="D12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 xml:space="preserve">Lina: </t>
        </r>
        <r>
          <rPr>
            <sz val="8"/>
            <color indexed="81"/>
            <rFont val="Tahoma"/>
            <family val="2"/>
          </rPr>
          <t>put the activities follow budget (e.g:1.1.2 Consultation workshop….)
Note: The description is short and concret.</t>
        </r>
      </text>
    </comment>
    <comment ref="G1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always use A/C:7000 for programme expenses</t>
        </r>
      </text>
    </comment>
    <comment ref="I3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Follow lines manager(options)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1. Advance "Estimate cost";
2. Settle/Reimburse/Direct pay "Itemized expenses"
</t>
        </r>
      </text>
    </comment>
  </commentList>
</comments>
</file>

<file path=xl/sharedStrings.xml><?xml version="1.0" encoding="utf-8"?>
<sst xmlns="http://schemas.openxmlformats.org/spreadsheetml/2006/main" count="269" uniqueCount="85">
  <si>
    <t>To:</t>
  </si>
  <si>
    <t>From:</t>
  </si>
  <si>
    <t>Activity:</t>
  </si>
  <si>
    <t>Description</t>
  </si>
  <si>
    <t>DCA/CA</t>
  </si>
  <si>
    <t>Total</t>
  </si>
  <si>
    <t>TOTAL</t>
  </si>
  <si>
    <t>No.</t>
  </si>
  <si>
    <t>Total (a+b):</t>
  </si>
  <si>
    <t>Sub-total(b):</t>
  </si>
  <si>
    <t>Person</t>
  </si>
  <si>
    <t xml:space="preserve">Travel for staff from pp-province-pp </t>
  </si>
  <si>
    <t>Days</t>
  </si>
  <si>
    <t>Accommodation for staff</t>
  </si>
  <si>
    <t>Sub-total(a):</t>
  </si>
  <si>
    <t>Time</t>
  </si>
  <si>
    <t xml:space="preserve">Communication for call colect participants </t>
  </si>
  <si>
    <t>Refreshments</t>
  </si>
  <si>
    <t>meeting</t>
  </si>
  <si>
    <t>Pursat</t>
  </si>
  <si>
    <t>Cost</t>
  </si>
  <si>
    <t>Quantity</t>
  </si>
  <si>
    <t>Line Items</t>
  </si>
  <si>
    <t>DIA</t>
  </si>
  <si>
    <t>EU</t>
  </si>
  <si>
    <t>Detail estimated cost</t>
  </si>
  <si>
    <t>Location</t>
  </si>
  <si>
    <t xml:space="preserve">Through: </t>
  </si>
  <si>
    <t>Implement date:</t>
  </si>
  <si>
    <t>Nights</t>
  </si>
  <si>
    <t>Ways</t>
  </si>
  <si>
    <t xml:space="preserve">Materials for meeting </t>
  </si>
  <si>
    <t>Local transportation for participants</t>
  </si>
  <si>
    <t>Printing/copying document</t>
  </si>
  <si>
    <t>Local transportation in commune</t>
  </si>
  <si>
    <t>Day</t>
  </si>
  <si>
    <t>Food for staff</t>
  </si>
  <si>
    <t>Prepare by:</t>
  </si>
  <si>
    <t>Name:</t>
  </si>
  <si>
    <t>Position:</t>
  </si>
  <si>
    <t>Approved by:</t>
  </si>
  <si>
    <t>Name</t>
  </si>
  <si>
    <t>Positon:</t>
  </si>
  <si>
    <t>Verified/Acknowledge by:</t>
  </si>
  <si>
    <t>LFA Code</t>
  </si>
  <si>
    <t>Date:</t>
  </si>
  <si>
    <t>Request date:</t>
  </si>
  <si>
    <t>Project name</t>
  </si>
  <si>
    <t>Activities #</t>
  </si>
  <si>
    <t>Account Code</t>
  </si>
  <si>
    <t>Output #</t>
  </si>
  <si>
    <t>3.2.2</t>
  </si>
  <si>
    <t>1.3.2</t>
  </si>
  <si>
    <t>Detail Code</t>
  </si>
  <si>
    <t>2.1.4 Annually gathering of 54 CGs and analyse demographic information for each village (village-mapping) of 3 new target communes.</t>
  </si>
  <si>
    <t>6.1.6</t>
  </si>
  <si>
    <t>2.1.4</t>
  </si>
  <si>
    <t>OXN</t>
  </si>
  <si>
    <t>GENDER AND DEVELOPMENT FOR CAMBODIA (GADC)</t>
  </si>
  <si>
    <t>Verified by:</t>
  </si>
  <si>
    <t>Checked by:</t>
  </si>
  <si>
    <t>ESTIMATE COST</t>
  </si>
  <si>
    <t>Finance Unit</t>
  </si>
  <si>
    <t>Cross check</t>
  </si>
  <si>
    <t>DESCRIPTION</t>
  </si>
  <si>
    <t>LFA code/
Project Code</t>
  </si>
  <si>
    <t>Sourc of Fund</t>
  </si>
  <si>
    <t>Donor Activity code</t>
  </si>
  <si>
    <t>Location and Date</t>
  </si>
  <si>
    <r>
      <rPr>
        <b/>
        <u/>
        <sz val="13"/>
        <rFont val="Times New Roman"/>
        <family val="1"/>
      </rPr>
      <t xml:space="preserve">Instruction: </t>
    </r>
    <r>
      <rPr>
        <u/>
        <sz val="12"/>
        <rFont val="Times New Roman"/>
        <family val="1"/>
      </rPr>
      <t xml:space="preserve">
</t>
    </r>
    <r>
      <rPr>
        <sz val="12"/>
        <rFont val="Times New Roman"/>
        <family val="1"/>
      </rPr>
      <t>-Submit the COMPLETED document to finance for payment process at least 3 days.
-There is required to co-sign between cost center manager (budget holder) and the approver if this expenditure is under his/her budget management. 
-If there is Direct pay, please ADD into advance request. A copy of it will be required to attach with ACTUAL payment which provided with appropriate document. (Note: if there is 2-3 suppliers, you can make into one itemized expense. Finance will take further process to ensure the payment is made for individual suppliers) 
-Detail items by each category is required to provide due to GADC's account code usage.
-Make a copy of it and keep for settlement/direct pay (extra copy is required "One for settlement and another is for Direct payment")
-If advance is over &gt;$3,000 ==&gt; sign 2 people from same unit (requester and include line manager)
-Double check on the allocation (note: no need to make sharing by detail items to every donors, you can put it blank)
-Check list for supporting documents: Agenda, Working outside office, approved quotation, form for request for advance, invitation,...etc</t>
    </r>
  </si>
  <si>
    <t>Sopheak Seng</t>
  </si>
  <si>
    <t>Phnom Penh</t>
  </si>
  <si>
    <t>item</t>
  </si>
  <si>
    <t>Suong Chanlina</t>
  </si>
  <si>
    <t>Seng Sopheak</t>
  </si>
  <si>
    <t>IT Officer</t>
  </si>
  <si>
    <t>Name: Suong Chanlina</t>
  </si>
  <si>
    <t>Positon: Finance and HR Manager</t>
  </si>
  <si>
    <t>Purchase Computer Hardware</t>
  </si>
  <si>
    <t xml:space="preserve">Date: </t>
  </si>
  <si>
    <t>DiaKonia</t>
  </si>
  <si>
    <t>ANCP</t>
  </si>
  <si>
    <t>Vostro - Battery - Chea Engmey</t>
  </si>
  <si>
    <t>Hard Disk (SATA) - 256GB - Chea Engmey</t>
  </si>
  <si>
    <t>Inspiron - Battery - Pech Sopheak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</si>
</sst>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-* #,##0.00\ _F_B_-;\-* #,##0.00\ _F_B_-;_-* &quot;-&quot;??\ _F_B_-;_-@_-"/>
    <numFmt numFmtId="166" formatCode="_([$$-409]* #,##0.00_);_([$$-409]* \(#,##0.00\);_([$$-409]* &quot;-&quot;??_);_(@_)"/>
    <numFmt numFmtId="167" formatCode="_-* #,##0\ _F_B_-;\-* #,##0\ _F_B_-;_-* &quot;-&quot;??\ _F_B_-;_-@_-"/>
  </numFmts>
  <fonts count="46" x14ac:knownFonts="1"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u/>
      <sz val="8"/>
      <name val="Times New Roman"/>
      <family val="1"/>
    </font>
    <font>
      <u/>
      <sz val="12"/>
      <name val="Times New Roman"/>
      <family val="1"/>
    </font>
    <font>
      <b/>
      <u/>
      <sz val="13"/>
      <name val="Times New Roman"/>
      <family val="1"/>
    </font>
    <font>
      <sz val="11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b/>
      <sz val="8"/>
      <color rgb="FF0033CC"/>
      <name val="Calibri"/>
      <family val="2"/>
      <scheme val="minor"/>
    </font>
    <font>
      <b/>
      <u/>
      <sz val="8"/>
      <color theme="9" tint="-0.499984740745262"/>
      <name val="Calibri"/>
      <family val="2"/>
      <scheme val="minor"/>
    </font>
    <font>
      <sz val="8"/>
      <color rgb="FF0070C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u/>
      <sz val="8"/>
      <color theme="5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color theme="5" tint="-0.49998474074526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33CC"/>
      <name val="Times New Roman"/>
      <family val="1"/>
    </font>
    <font>
      <b/>
      <u/>
      <sz val="8"/>
      <color theme="9" tint="-0.499984740745262"/>
      <name val="Times New Roman"/>
      <family val="1"/>
    </font>
    <font>
      <b/>
      <u/>
      <sz val="8"/>
      <color theme="5" tint="-0.499984740745262"/>
      <name val="Times New Roman"/>
      <family val="1"/>
    </font>
    <font>
      <sz val="8"/>
      <color theme="5" tint="-0.499984740745262"/>
      <name val="Times New Roman"/>
      <family val="1"/>
    </font>
    <font>
      <sz val="8"/>
      <color theme="1"/>
      <name val="Times New Roman"/>
      <family val="1"/>
    </font>
    <font>
      <b/>
      <sz val="8"/>
      <color theme="9" tint="-0.499984740745262"/>
      <name val="Times New Roman"/>
      <family val="1"/>
    </font>
    <font>
      <b/>
      <sz val="8"/>
      <color rgb="FF0070C0"/>
      <name val="Times New Roman"/>
      <family val="1"/>
    </font>
    <font>
      <sz val="8"/>
      <color rgb="FF0070C0"/>
      <name val="Times New Roman"/>
      <family val="1"/>
    </font>
    <font>
      <b/>
      <sz val="8"/>
      <color theme="9" tint="-0.249977111117893"/>
      <name val="Times New Roman"/>
      <family val="1"/>
    </font>
    <font>
      <b/>
      <sz val="8"/>
      <color rgb="FF00206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43" fontId="16" fillId="2" borderId="1" xfId="1" applyNumberFormat="1" applyFont="1" applyFill="1" applyBorder="1" applyAlignment="1">
      <alignment vertical="center"/>
    </xf>
    <xf numFmtId="0" fontId="16" fillId="2" borderId="2" xfId="7" applyFont="1" applyFill="1" applyBorder="1" applyAlignment="1">
      <alignment horizontal="center" vertical="center"/>
    </xf>
    <xf numFmtId="165" fontId="16" fillId="2" borderId="2" xfId="1" applyNumberFormat="1" applyFont="1" applyFill="1" applyBorder="1" applyAlignment="1">
      <alignment horizontal="center" vertical="center"/>
    </xf>
    <xf numFmtId="166" fontId="16" fillId="2" borderId="2" xfId="4" applyNumberFormat="1" applyFont="1" applyFill="1" applyBorder="1" applyAlignment="1">
      <alignment horizontal="center" vertical="center"/>
    </xf>
    <xf numFmtId="167" fontId="16" fillId="2" borderId="3" xfId="1" applyNumberFormat="1" applyFont="1" applyFill="1" applyBorder="1" applyAlignment="1">
      <alignment vertical="center"/>
    </xf>
    <xf numFmtId="0" fontId="16" fillId="2" borderId="1" xfId="7" applyFont="1" applyFill="1" applyBorder="1" applyAlignment="1">
      <alignment horizontal="right" vertical="center"/>
    </xf>
    <xf numFmtId="0" fontId="17" fillId="3" borderId="4" xfId="7" applyFont="1" applyFill="1" applyBorder="1" applyAlignment="1">
      <alignment horizontal="center" vertical="center"/>
    </xf>
    <xf numFmtId="0" fontId="17" fillId="3" borderId="5" xfId="7" applyFont="1" applyFill="1" applyBorder="1" applyAlignment="1">
      <alignment horizontal="center" vertical="center"/>
    </xf>
    <xf numFmtId="43" fontId="18" fillId="4" borderId="6" xfId="1" applyNumberFormat="1" applyFont="1" applyFill="1" applyBorder="1" applyAlignment="1">
      <alignment vertical="center"/>
    </xf>
    <xf numFmtId="0" fontId="18" fillId="4" borderId="7" xfId="7" applyFont="1" applyFill="1" applyBorder="1" applyAlignment="1">
      <alignment horizontal="center" vertical="center"/>
    </xf>
    <xf numFmtId="165" fontId="18" fillId="4" borderId="7" xfId="1" applyNumberFormat="1" applyFont="1" applyFill="1" applyBorder="1" applyAlignment="1">
      <alignment horizontal="center" vertical="center"/>
    </xf>
    <xf numFmtId="166" fontId="18" fillId="4" borderId="7" xfId="4" applyNumberFormat="1" applyFont="1" applyFill="1" applyBorder="1" applyAlignment="1">
      <alignment horizontal="center" vertical="center"/>
    </xf>
    <xf numFmtId="167" fontId="19" fillId="4" borderId="8" xfId="1" applyNumberFormat="1" applyFont="1" applyFill="1" applyBorder="1" applyAlignment="1">
      <alignment vertical="center"/>
    </xf>
    <xf numFmtId="0" fontId="18" fillId="4" borderId="6" xfId="7" applyFont="1" applyFill="1" applyBorder="1" applyAlignment="1">
      <alignment horizontal="right" vertical="center"/>
    </xf>
    <xf numFmtId="0" fontId="18" fillId="3" borderId="9" xfId="7" applyFont="1" applyFill="1" applyBorder="1" applyAlignment="1">
      <alignment horizontal="center" vertical="center"/>
    </xf>
    <xf numFmtId="0" fontId="18" fillId="3" borderId="10" xfId="7" applyFont="1" applyFill="1" applyBorder="1" applyAlignment="1">
      <alignment horizontal="center" vertical="center"/>
    </xf>
    <xf numFmtId="43" fontId="20" fillId="3" borderId="6" xfId="1" applyNumberFormat="1" applyFont="1" applyFill="1" applyBorder="1" applyAlignment="1">
      <alignment vertical="center"/>
    </xf>
    <xf numFmtId="166" fontId="21" fillId="3" borderId="7" xfId="4" applyNumberFormat="1" applyFont="1" applyFill="1" applyBorder="1" applyAlignment="1">
      <alignment horizontal="center" vertical="center"/>
    </xf>
    <xf numFmtId="0" fontId="18" fillId="3" borderId="7" xfId="7" applyFont="1" applyFill="1" applyBorder="1" applyAlignment="1">
      <alignment horizontal="center" vertical="center"/>
    </xf>
    <xf numFmtId="167" fontId="18" fillId="3" borderId="8" xfId="1" applyNumberFormat="1" applyFont="1" applyFill="1" applyBorder="1" applyAlignment="1">
      <alignment vertical="center"/>
    </xf>
    <xf numFmtId="0" fontId="18" fillId="3" borderId="11" xfId="7" applyFont="1" applyFill="1" applyBorder="1" applyAlignment="1">
      <alignment horizontal="left" vertical="center"/>
    </xf>
    <xf numFmtId="0" fontId="18" fillId="3" borderId="6" xfId="7" applyFont="1" applyFill="1" applyBorder="1" applyAlignment="1">
      <alignment horizontal="left" vertical="center"/>
    </xf>
    <xf numFmtId="0" fontId="19" fillId="4" borderId="7" xfId="7" applyFont="1" applyFill="1" applyBorder="1" applyAlignment="1">
      <alignment horizontal="center" vertical="center"/>
    </xf>
    <xf numFmtId="165" fontId="19" fillId="4" borderId="7" xfId="1" applyNumberFormat="1" applyFont="1" applyFill="1" applyBorder="1" applyAlignment="1">
      <alignment horizontal="center" vertical="center"/>
    </xf>
    <xf numFmtId="166" fontId="19" fillId="4" borderId="7" xfId="4" applyNumberFormat="1" applyFont="1" applyFill="1" applyBorder="1" applyAlignment="1">
      <alignment horizontal="center" vertical="center"/>
    </xf>
    <xf numFmtId="0" fontId="19" fillId="4" borderId="6" xfId="7" applyFont="1" applyFill="1" applyBorder="1" applyAlignment="1">
      <alignment horizontal="right" vertical="center"/>
    </xf>
    <xf numFmtId="0" fontId="19" fillId="3" borderId="9" xfId="7" applyFont="1" applyFill="1" applyBorder="1" applyAlignment="1">
      <alignment horizontal="center" vertical="center"/>
    </xf>
    <xf numFmtId="0" fontId="19" fillId="3" borderId="10" xfId="7" applyFont="1" applyFill="1" applyBorder="1" applyAlignment="1">
      <alignment horizontal="center" vertical="center"/>
    </xf>
    <xf numFmtId="0" fontId="21" fillId="3" borderId="7" xfId="7" applyFont="1" applyFill="1" applyBorder="1" applyAlignment="1">
      <alignment horizontal="center" vertical="center"/>
    </xf>
    <xf numFmtId="167" fontId="21" fillId="3" borderId="8" xfId="1" applyNumberFormat="1" applyFont="1" applyFill="1" applyBorder="1" applyAlignment="1">
      <alignment vertical="center"/>
    </xf>
    <xf numFmtId="0" fontId="22" fillId="0" borderId="11" xfId="7" applyFont="1" applyBorder="1" applyAlignment="1">
      <alignment horizontal="center" vertical="center"/>
    </xf>
    <xf numFmtId="0" fontId="21" fillId="3" borderId="6" xfId="7" applyFont="1" applyFill="1" applyBorder="1" applyAlignment="1">
      <alignment vertical="center" wrapText="1"/>
    </xf>
    <xf numFmtId="0" fontId="23" fillId="0" borderId="9" xfId="7" applyFont="1" applyBorder="1" applyAlignment="1">
      <alignment horizontal="center" vertical="center"/>
    </xf>
    <xf numFmtId="0" fontId="23" fillId="0" borderId="10" xfId="7" applyFont="1" applyBorder="1" applyAlignment="1">
      <alignment horizontal="center" vertical="center"/>
    </xf>
    <xf numFmtId="43" fontId="24" fillId="4" borderId="12" xfId="1" applyNumberFormat="1" applyFont="1" applyFill="1" applyBorder="1" applyAlignment="1">
      <alignment vertical="center"/>
    </xf>
    <xf numFmtId="0" fontId="25" fillId="5" borderId="13" xfId="7" applyFont="1" applyFill="1" applyBorder="1" applyAlignment="1">
      <alignment horizontal="center" vertical="center"/>
    </xf>
    <xf numFmtId="0" fontId="25" fillId="5" borderId="14" xfId="7" applyFont="1" applyFill="1" applyBorder="1" applyAlignment="1">
      <alignment horizontal="center" vertical="center"/>
    </xf>
    <xf numFmtId="0" fontId="26" fillId="5" borderId="15" xfId="7" applyFont="1" applyFill="1" applyBorder="1" applyAlignment="1">
      <alignment vertical="center" wrapText="1"/>
    </xf>
    <xf numFmtId="0" fontId="21" fillId="5" borderId="7" xfId="7" applyFont="1" applyFill="1" applyBorder="1" applyAlignment="1">
      <alignment horizontal="center" vertical="center"/>
    </xf>
    <xf numFmtId="43" fontId="20" fillId="5" borderId="6" xfId="1" applyNumberFormat="1" applyFont="1" applyFill="1" applyBorder="1" applyAlignment="1">
      <alignment vertical="center"/>
    </xf>
    <xf numFmtId="43" fontId="20" fillId="5" borderId="11" xfId="1" applyNumberFormat="1" applyFont="1" applyFill="1" applyBorder="1" applyAlignment="1">
      <alignment vertical="center"/>
    </xf>
    <xf numFmtId="0" fontId="23" fillId="5" borderId="10" xfId="7" applyFont="1" applyFill="1" applyBorder="1" applyAlignment="1">
      <alignment horizontal="center" vertical="center"/>
    </xf>
    <xf numFmtId="0" fontId="20" fillId="5" borderId="6" xfId="7" applyFont="1" applyFill="1" applyBorder="1" applyAlignment="1">
      <alignment vertical="center" wrapText="1"/>
    </xf>
    <xf numFmtId="0" fontId="22" fillId="5" borderId="10" xfId="7" applyFont="1" applyFill="1" applyBorder="1" applyAlignment="1">
      <alignment horizontal="center" vertical="center"/>
    </xf>
    <xf numFmtId="0" fontId="27" fillId="3" borderId="7" xfId="7" applyFont="1" applyFill="1" applyBorder="1" applyAlignment="1">
      <alignment horizontal="center" vertical="center"/>
    </xf>
    <xf numFmtId="0" fontId="28" fillId="0" borderId="0" xfId="0" applyFont="1" applyBorder="1"/>
    <xf numFmtId="0" fontId="29" fillId="0" borderId="0" xfId="0" applyFont="1" applyBorder="1"/>
    <xf numFmtId="0" fontId="29" fillId="0" borderId="0" xfId="0" applyFont="1"/>
    <xf numFmtId="0" fontId="30" fillId="0" borderId="0" xfId="0" applyFont="1" applyBorder="1"/>
    <xf numFmtId="0" fontId="30" fillId="0" borderId="0" xfId="0" applyFont="1" applyFill="1" applyBorder="1"/>
    <xf numFmtId="15" fontId="30" fillId="0" borderId="0" xfId="0" applyNumberFormat="1" applyFont="1" applyFill="1" applyBorder="1" applyAlignment="1">
      <alignment horizontal="left"/>
    </xf>
    <xf numFmtId="9" fontId="20" fillId="5" borderId="12" xfId="8" applyFont="1" applyFill="1" applyBorder="1" applyAlignment="1">
      <alignment horizontal="center" vertical="center"/>
    </xf>
    <xf numFmtId="0" fontId="22" fillId="5" borderId="13" xfId="7" applyFont="1" applyFill="1" applyBorder="1" applyAlignment="1">
      <alignment horizontal="center" vertical="center"/>
    </xf>
    <xf numFmtId="167" fontId="21" fillId="5" borderId="16" xfId="1" applyNumberFormat="1" applyFont="1" applyFill="1" applyBorder="1" applyAlignment="1">
      <alignment vertical="center"/>
    </xf>
    <xf numFmtId="0" fontId="21" fillId="5" borderId="16" xfId="7" applyFont="1" applyFill="1" applyBorder="1" applyAlignment="1">
      <alignment horizontal="center" vertical="center"/>
    </xf>
    <xf numFmtId="43" fontId="20" fillId="5" borderId="16" xfId="1" applyNumberFormat="1" applyFont="1" applyFill="1" applyBorder="1" applyAlignment="1">
      <alignment vertical="center"/>
    </xf>
    <xf numFmtId="43" fontId="20" fillId="5" borderId="17" xfId="1" applyNumberFormat="1" applyFont="1" applyFill="1" applyBorder="1" applyAlignment="1">
      <alignment vertical="center"/>
    </xf>
    <xf numFmtId="167" fontId="21" fillId="5" borderId="7" xfId="1" applyNumberFormat="1" applyFont="1" applyFill="1" applyBorder="1" applyAlignment="1">
      <alignment vertical="center"/>
    </xf>
    <xf numFmtId="43" fontId="20" fillId="5" borderId="7" xfId="1" applyNumberFormat="1" applyFont="1" applyFill="1" applyBorder="1" applyAlignment="1">
      <alignment vertical="center"/>
    </xf>
    <xf numFmtId="9" fontId="20" fillId="5" borderId="7" xfId="8" applyFont="1" applyFill="1" applyBorder="1" applyAlignment="1">
      <alignment horizontal="center" vertical="center"/>
    </xf>
    <xf numFmtId="0" fontId="21" fillId="3" borderId="7" xfId="1" applyNumberFormat="1" applyFont="1" applyFill="1" applyBorder="1" applyAlignment="1">
      <alignment horizontal="center" vertical="center"/>
    </xf>
    <xf numFmtId="0" fontId="20" fillId="5" borderId="6" xfId="7" applyFont="1" applyFill="1" applyBorder="1" applyAlignment="1">
      <alignment horizontal="center" vertical="center" wrapText="1"/>
    </xf>
    <xf numFmtId="0" fontId="22" fillId="5" borderId="11" xfId="7" applyFont="1" applyFill="1" applyBorder="1" applyAlignment="1">
      <alignment horizontal="center" vertical="center"/>
    </xf>
    <xf numFmtId="0" fontId="29" fillId="6" borderId="0" xfId="0" applyFont="1" applyFill="1"/>
    <xf numFmtId="0" fontId="19" fillId="7" borderId="18" xfId="7" applyFont="1" applyFill="1" applyBorder="1" applyAlignment="1">
      <alignment horizontal="center" vertical="center" wrapText="1"/>
    </xf>
    <xf numFmtId="166" fontId="19" fillId="7" borderId="19" xfId="4" applyNumberFormat="1" applyFont="1" applyFill="1" applyBorder="1" applyAlignment="1">
      <alignment horizontal="center" vertical="center"/>
    </xf>
    <xf numFmtId="0" fontId="31" fillId="4" borderId="20" xfId="7" applyFont="1" applyFill="1" applyBorder="1" applyAlignment="1">
      <alignment horizontal="center" vertical="center" wrapText="1"/>
    </xf>
    <xf numFmtId="0" fontId="32" fillId="5" borderId="11" xfId="7" applyFont="1" applyFill="1" applyBorder="1" applyAlignment="1">
      <alignment horizontal="center" vertical="center"/>
    </xf>
    <xf numFmtId="0" fontId="31" fillId="4" borderId="21" xfId="7" applyFont="1" applyFill="1" applyBorder="1" applyAlignment="1">
      <alignment horizontal="center" vertical="center"/>
    </xf>
    <xf numFmtId="0" fontId="22" fillId="5" borderId="9" xfId="7" applyFont="1" applyFill="1" applyBorder="1" applyAlignment="1">
      <alignment horizontal="center" vertical="center"/>
    </xf>
    <xf numFmtId="0" fontId="22" fillId="0" borderId="22" xfId="7" applyFont="1" applyBorder="1" applyAlignment="1">
      <alignment horizontal="center" vertical="center"/>
    </xf>
    <xf numFmtId="167" fontId="19" fillId="4" borderId="22" xfId="1" applyNumberFormat="1" applyFont="1" applyFill="1" applyBorder="1" applyAlignment="1">
      <alignment vertical="center"/>
    </xf>
    <xf numFmtId="0" fontId="18" fillId="3" borderId="22" xfId="7" applyFont="1" applyFill="1" applyBorder="1" applyAlignment="1">
      <alignment horizontal="center" vertical="center"/>
    </xf>
    <xf numFmtId="167" fontId="16" fillId="2" borderId="23" xfId="1" applyNumberFormat="1" applyFont="1" applyFill="1" applyBorder="1" applyAlignment="1">
      <alignment vertical="center"/>
    </xf>
    <xf numFmtId="0" fontId="31" fillId="4" borderId="19" xfId="7" applyFont="1" applyFill="1" applyBorder="1" applyAlignment="1">
      <alignment horizontal="center" vertical="center"/>
    </xf>
    <xf numFmtId="0" fontId="31" fillId="4" borderId="19" xfId="7" applyFont="1" applyFill="1" applyBorder="1" applyAlignment="1">
      <alignment horizontal="center" vertical="center" wrapText="1"/>
    </xf>
    <xf numFmtId="0" fontId="32" fillId="5" borderId="7" xfId="7" applyFont="1" applyFill="1" applyBorder="1" applyAlignment="1">
      <alignment horizontal="center" vertical="center"/>
    </xf>
    <xf numFmtId="0" fontId="22" fillId="5" borderId="7" xfId="7" applyFont="1" applyFill="1" applyBorder="1" applyAlignment="1">
      <alignment horizontal="center" vertical="center"/>
    </xf>
    <xf numFmtId="0" fontId="22" fillId="0" borderId="7" xfId="7" applyFont="1" applyBorder="1" applyAlignment="1">
      <alignment horizontal="center" vertical="center"/>
    </xf>
    <xf numFmtId="167" fontId="19" fillId="4" borderId="7" xfId="1" applyNumberFormat="1" applyFont="1" applyFill="1" applyBorder="1" applyAlignment="1">
      <alignment vertical="center"/>
    </xf>
    <xf numFmtId="0" fontId="18" fillId="3" borderId="7" xfId="7" applyFont="1" applyFill="1" applyBorder="1" applyAlignment="1">
      <alignment horizontal="left" vertical="center"/>
    </xf>
    <xf numFmtId="167" fontId="16" fillId="2" borderId="2" xfId="1" applyNumberFormat="1" applyFont="1" applyFill="1" applyBorder="1" applyAlignment="1">
      <alignment vertical="center"/>
    </xf>
    <xf numFmtId="167" fontId="19" fillId="4" borderId="10" xfId="1" applyNumberFormat="1" applyFont="1" applyFill="1" applyBorder="1" applyAlignment="1">
      <alignment vertical="center"/>
    </xf>
    <xf numFmtId="167" fontId="16" fillId="2" borderId="5" xfId="1" applyNumberFormat="1" applyFont="1" applyFill="1" applyBorder="1" applyAlignment="1">
      <alignment vertical="center"/>
    </xf>
    <xf numFmtId="166" fontId="27" fillId="3" borderId="7" xfId="4" applyNumberFormat="1" applyFont="1" applyFill="1" applyBorder="1" applyAlignment="1">
      <alignment horizontal="center" vertical="center"/>
    </xf>
    <xf numFmtId="0" fontId="27" fillId="3" borderId="7" xfId="4" applyNumberFormat="1" applyFont="1" applyFill="1" applyBorder="1" applyAlignment="1">
      <alignment horizontal="center" vertical="center"/>
    </xf>
    <xf numFmtId="43" fontId="18" fillId="3" borderId="6" xfId="1" applyNumberFormat="1" applyFont="1" applyFill="1" applyBorder="1" applyAlignment="1">
      <alignment vertical="center"/>
    </xf>
    <xf numFmtId="43" fontId="20" fillId="5" borderId="22" xfId="1" applyNumberFormat="1" applyFont="1" applyFill="1" applyBorder="1" applyAlignment="1">
      <alignment vertical="center"/>
    </xf>
    <xf numFmtId="9" fontId="20" fillId="5" borderId="24" xfId="8" applyFont="1" applyFill="1" applyBorder="1" applyAlignment="1">
      <alignment horizontal="center" vertical="center"/>
    </xf>
    <xf numFmtId="9" fontId="20" fillId="5" borderId="25" xfId="8" applyFont="1" applyFill="1" applyBorder="1" applyAlignment="1">
      <alignment horizontal="center" vertical="center"/>
    </xf>
    <xf numFmtId="9" fontId="20" fillId="5" borderId="26" xfId="8" applyFont="1" applyFill="1" applyBorder="1" applyAlignment="1">
      <alignment horizontal="center" vertical="center"/>
    </xf>
    <xf numFmtId="9" fontId="20" fillId="5" borderId="27" xfId="8" applyFont="1" applyFill="1" applyBorder="1" applyAlignment="1">
      <alignment horizontal="center" vertical="center"/>
    </xf>
    <xf numFmtId="44" fontId="21" fillId="0" borderId="7" xfId="2" applyFont="1" applyBorder="1" applyAlignment="1">
      <alignment horizontal="center" vertical="center"/>
    </xf>
    <xf numFmtId="44" fontId="24" fillId="4" borderId="28" xfId="2" applyFont="1" applyFill="1" applyBorder="1" applyAlignment="1">
      <alignment horizontal="center" vertical="center"/>
    </xf>
    <xf numFmtId="44" fontId="24" fillId="4" borderId="29" xfId="2" applyFont="1" applyFill="1" applyBorder="1" applyAlignment="1">
      <alignment horizontal="center" vertical="center"/>
    </xf>
    <xf numFmtId="44" fontId="24" fillId="4" borderId="30" xfId="2" applyFont="1" applyFill="1" applyBorder="1" applyAlignment="1">
      <alignment horizontal="center" vertical="center"/>
    </xf>
    <xf numFmtId="44" fontId="24" fillId="4" borderId="31" xfId="2" applyFont="1" applyFill="1" applyBorder="1" applyAlignment="1">
      <alignment horizontal="center" vertical="center"/>
    </xf>
    <xf numFmtId="44" fontId="20" fillId="3" borderId="11" xfId="2" applyFont="1" applyFill="1" applyBorder="1" applyAlignment="1">
      <alignment horizontal="center" vertical="center"/>
    </xf>
    <xf numFmtId="44" fontId="20" fillId="3" borderId="6" xfId="2" applyFont="1" applyFill="1" applyBorder="1" applyAlignment="1">
      <alignment horizontal="center" vertical="center"/>
    </xf>
    <xf numFmtId="44" fontId="20" fillId="3" borderId="12" xfId="2" applyFont="1" applyFill="1" applyBorder="1" applyAlignment="1">
      <alignment horizontal="center" vertical="center"/>
    </xf>
    <xf numFmtId="44" fontId="18" fillId="4" borderId="10" xfId="2" applyFont="1" applyFill="1" applyBorder="1" applyAlignment="1">
      <alignment horizontal="center" vertical="center"/>
    </xf>
    <xf numFmtId="44" fontId="18" fillId="4" borderId="6" xfId="2" applyFont="1" applyFill="1" applyBorder="1" applyAlignment="1">
      <alignment horizontal="center" vertical="center"/>
    </xf>
    <xf numFmtId="44" fontId="18" fillId="4" borderId="12" xfId="2" applyFont="1" applyFill="1" applyBorder="1" applyAlignment="1">
      <alignment horizontal="center" vertical="center"/>
    </xf>
    <xf numFmtId="44" fontId="16" fillId="2" borderId="5" xfId="2" applyFont="1" applyFill="1" applyBorder="1" applyAlignment="1">
      <alignment horizontal="center" vertical="center"/>
    </xf>
    <xf numFmtId="44" fontId="16" fillId="2" borderId="1" xfId="2" applyFont="1" applyFill="1" applyBorder="1" applyAlignment="1">
      <alignment horizontal="center" vertical="center"/>
    </xf>
    <xf numFmtId="44" fontId="16" fillId="2" borderId="32" xfId="2" applyFont="1" applyFill="1" applyBorder="1" applyAlignment="1">
      <alignment horizontal="center" vertical="center"/>
    </xf>
    <xf numFmtId="44" fontId="21" fillId="0" borderId="22" xfId="2" applyNumberFormat="1" applyFont="1" applyBorder="1" applyAlignment="1">
      <alignment horizontal="center" vertical="center"/>
    </xf>
    <xf numFmtId="44" fontId="21" fillId="0" borderId="11" xfId="2" applyFont="1" applyBorder="1" applyAlignment="1">
      <alignment horizontal="center" vertical="center"/>
    </xf>
    <xf numFmtId="44" fontId="21" fillId="0" borderId="8" xfId="2" applyFont="1" applyBorder="1" applyAlignment="1">
      <alignment horizontal="center" vertical="center"/>
    </xf>
    <xf numFmtId="0" fontId="33" fillId="4" borderId="33" xfId="7" applyFont="1" applyFill="1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>
      <alignment vertical="center"/>
    </xf>
    <xf numFmtId="0" fontId="6" fillId="0" borderId="0" xfId="0" applyFont="1"/>
    <xf numFmtId="164" fontId="8" fillId="0" borderId="0" xfId="0" applyNumberFormat="1" applyFont="1" applyBorder="1" applyAlignment="1">
      <alignment vertical="center"/>
    </xf>
    <xf numFmtId="0" fontId="9" fillId="0" borderId="0" xfId="0" applyFont="1" applyBorder="1"/>
    <xf numFmtId="0" fontId="6" fillId="0" borderId="0" xfId="0" applyFont="1" applyBorder="1"/>
    <xf numFmtId="0" fontId="8" fillId="0" borderId="0" xfId="0" applyFont="1" applyBorder="1"/>
    <xf numFmtId="0" fontId="8" fillId="0" borderId="34" xfId="0" applyFont="1" applyFill="1" applyBorder="1"/>
    <xf numFmtId="0" fontId="8" fillId="0" borderId="35" xfId="0" applyFont="1" applyFill="1" applyBorder="1"/>
    <xf numFmtId="0" fontId="8" fillId="0" borderId="35" xfId="0" applyFont="1" applyBorder="1"/>
    <xf numFmtId="0" fontId="34" fillId="4" borderId="20" xfId="7" applyFont="1" applyFill="1" applyBorder="1" applyAlignment="1">
      <alignment horizontal="center" vertical="center" wrapText="1"/>
    </xf>
    <xf numFmtId="0" fontId="34" fillId="4" borderId="19" xfId="7" applyFont="1" applyFill="1" applyBorder="1" applyAlignment="1">
      <alignment horizontal="center" vertical="center" wrapText="1"/>
    </xf>
    <xf numFmtId="0" fontId="34" fillId="4" borderId="19" xfId="7" applyFont="1" applyFill="1" applyBorder="1" applyAlignment="1">
      <alignment horizontal="center" vertical="center"/>
    </xf>
    <xf numFmtId="0" fontId="34" fillId="4" borderId="21" xfId="7" applyFont="1" applyFill="1" applyBorder="1" applyAlignment="1">
      <alignment horizontal="center" vertical="center"/>
    </xf>
    <xf numFmtId="166" fontId="35" fillId="7" borderId="19" xfId="4" applyNumberFormat="1" applyFont="1" applyFill="1" applyBorder="1" applyAlignment="1">
      <alignment horizontal="center" vertical="center"/>
    </xf>
    <xf numFmtId="0" fontId="35" fillId="7" borderId="18" xfId="7" applyFont="1" applyFill="1" applyBorder="1" applyAlignment="1">
      <alignment horizontal="center" vertical="center" wrapText="1"/>
    </xf>
    <xf numFmtId="0" fontId="36" fillId="5" borderId="13" xfId="7" applyFont="1" applyFill="1" applyBorder="1" applyAlignment="1">
      <alignment horizontal="center" vertical="center"/>
    </xf>
    <xf numFmtId="0" fontId="36" fillId="5" borderId="14" xfId="7" applyFont="1" applyFill="1" applyBorder="1" applyAlignment="1">
      <alignment horizontal="center" vertical="center"/>
    </xf>
    <xf numFmtId="0" fontId="37" fillId="5" borderId="15" xfId="7" applyFont="1" applyFill="1" applyBorder="1" applyAlignment="1">
      <alignment vertical="center" wrapText="1"/>
    </xf>
    <xf numFmtId="0" fontId="38" fillId="5" borderId="11" xfId="7" applyFont="1" applyFill="1" applyBorder="1" applyAlignment="1">
      <alignment horizontal="center" vertical="center"/>
    </xf>
    <xf numFmtId="0" fontId="38" fillId="5" borderId="7" xfId="7" applyFont="1" applyFill="1" applyBorder="1" applyAlignment="1">
      <alignment horizontal="center" vertical="center"/>
    </xf>
    <xf numFmtId="0" fontId="39" fillId="5" borderId="13" xfId="7" applyFont="1" applyFill="1" applyBorder="1" applyAlignment="1">
      <alignment horizontal="center" vertical="center"/>
    </xf>
    <xf numFmtId="167" fontId="11" fillId="5" borderId="16" xfId="1" applyNumberFormat="1" applyFont="1" applyFill="1" applyBorder="1" applyAlignment="1">
      <alignment vertical="center"/>
    </xf>
    <xf numFmtId="0" fontId="11" fillId="5" borderId="16" xfId="7" applyFont="1" applyFill="1" applyBorder="1" applyAlignment="1">
      <alignment horizontal="center" vertical="center"/>
    </xf>
    <xf numFmtId="43" fontId="10" fillId="5" borderId="16" xfId="1" applyNumberFormat="1" applyFont="1" applyFill="1" applyBorder="1" applyAlignment="1">
      <alignment vertical="center"/>
    </xf>
    <xf numFmtId="43" fontId="10" fillId="5" borderId="17" xfId="1" applyNumberFormat="1" applyFont="1" applyFill="1" applyBorder="1" applyAlignment="1">
      <alignment vertical="center"/>
    </xf>
    <xf numFmtId="43" fontId="10" fillId="5" borderId="11" xfId="1" applyNumberFormat="1" applyFont="1" applyFill="1" applyBorder="1" applyAlignment="1">
      <alignment vertical="center"/>
    </xf>
    <xf numFmtId="43" fontId="10" fillId="5" borderId="6" xfId="1" applyNumberFormat="1" applyFont="1" applyFill="1" applyBorder="1" applyAlignment="1">
      <alignment vertical="center"/>
    </xf>
    <xf numFmtId="43" fontId="10" fillId="5" borderId="7" xfId="1" applyNumberFormat="1" applyFont="1" applyFill="1" applyBorder="1" applyAlignment="1">
      <alignment vertical="center"/>
    </xf>
    <xf numFmtId="43" fontId="10" fillId="5" borderId="22" xfId="1" applyNumberFormat="1" applyFont="1" applyFill="1" applyBorder="1" applyAlignment="1">
      <alignment vertical="center"/>
    </xf>
    <xf numFmtId="0" fontId="40" fillId="5" borderId="10" xfId="7" applyFont="1" applyFill="1" applyBorder="1" applyAlignment="1">
      <alignment horizontal="center" vertical="center"/>
    </xf>
    <xf numFmtId="0" fontId="10" fillId="5" borderId="6" xfId="7" applyFont="1" applyFill="1" applyBorder="1" applyAlignment="1">
      <alignment horizontal="center" vertical="center" wrapText="1"/>
    </xf>
    <xf numFmtId="0" fontId="10" fillId="5" borderId="6" xfId="7" applyFont="1" applyFill="1" applyBorder="1" applyAlignment="1">
      <alignment vertical="center" wrapText="1"/>
    </xf>
    <xf numFmtId="0" fontId="39" fillId="5" borderId="11" xfId="7" applyFont="1" applyFill="1" applyBorder="1" applyAlignment="1">
      <alignment horizontal="center" vertical="center"/>
    </xf>
    <xf numFmtId="0" fontId="39" fillId="5" borderId="7" xfId="7" applyFont="1" applyFill="1" applyBorder="1" applyAlignment="1">
      <alignment horizontal="center" vertical="center"/>
    </xf>
    <xf numFmtId="0" fontId="39" fillId="5" borderId="9" xfId="7" applyFont="1" applyFill="1" applyBorder="1" applyAlignment="1">
      <alignment horizontal="center" vertical="center"/>
    </xf>
    <xf numFmtId="0" fontId="39" fillId="5" borderId="10" xfId="7" applyFont="1" applyFill="1" applyBorder="1" applyAlignment="1">
      <alignment horizontal="center" vertical="center"/>
    </xf>
    <xf numFmtId="167" fontId="11" fillId="5" borderId="7" xfId="1" applyNumberFormat="1" applyFont="1" applyFill="1" applyBorder="1" applyAlignment="1">
      <alignment vertical="center"/>
    </xf>
    <xf numFmtId="0" fontId="11" fillId="5" borderId="7" xfId="7" applyFont="1" applyFill="1" applyBorder="1" applyAlignment="1">
      <alignment horizontal="center" vertical="center"/>
    </xf>
    <xf numFmtId="9" fontId="10" fillId="5" borderId="7" xfId="8" applyFont="1" applyFill="1" applyBorder="1" applyAlignment="1">
      <alignment horizontal="center" vertical="center"/>
    </xf>
    <xf numFmtId="9" fontId="10" fillId="5" borderId="12" xfId="8" applyFont="1" applyFill="1" applyBorder="1" applyAlignment="1">
      <alignment horizontal="center" vertical="center"/>
    </xf>
    <xf numFmtId="9" fontId="10" fillId="5" borderId="24" xfId="8" applyFont="1" applyFill="1" applyBorder="1" applyAlignment="1">
      <alignment horizontal="center" vertical="center"/>
    </xf>
    <xf numFmtId="9" fontId="10" fillId="5" borderId="25" xfId="8" applyFont="1" applyFill="1" applyBorder="1" applyAlignment="1">
      <alignment horizontal="center" vertical="center"/>
    </xf>
    <xf numFmtId="9" fontId="10" fillId="5" borderId="26" xfId="8" applyFont="1" applyFill="1" applyBorder="1" applyAlignment="1">
      <alignment horizontal="center" vertical="center"/>
    </xf>
    <xf numFmtId="9" fontId="10" fillId="5" borderId="27" xfId="8" applyFont="1" applyFill="1" applyBorder="1" applyAlignment="1">
      <alignment horizontal="center" vertical="center"/>
    </xf>
    <xf numFmtId="0" fontId="40" fillId="0" borderId="10" xfId="7" applyFont="1" applyBorder="1" applyAlignment="1">
      <alignment horizontal="center" vertical="center"/>
    </xf>
    <xf numFmtId="0" fontId="40" fillId="0" borderId="9" xfId="7" applyFont="1" applyBorder="1" applyAlignment="1">
      <alignment horizontal="center" vertical="center"/>
    </xf>
    <xf numFmtId="0" fontId="11" fillId="3" borderId="6" xfId="7" applyFont="1" applyFill="1" applyBorder="1" applyAlignment="1">
      <alignment vertical="center" wrapText="1"/>
    </xf>
    <xf numFmtId="0" fontId="39" fillId="0" borderId="11" xfId="7" applyFont="1" applyBorder="1" applyAlignment="1">
      <alignment horizontal="center" vertical="center"/>
    </xf>
    <xf numFmtId="0" fontId="39" fillId="0" borderId="7" xfId="7" applyFont="1" applyBorder="1" applyAlignment="1">
      <alignment horizontal="center" vertical="center"/>
    </xf>
    <xf numFmtId="0" fontId="39" fillId="0" borderId="22" xfId="7" applyFont="1" applyBorder="1" applyAlignment="1">
      <alignment horizontal="center" vertical="center"/>
    </xf>
    <xf numFmtId="167" fontId="11" fillId="3" borderId="8" xfId="1" applyNumberFormat="1" applyFont="1" applyFill="1" applyBorder="1" applyAlignment="1">
      <alignment vertical="center"/>
    </xf>
    <xf numFmtId="0" fontId="11" fillId="3" borderId="7" xfId="7" applyFont="1" applyFill="1" applyBorder="1" applyAlignment="1">
      <alignment horizontal="center" vertical="center"/>
    </xf>
    <xf numFmtId="166" fontId="11" fillId="3" borderId="7" xfId="4" applyNumberFormat="1" applyFont="1" applyFill="1" applyBorder="1" applyAlignment="1">
      <alignment horizontal="center" vertical="center"/>
    </xf>
    <xf numFmtId="0" fontId="11" fillId="3" borderId="7" xfId="1" applyNumberFormat="1" applyFont="1" applyFill="1" applyBorder="1" applyAlignment="1">
      <alignment horizontal="center" vertical="center"/>
    </xf>
    <xf numFmtId="43" fontId="10" fillId="3" borderId="6" xfId="1" applyNumberFormat="1" applyFont="1" applyFill="1" applyBorder="1" applyAlignment="1">
      <alignment vertical="center"/>
    </xf>
    <xf numFmtId="44" fontId="11" fillId="0" borderId="11" xfId="2" applyFont="1" applyBorder="1" applyAlignment="1">
      <alignment horizontal="center" vertical="center"/>
    </xf>
    <xf numFmtId="44" fontId="11" fillId="0" borderId="7" xfId="2" applyFont="1" applyBorder="1" applyAlignment="1">
      <alignment horizontal="center" vertical="center"/>
    </xf>
    <xf numFmtId="44" fontId="11" fillId="0" borderId="8" xfId="2" applyFont="1" applyBorder="1" applyAlignment="1">
      <alignment horizontal="center" vertical="center"/>
    </xf>
    <xf numFmtId="44" fontId="11" fillId="0" borderId="22" xfId="2" applyNumberFormat="1" applyFont="1" applyBorder="1" applyAlignment="1">
      <alignment horizontal="center" vertical="center"/>
    </xf>
    <xf numFmtId="0" fontId="35" fillId="3" borderId="10" xfId="7" applyFont="1" applyFill="1" applyBorder="1" applyAlignment="1">
      <alignment horizontal="center" vertical="center"/>
    </xf>
    <xf numFmtId="0" fontId="35" fillId="3" borderId="9" xfId="7" applyFont="1" applyFill="1" applyBorder="1" applyAlignment="1">
      <alignment horizontal="center" vertical="center"/>
    </xf>
    <xf numFmtId="0" fontId="35" fillId="4" borderId="6" xfId="7" applyFont="1" applyFill="1" applyBorder="1" applyAlignment="1">
      <alignment horizontal="right" vertical="center"/>
    </xf>
    <xf numFmtId="167" fontId="35" fillId="4" borderId="10" xfId="1" applyNumberFormat="1" applyFont="1" applyFill="1" applyBorder="1" applyAlignment="1">
      <alignment vertical="center"/>
    </xf>
    <xf numFmtId="167" fontId="35" fillId="4" borderId="7" xfId="1" applyNumberFormat="1" applyFont="1" applyFill="1" applyBorder="1" applyAlignment="1">
      <alignment vertical="center"/>
    </xf>
    <xf numFmtId="167" fontId="35" fillId="4" borderId="22" xfId="1" applyNumberFormat="1" applyFont="1" applyFill="1" applyBorder="1" applyAlignment="1">
      <alignment vertical="center"/>
    </xf>
    <xf numFmtId="167" fontId="35" fillId="4" borderId="8" xfId="1" applyNumberFormat="1" applyFont="1" applyFill="1" applyBorder="1" applyAlignment="1">
      <alignment vertical="center"/>
    </xf>
    <xf numFmtId="0" fontId="35" fillId="4" borderId="7" xfId="7" applyFont="1" applyFill="1" applyBorder="1" applyAlignment="1">
      <alignment horizontal="center" vertical="center"/>
    </xf>
    <xf numFmtId="166" fontId="35" fillId="4" borderId="7" xfId="4" applyNumberFormat="1" applyFont="1" applyFill="1" applyBorder="1" applyAlignment="1">
      <alignment horizontal="center" vertical="center"/>
    </xf>
    <xf numFmtId="165" fontId="35" fillId="4" borderId="7" xfId="1" applyNumberFormat="1" applyFont="1" applyFill="1" applyBorder="1" applyAlignment="1">
      <alignment horizontal="center" vertical="center"/>
    </xf>
    <xf numFmtId="43" fontId="41" fillId="4" borderId="12" xfId="1" applyNumberFormat="1" applyFont="1" applyFill="1" applyBorder="1" applyAlignment="1">
      <alignment vertical="center"/>
    </xf>
    <xf numFmtId="44" fontId="41" fillId="4" borderId="28" xfId="2" applyFont="1" applyFill="1" applyBorder="1" applyAlignment="1">
      <alignment horizontal="center" vertical="center"/>
    </xf>
    <xf numFmtId="44" fontId="41" fillId="4" borderId="29" xfId="2" applyFont="1" applyFill="1" applyBorder="1" applyAlignment="1">
      <alignment horizontal="center" vertical="center"/>
    </xf>
    <xf numFmtId="44" fontId="41" fillId="4" borderId="30" xfId="2" applyFont="1" applyFill="1" applyBorder="1" applyAlignment="1">
      <alignment horizontal="center" vertical="center"/>
    </xf>
    <xf numFmtId="44" fontId="41" fillId="4" borderId="31" xfId="2" applyFont="1" applyFill="1" applyBorder="1" applyAlignment="1">
      <alignment horizontal="center" vertical="center"/>
    </xf>
    <xf numFmtId="0" fontId="42" fillId="3" borderId="10" xfId="7" applyFont="1" applyFill="1" applyBorder="1" applyAlignment="1">
      <alignment horizontal="center" vertical="center"/>
    </xf>
    <xf numFmtId="0" fontId="42" fillId="3" borderId="9" xfId="7" applyFont="1" applyFill="1" applyBorder="1" applyAlignment="1">
      <alignment horizontal="center" vertical="center"/>
    </xf>
    <xf numFmtId="0" fontId="42" fillId="3" borderId="6" xfId="7" applyFont="1" applyFill="1" applyBorder="1" applyAlignment="1">
      <alignment horizontal="left" vertical="center"/>
    </xf>
    <xf numFmtId="0" fontId="42" fillId="3" borderId="11" xfId="7" applyFont="1" applyFill="1" applyBorder="1" applyAlignment="1">
      <alignment horizontal="left" vertical="center"/>
    </xf>
    <xf numFmtId="0" fontId="42" fillId="3" borderId="7" xfId="7" applyFont="1" applyFill="1" applyBorder="1" applyAlignment="1">
      <alignment horizontal="center" vertical="center"/>
    </xf>
    <xf numFmtId="0" fontId="42" fillId="3" borderId="7" xfId="7" applyFont="1" applyFill="1" applyBorder="1" applyAlignment="1">
      <alignment horizontal="left" vertical="center"/>
    </xf>
    <xf numFmtId="0" fontId="42" fillId="3" borderId="22" xfId="7" applyFont="1" applyFill="1" applyBorder="1" applyAlignment="1">
      <alignment horizontal="center" vertical="center"/>
    </xf>
    <xf numFmtId="167" fontId="42" fillId="3" borderId="8" xfId="1" applyNumberFormat="1" applyFont="1" applyFill="1" applyBorder="1" applyAlignment="1">
      <alignment vertical="center"/>
    </xf>
    <xf numFmtId="0" fontId="43" fillId="3" borderId="7" xfId="7" applyFont="1" applyFill="1" applyBorder="1" applyAlignment="1">
      <alignment horizontal="center" vertical="center"/>
    </xf>
    <xf numFmtId="166" fontId="43" fillId="3" borderId="7" xfId="4" applyNumberFormat="1" applyFont="1" applyFill="1" applyBorder="1" applyAlignment="1">
      <alignment horizontal="center" vertical="center"/>
    </xf>
    <xf numFmtId="0" fontId="43" fillId="3" borderId="7" xfId="4" applyNumberFormat="1" applyFont="1" applyFill="1" applyBorder="1" applyAlignment="1">
      <alignment horizontal="center" vertical="center"/>
    </xf>
    <xf numFmtId="43" fontId="42" fillId="3" borderId="6" xfId="1" applyNumberFormat="1" applyFont="1" applyFill="1" applyBorder="1" applyAlignment="1">
      <alignment vertical="center"/>
    </xf>
    <xf numFmtId="44" fontId="10" fillId="3" borderId="11" xfId="2" applyFont="1" applyFill="1" applyBorder="1" applyAlignment="1">
      <alignment horizontal="center" vertical="center"/>
    </xf>
    <xf numFmtId="44" fontId="10" fillId="3" borderId="6" xfId="2" applyFont="1" applyFill="1" applyBorder="1" applyAlignment="1">
      <alignment horizontal="center" vertical="center"/>
    </xf>
    <xf numFmtId="44" fontId="10" fillId="3" borderId="12" xfId="2" applyFont="1" applyFill="1" applyBorder="1" applyAlignment="1">
      <alignment horizontal="center" vertical="center"/>
    </xf>
    <xf numFmtId="0" fontId="42" fillId="4" borderId="6" xfId="7" applyFont="1" applyFill="1" applyBorder="1" applyAlignment="1">
      <alignment horizontal="right" vertical="center"/>
    </xf>
    <xf numFmtId="0" fontId="42" fillId="4" borderId="7" xfId="7" applyFont="1" applyFill="1" applyBorder="1" applyAlignment="1">
      <alignment horizontal="center" vertical="center"/>
    </xf>
    <xf numFmtId="166" fontId="42" fillId="4" borderId="7" xfId="4" applyNumberFormat="1" applyFont="1" applyFill="1" applyBorder="1" applyAlignment="1">
      <alignment horizontal="center" vertical="center"/>
    </xf>
    <xf numFmtId="165" fontId="42" fillId="4" borderId="7" xfId="1" applyNumberFormat="1" applyFont="1" applyFill="1" applyBorder="1" applyAlignment="1">
      <alignment horizontal="center" vertical="center"/>
    </xf>
    <xf numFmtId="43" fontId="42" fillId="4" borderId="6" xfId="1" applyNumberFormat="1" applyFont="1" applyFill="1" applyBorder="1" applyAlignment="1">
      <alignment vertical="center"/>
    </xf>
    <xf numFmtId="44" fontId="42" fillId="4" borderId="10" xfId="2" applyFont="1" applyFill="1" applyBorder="1" applyAlignment="1">
      <alignment horizontal="center" vertical="center"/>
    </xf>
    <xf numFmtId="44" fontId="42" fillId="4" borderId="6" xfId="2" applyFont="1" applyFill="1" applyBorder="1" applyAlignment="1">
      <alignment horizontal="center" vertical="center"/>
    </xf>
    <xf numFmtId="44" fontId="42" fillId="4" borderId="12" xfId="2" applyFont="1" applyFill="1" applyBorder="1" applyAlignment="1">
      <alignment horizontal="center" vertical="center"/>
    </xf>
    <xf numFmtId="0" fontId="44" fillId="3" borderId="5" xfId="7" applyFont="1" applyFill="1" applyBorder="1" applyAlignment="1">
      <alignment horizontal="center" vertical="center"/>
    </xf>
    <xf numFmtId="0" fontId="44" fillId="3" borderId="4" xfId="7" applyFont="1" applyFill="1" applyBorder="1" applyAlignment="1">
      <alignment horizontal="center" vertical="center"/>
    </xf>
    <xf numFmtId="0" fontId="12" fillId="2" borderId="1" xfId="7" applyFont="1" applyFill="1" applyBorder="1" applyAlignment="1">
      <alignment horizontal="right" vertical="center"/>
    </xf>
    <xf numFmtId="167" fontId="12" fillId="2" borderId="5" xfId="1" applyNumberFormat="1" applyFont="1" applyFill="1" applyBorder="1" applyAlignment="1">
      <alignment vertical="center"/>
    </xf>
    <xf numFmtId="167" fontId="12" fillId="2" borderId="2" xfId="1" applyNumberFormat="1" applyFont="1" applyFill="1" applyBorder="1" applyAlignment="1">
      <alignment vertical="center"/>
    </xf>
    <xf numFmtId="167" fontId="12" fillId="2" borderId="23" xfId="1" applyNumberFormat="1" applyFont="1" applyFill="1" applyBorder="1" applyAlignment="1">
      <alignment vertical="center"/>
    </xf>
    <xf numFmtId="167" fontId="12" fillId="2" borderId="3" xfId="1" applyNumberFormat="1" applyFont="1" applyFill="1" applyBorder="1" applyAlignment="1">
      <alignment vertical="center"/>
    </xf>
    <xf numFmtId="0" fontId="12" fillId="2" borderId="2" xfId="7" applyFont="1" applyFill="1" applyBorder="1" applyAlignment="1">
      <alignment horizontal="center" vertical="center"/>
    </xf>
    <xf numFmtId="166" fontId="12" fillId="2" borderId="2" xfId="4" applyNumberFormat="1" applyFont="1" applyFill="1" applyBorder="1" applyAlignment="1">
      <alignment horizontal="center" vertical="center"/>
    </xf>
    <xf numFmtId="165" fontId="12" fillId="2" borderId="2" xfId="1" applyNumberFormat="1" applyFont="1" applyFill="1" applyBorder="1" applyAlignment="1">
      <alignment horizontal="center" vertical="center"/>
    </xf>
    <xf numFmtId="43" fontId="12" fillId="2" borderId="1" xfId="1" applyNumberFormat="1" applyFont="1" applyFill="1" applyBorder="1" applyAlignment="1">
      <alignment vertical="center"/>
    </xf>
    <xf numFmtId="44" fontId="12" fillId="2" borderId="5" xfId="2" applyFont="1" applyFill="1" applyBorder="1" applyAlignment="1">
      <alignment horizontal="center" vertical="center"/>
    </xf>
    <xf numFmtId="44" fontId="12" fillId="2" borderId="1" xfId="2" applyFont="1" applyFill="1" applyBorder="1" applyAlignment="1">
      <alignment horizontal="center" vertical="center"/>
    </xf>
    <xf numFmtId="44" fontId="12" fillId="2" borderId="32" xfId="2" applyFont="1" applyFill="1" applyBorder="1" applyAlignment="1">
      <alignment horizontal="center" vertical="center"/>
    </xf>
    <xf numFmtId="0" fontId="6" fillId="0" borderId="0" xfId="0" applyFont="1" applyFill="1"/>
    <xf numFmtId="0" fontId="8" fillId="0" borderId="0" xfId="0" applyFont="1" applyFill="1" applyBorder="1" applyAlignment="1">
      <alignment vertical="center"/>
    </xf>
    <xf numFmtId="43" fontId="6" fillId="0" borderId="0" xfId="0" applyNumberFormat="1" applyFont="1"/>
    <xf numFmtId="15" fontId="6" fillId="0" borderId="0" xfId="0" applyNumberFormat="1" applyFont="1" applyAlignment="1">
      <alignment horizontal="left"/>
    </xf>
    <xf numFmtId="0" fontId="20" fillId="4" borderId="38" xfId="0" applyFont="1" applyFill="1" applyBorder="1" applyAlignment="1">
      <alignment horizontal="center" vertical="center"/>
    </xf>
    <xf numFmtId="0" fontId="20" fillId="4" borderId="39" xfId="0" applyFont="1" applyFill="1" applyBorder="1" applyAlignment="1">
      <alignment horizontal="center" vertical="center"/>
    </xf>
    <xf numFmtId="0" fontId="20" fillId="4" borderId="40" xfId="0" applyFont="1" applyFill="1" applyBorder="1" applyAlignment="1">
      <alignment horizontal="center" vertical="center"/>
    </xf>
    <xf numFmtId="0" fontId="20" fillId="4" borderId="41" xfId="0" applyFont="1" applyFill="1" applyBorder="1" applyAlignment="1">
      <alignment horizontal="center" vertical="center"/>
    </xf>
    <xf numFmtId="0" fontId="20" fillId="4" borderId="42" xfId="0" applyFont="1" applyFill="1" applyBorder="1" applyAlignment="1">
      <alignment horizontal="center" vertical="center"/>
    </xf>
    <xf numFmtId="0" fontId="20" fillId="4" borderId="43" xfId="0" applyFont="1" applyFill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/>
    </xf>
    <xf numFmtId="0" fontId="20" fillId="4" borderId="44" xfId="0" applyFont="1" applyFill="1" applyBorder="1" applyAlignment="1">
      <alignment horizontal="center" vertical="center"/>
    </xf>
    <xf numFmtId="0" fontId="20" fillId="4" borderId="45" xfId="0" applyFont="1" applyFill="1" applyBorder="1" applyAlignment="1">
      <alignment horizontal="center" vertical="center"/>
    </xf>
    <xf numFmtId="0" fontId="20" fillId="4" borderId="46" xfId="0" applyFont="1" applyFill="1" applyBorder="1" applyAlignment="1">
      <alignment horizontal="center" vertical="center"/>
    </xf>
    <xf numFmtId="0" fontId="19" fillId="7" borderId="18" xfId="7" applyFont="1" applyFill="1" applyBorder="1" applyAlignment="1">
      <alignment horizontal="center" vertical="center"/>
    </xf>
    <xf numFmtId="0" fontId="33" fillId="4" borderId="47" xfId="7" applyFont="1" applyFill="1" applyBorder="1" applyAlignment="1">
      <alignment horizontal="center" vertical="center" wrapText="1"/>
    </xf>
    <xf numFmtId="0" fontId="33" fillId="4" borderId="48" xfId="7" applyFont="1" applyFill="1" applyBorder="1" applyAlignment="1">
      <alignment horizontal="center" vertical="center" wrapText="1"/>
    </xf>
    <xf numFmtId="0" fontId="33" fillId="4" borderId="49" xfId="7" applyFont="1" applyFill="1" applyBorder="1" applyAlignment="1">
      <alignment horizontal="center" vertical="center" wrapText="1"/>
    </xf>
    <xf numFmtId="0" fontId="19" fillId="7" borderId="19" xfId="7" applyFont="1" applyFill="1" applyBorder="1" applyAlignment="1">
      <alignment horizontal="center" vertical="center"/>
    </xf>
    <xf numFmtId="0" fontId="33" fillId="4" borderId="50" xfId="7" applyFont="1" applyFill="1" applyBorder="1" applyAlignment="1">
      <alignment horizontal="center" vertical="center"/>
    </xf>
    <xf numFmtId="0" fontId="33" fillId="4" borderId="51" xfId="7" applyFont="1" applyFill="1" applyBorder="1" applyAlignment="1">
      <alignment horizontal="center" vertical="center"/>
    </xf>
    <xf numFmtId="0" fontId="33" fillId="4" borderId="52" xfId="7" applyFont="1" applyFill="1" applyBorder="1" applyAlignment="1">
      <alignment horizontal="center" vertical="center"/>
    </xf>
    <xf numFmtId="0" fontId="33" fillId="4" borderId="47" xfId="7" applyFont="1" applyFill="1" applyBorder="1" applyAlignment="1">
      <alignment horizontal="center" vertical="center"/>
    </xf>
    <xf numFmtId="0" fontId="33" fillId="4" borderId="36" xfId="7" applyFont="1" applyFill="1" applyBorder="1" applyAlignment="1">
      <alignment horizontal="center" vertical="center"/>
    </xf>
    <xf numFmtId="0" fontId="33" fillId="4" borderId="53" xfId="7" applyFont="1" applyFill="1" applyBorder="1" applyAlignment="1">
      <alignment horizontal="center" vertical="center"/>
    </xf>
    <xf numFmtId="0" fontId="33" fillId="4" borderId="48" xfId="7" applyFont="1" applyFill="1" applyBorder="1" applyAlignment="1">
      <alignment horizontal="center" vertical="center"/>
    </xf>
    <xf numFmtId="0" fontId="33" fillId="4" borderId="0" xfId="7" applyFont="1" applyFill="1" applyBorder="1" applyAlignment="1">
      <alignment horizontal="center" vertical="center"/>
    </xf>
    <xf numFmtId="0" fontId="33" fillId="4" borderId="54" xfId="7" applyFont="1" applyFill="1" applyBorder="1" applyAlignment="1">
      <alignment horizontal="center" vertical="center"/>
    </xf>
    <xf numFmtId="0" fontId="33" fillId="4" borderId="49" xfId="7" applyFont="1" applyFill="1" applyBorder="1" applyAlignment="1">
      <alignment horizontal="center" vertical="center"/>
    </xf>
    <xf numFmtId="0" fontId="33" fillId="4" borderId="37" xfId="7" applyFont="1" applyFill="1" applyBorder="1" applyAlignment="1">
      <alignment horizontal="center" vertical="center"/>
    </xf>
    <xf numFmtId="0" fontId="33" fillId="4" borderId="55" xfId="7" applyFont="1" applyFill="1" applyBorder="1" applyAlignment="1">
      <alignment horizontal="center" vertical="center"/>
    </xf>
    <xf numFmtId="0" fontId="45" fillId="4" borderId="47" xfId="7" applyFont="1" applyFill="1" applyBorder="1" applyAlignment="1">
      <alignment horizontal="center" vertical="center" wrapText="1"/>
    </xf>
    <xf numFmtId="0" fontId="45" fillId="4" borderId="48" xfId="7" applyFont="1" applyFill="1" applyBorder="1" applyAlignment="1">
      <alignment horizontal="center" vertical="center" wrapText="1"/>
    </xf>
    <xf numFmtId="0" fontId="45" fillId="4" borderId="49" xfId="7" applyFont="1" applyFill="1" applyBorder="1" applyAlignment="1">
      <alignment horizontal="center" vertical="center" wrapText="1"/>
    </xf>
    <xf numFmtId="0" fontId="45" fillId="4" borderId="47" xfId="7" applyFont="1" applyFill="1" applyBorder="1" applyAlignment="1">
      <alignment horizontal="center" vertical="center"/>
    </xf>
    <xf numFmtId="0" fontId="45" fillId="4" borderId="36" xfId="7" applyFont="1" applyFill="1" applyBorder="1" applyAlignment="1">
      <alignment horizontal="center" vertical="center"/>
    </xf>
    <xf numFmtId="0" fontId="45" fillId="4" borderId="48" xfId="7" applyFont="1" applyFill="1" applyBorder="1" applyAlignment="1">
      <alignment horizontal="center" vertical="center"/>
    </xf>
    <xf numFmtId="0" fontId="45" fillId="4" borderId="0" xfId="7" applyFont="1" applyFill="1" applyBorder="1" applyAlignment="1">
      <alignment horizontal="center" vertical="center"/>
    </xf>
    <xf numFmtId="0" fontId="45" fillId="4" borderId="49" xfId="7" applyFont="1" applyFill="1" applyBorder="1" applyAlignment="1">
      <alignment horizontal="center" vertical="center"/>
    </xf>
    <xf numFmtId="0" fontId="45" fillId="4" borderId="37" xfId="7" applyFont="1" applyFill="1" applyBorder="1" applyAlignment="1">
      <alignment horizontal="center" vertical="center"/>
    </xf>
    <xf numFmtId="0" fontId="45" fillId="4" borderId="53" xfId="7" applyFont="1" applyFill="1" applyBorder="1" applyAlignment="1">
      <alignment horizontal="center" vertical="center"/>
    </xf>
    <xf numFmtId="0" fontId="45" fillId="4" borderId="54" xfId="7" applyFont="1" applyFill="1" applyBorder="1" applyAlignment="1">
      <alignment horizontal="center" vertical="center"/>
    </xf>
    <xf numFmtId="0" fontId="45" fillId="4" borderId="55" xfId="7" applyFont="1" applyFill="1" applyBorder="1" applyAlignment="1">
      <alignment horizontal="center" vertical="center"/>
    </xf>
    <xf numFmtId="0" fontId="45" fillId="4" borderId="50" xfId="7" applyFont="1" applyFill="1" applyBorder="1" applyAlignment="1">
      <alignment horizontal="center" vertical="center"/>
    </xf>
    <xf numFmtId="0" fontId="45" fillId="4" borderId="51" xfId="7" applyFont="1" applyFill="1" applyBorder="1" applyAlignment="1">
      <alignment horizontal="center" vertical="center"/>
    </xf>
    <xf numFmtId="0" fontId="45" fillId="4" borderId="52" xfId="7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10" fillId="4" borderId="41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/>
    </xf>
    <xf numFmtId="0" fontId="10" fillId="4" borderId="43" xfId="0" applyFont="1" applyFill="1" applyBorder="1" applyAlignment="1">
      <alignment horizontal="center" vertical="center"/>
    </xf>
    <xf numFmtId="0" fontId="35" fillId="7" borderId="18" xfId="7" applyFont="1" applyFill="1" applyBorder="1" applyAlignment="1">
      <alignment horizontal="center" vertical="center"/>
    </xf>
    <xf numFmtId="0" fontId="35" fillId="7" borderId="19" xfId="7" applyFont="1" applyFill="1" applyBorder="1" applyAlignment="1">
      <alignment horizontal="center" vertical="center"/>
    </xf>
    <xf numFmtId="0" fontId="10" fillId="4" borderId="44" xfId="0" applyFont="1" applyFill="1" applyBorder="1" applyAlignment="1">
      <alignment horizontal="center" vertical="center"/>
    </xf>
    <xf numFmtId="0" fontId="10" fillId="4" borderId="45" xfId="0" applyFont="1" applyFill="1" applyBorder="1" applyAlignment="1">
      <alignment horizontal="center" vertical="center"/>
    </xf>
    <xf numFmtId="0" fontId="10" fillId="4" borderId="4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textRotation="135"/>
    </xf>
    <xf numFmtId="0" fontId="9" fillId="0" borderId="56" xfId="0" applyFont="1" applyFill="1" applyBorder="1" applyAlignment="1">
      <alignment horizontal="left" vertical="center" wrapText="1"/>
    </xf>
    <xf numFmtId="0" fontId="9" fillId="0" borderId="35" xfId="0" applyFont="1" applyFill="1" applyBorder="1" applyAlignment="1">
      <alignment horizontal="left" vertical="center" wrapText="1"/>
    </xf>
    <xf numFmtId="0" fontId="9" fillId="0" borderId="57" xfId="0" applyFont="1" applyFill="1" applyBorder="1" applyAlignment="1">
      <alignment horizontal="left" vertical="center" wrapText="1"/>
    </xf>
    <xf numFmtId="0" fontId="45" fillId="4" borderId="39" xfId="7" applyFont="1" applyFill="1" applyBorder="1" applyAlignment="1">
      <alignment horizontal="center" vertical="center" wrapText="1"/>
    </xf>
    <xf numFmtId="0" fontId="45" fillId="4" borderId="39" xfId="7" applyFont="1" applyFill="1" applyBorder="1" applyAlignment="1">
      <alignment horizontal="center" vertical="center"/>
    </xf>
    <xf numFmtId="0" fontId="45" fillId="4" borderId="39" xfId="7" applyFont="1" applyFill="1" applyBorder="1" applyAlignment="1">
      <alignment horizontal="center" vertical="center"/>
    </xf>
    <xf numFmtId="0" fontId="34" fillId="4" borderId="39" xfId="7" applyFont="1" applyFill="1" applyBorder="1" applyAlignment="1">
      <alignment horizontal="center" vertical="center" wrapText="1"/>
    </xf>
    <xf numFmtId="0" fontId="35" fillId="7" borderId="39" xfId="7" applyFont="1" applyFill="1" applyBorder="1" applyAlignment="1">
      <alignment horizontal="center" vertical="center"/>
    </xf>
    <xf numFmtId="166" fontId="35" fillId="7" borderId="39" xfId="4" applyNumberFormat="1" applyFont="1" applyFill="1" applyBorder="1" applyAlignment="1">
      <alignment horizontal="center" vertical="center"/>
    </xf>
    <xf numFmtId="0" fontId="35" fillId="7" borderId="39" xfId="7" applyFont="1" applyFill="1" applyBorder="1" applyAlignment="1">
      <alignment horizontal="center" vertical="center" wrapText="1"/>
    </xf>
    <xf numFmtId="0" fontId="36" fillId="5" borderId="39" xfId="7" applyFont="1" applyFill="1" applyBorder="1" applyAlignment="1">
      <alignment horizontal="center" vertical="center"/>
    </xf>
    <xf numFmtId="0" fontId="10" fillId="5" borderId="39" xfId="7" applyFont="1" applyFill="1" applyBorder="1" applyAlignment="1">
      <alignment horizontal="center" vertical="center" wrapText="1"/>
    </xf>
    <xf numFmtId="0" fontId="37" fillId="5" borderId="39" xfId="7" applyFont="1" applyFill="1" applyBorder="1" applyAlignment="1">
      <alignment vertical="center" wrapText="1"/>
    </xf>
    <xf numFmtId="0" fontId="38" fillId="5" borderId="39" xfId="7" applyFont="1" applyFill="1" applyBorder="1" applyAlignment="1">
      <alignment horizontal="center" vertical="center"/>
    </xf>
    <xf numFmtId="0" fontId="39" fillId="5" borderId="39" xfId="7" applyFont="1" applyFill="1" applyBorder="1" applyAlignment="1">
      <alignment horizontal="center" vertical="center"/>
    </xf>
    <xf numFmtId="167" fontId="11" fillId="5" borderId="39" xfId="1" applyNumberFormat="1" applyFont="1" applyFill="1" applyBorder="1" applyAlignment="1">
      <alignment vertical="center"/>
    </xf>
    <xf numFmtId="0" fontId="11" fillId="5" borderId="39" xfId="7" applyFont="1" applyFill="1" applyBorder="1" applyAlignment="1">
      <alignment horizontal="center" vertical="center"/>
    </xf>
    <xf numFmtId="43" fontId="10" fillId="5" borderId="39" xfId="1" applyNumberFormat="1" applyFont="1" applyFill="1" applyBorder="1" applyAlignment="1">
      <alignment vertical="center"/>
    </xf>
    <xf numFmtId="9" fontId="10" fillId="5" borderId="39" xfId="8" applyFont="1" applyFill="1" applyBorder="1" applyAlignment="1">
      <alignment horizontal="center" vertical="center"/>
    </xf>
    <xf numFmtId="0" fontId="40" fillId="0" borderId="39" xfId="7" applyFont="1" applyBorder="1" applyAlignment="1">
      <alignment horizontal="center" vertical="center"/>
    </xf>
    <xf numFmtId="0" fontId="11" fillId="3" borderId="39" xfId="7" applyFont="1" applyFill="1" applyBorder="1" applyAlignment="1">
      <alignment vertical="center" wrapText="1"/>
    </xf>
    <xf numFmtId="0" fontId="39" fillId="0" borderId="39" xfId="7" applyFont="1" applyBorder="1" applyAlignment="1">
      <alignment horizontal="center" vertical="center"/>
    </xf>
    <xf numFmtId="167" fontId="11" fillId="3" borderId="39" xfId="1" applyNumberFormat="1" applyFont="1" applyFill="1" applyBorder="1" applyAlignment="1">
      <alignment vertical="center"/>
    </xf>
    <xf numFmtId="0" fontId="11" fillId="3" borderId="39" xfId="7" applyFont="1" applyFill="1" applyBorder="1" applyAlignment="1">
      <alignment horizontal="center" vertical="center"/>
    </xf>
    <xf numFmtId="166" fontId="11" fillId="3" borderId="39" xfId="4" applyNumberFormat="1" applyFont="1" applyFill="1" applyBorder="1" applyAlignment="1">
      <alignment horizontal="center" vertical="center"/>
    </xf>
    <xf numFmtId="0" fontId="11" fillId="3" borderId="39" xfId="1" applyNumberFormat="1" applyFont="1" applyFill="1" applyBorder="1" applyAlignment="1">
      <alignment horizontal="center" vertical="center"/>
    </xf>
    <xf numFmtId="43" fontId="10" fillId="3" borderId="39" xfId="1" applyNumberFormat="1" applyFont="1" applyFill="1" applyBorder="1" applyAlignment="1">
      <alignment vertical="center"/>
    </xf>
    <xf numFmtId="44" fontId="11" fillId="0" borderId="39" xfId="2" applyFont="1" applyBorder="1" applyAlignment="1">
      <alignment horizontal="center" vertical="center"/>
    </xf>
    <xf numFmtId="44" fontId="10" fillId="0" borderId="39" xfId="2" applyNumberFormat="1" applyFont="1" applyBorder="1" applyAlignment="1">
      <alignment horizontal="center" vertical="center"/>
    </xf>
    <xf numFmtId="0" fontId="35" fillId="3" borderId="39" xfId="7" applyFont="1" applyFill="1" applyBorder="1" applyAlignment="1">
      <alignment horizontal="center" vertical="center"/>
    </xf>
    <xf numFmtId="0" fontId="35" fillId="4" borderId="39" xfId="7" applyFont="1" applyFill="1" applyBorder="1" applyAlignment="1">
      <alignment horizontal="right" vertical="center"/>
    </xf>
    <xf numFmtId="166" fontId="35" fillId="4" borderId="39" xfId="4" applyNumberFormat="1" applyFont="1" applyFill="1" applyBorder="1" applyAlignment="1">
      <alignment horizontal="center" vertical="center"/>
    </xf>
    <xf numFmtId="167" fontId="35" fillId="4" borderId="39" xfId="1" applyNumberFormat="1" applyFont="1" applyFill="1" applyBorder="1" applyAlignment="1">
      <alignment vertical="center"/>
    </xf>
    <xf numFmtId="0" fontId="35" fillId="4" borderId="39" xfId="7" applyFont="1" applyFill="1" applyBorder="1" applyAlignment="1">
      <alignment horizontal="center" vertical="center"/>
    </xf>
    <xf numFmtId="165" fontId="35" fillId="4" borderId="39" xfId="1" applyNumberFormat="1" applyFont="1" applyFill="1" applyBorder="1" applyAlignment="1">
      <alignment horizontal="center" vertical="center"/>
    </xf>
    <xf numFmtId="43" fontId="41" fillId="4" borderId="39" xfId="1" applyNumberFormat="1" applyFont="1" applyFill="1" applyBorder="1" applyAlignment="1">
      <alignment vertical="center"/>
    </xf>
    <xf numFmtId="44" fontId="41" fillId="4" borderId="39" xfId="2" applyFont="1" applyFill="1" applyBorder="1" applyAlignment="1">
      <alignment horizontal="center" vertical="center"/>
    </xf>
    <xf numFmtId="0" fontId="42" fillId="3" borderId="39" xfId="7" applyFont="1" applyFill="1" applyBorder="1" applyAlignment="1">
      <alignment horizontal="center" vertical="center"/>
    </xf>
    <xf numFmtId="0" fontId="43" fillId="3" borderId="39" xfId="7" applyFont="1" applyFill="1" applyBorder="1" applyAlignment="1">
      <alignment horizontal="left" vertical="center"/>
    </xf>
    <xf numFmtId="0" fontId="43" fillId="3" borderId="39" xfId="7" applyFont="1" applyFill="1" applyBorder="1" applyAlignment="1">
      <alignment horizontal="center" vertical="center"/>
    </xf>
    <xf numFmtId="167" fontId="43" fillId="3" borderId="39" xfId="1" applyNumberFormat="1" applyFont="1" applyFill="1" applyBorder="1" applyAlignment="1">
      <alignment vertical="center"/>
    </xf>
    <xf numFmtId="166" fontId="43" fillId="3" borderId="39" xfId="4" applyNumberFormat="1" applyFont="1" applyFill="1" applyBorder="1" applyAlignment="1">
      <alignment horizontal="center" vertical="center"/>
    </xf>
    <xf numFmtId="0" fontId="43" fillId="3" borderId="39" xfId="4" applyNumberFormat="1" applyFont="1" applyFill="1" applyBorder="1" applyAlignment="1">
      <alignment horizontal="center" vertical="center"/>
    </xf>
    <xf numFmtId="43" fontId="42" fillId="3" borderId="39" xfId="1" applyNumberFormat="1" applyFont="1" applyFill="1" applyBorder="1" applyAlignment="1">
      <alignment vertical="center"/>
    </xf>
    <xf numFmtId="44" fontId="11" fillId="3" borderId="39" xfId="2" applyFont="1" applyFill="1" applyBorder="1" applyAlignment="1">
      <alignment horizontal="center" vertical="center"/>
    </xf>
    <xf numFmtId="0" fontId="44" fillId="3" borderId="39" xfId="7" applyFont="1" applyFill="1" applyBorder="1" applyAlignment="1">
      <alignment horizontal="center" vertical="center"/>
    </xf>
    <xf numFmtId="0" fontId="12" fillId="2" borderId="39" xfId="7" applyFont="1" applyFill="1" applyBorder="1" applyAlignment="1">
      <alignment horizontal="right" vertical="center"/>
    </xf>
    <xf numFmtId="167" fontId="12" fillId="2" borderId="39" xfId="1" applyNumberFormat="1" applyFont="1" applyFill="1" applyBorder="1" applyAlignment="1">
      <alignment vertical="center"/>
    </xf>
    <xf numFmtId="0" fontId="12" fillId="2" borderId="39" xfId="7" applyFont="1" applyFill="1" applyBorder="1" applyAlignment="1">
      <alignment horizontal="center" vertical="center"/>
    </xf>
    <xf numFmtId="166" fontId="12" fillId="2" borderId="39" xfId="4" applyNumberFormat="1" applyFont="1" applyFill="1" applyBorder="1" applyAlignment="1">
      <alignment horizontal="center" vertical="center"/>
    </xf>
    <xf numFmtId="165" fontId="12" fillId="2" borderId="39" xfId="1" applyNumberFormat="1" applyFont="1" applyFill="1" applyBorder="1" applyAlignment="1">
      <alignment horizontal="center" vertical="center"/>
    </xf>
    <xf numFmtId="43" fontId="12" fillId="2" borderId="39" xfId="1" applyNumberFormat="1" applyFont="1" applyFill="1" applyBorder="1" applyAlignment="1">
      <alignment vertical="center"/>
    </xf>
    <xf numFmtId="44" fontId="12" fillId="2" borderId="39" xfId="2" applyFont="1" applyFill="1" applyBorder="1" applyAlignment="1">
      <alignment horizontal="center" vertical="center"/>
    </xf>
  </cellXfs>
  <cellStyles count="10">
    <cellStyle name="Comma 2 2 2 5" xfId="1" xr:uid="{00000000-0005-0000-0000-000000000000}"/>
    <cellStyle name="Currency" xfId="2" builtinId="4"/>
    <cellStyle name="Currency 2" xfId="3" xr:uid="{00000000-0005-0000-0000-000002000000}"/>
    <cellStyle name="Currency 2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Normal 3 2" xfId="7" xr:uid="{00000000-0005-0000-0000-000007000000}"/>
    <cellStyle name="Percent" xfId="8" builtinId="5"/>
    <cellStyle name="Percent 2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0</xdr:rowOff>
    </xdr:from>
    <xdr:to>
      <xdr:col>3</xdr:col>
      <xdr:colOff>2217420</xdr:colOff>
      <xdr:row>2</xdr:row>
      <xdr:rowOff>152400</xdr:rowOff>
    </xdr:to>
    <xdr:pic>
      <xdr:nvPicPr>
        <xdr:cNvPr id="6291" name="Picture 0" descr="Master Logo.jpg">
          <a:extLst>
            <a:ext uri="{FF2B5EF4-FFF2-40B4-BE49-F238E27FC236}">
              <a16:creationId xmlns:a16="http://schemas.microsoft.com/office/drawing/2014/main" id="{287777C1-FAA6-4987-9A4F-A3DB8D251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2461260" y="0"/>
          <a:ext cx="65532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0</xdr:rowOff>
    </xdr:from>
    <xdr:to>
      <xdr:col>3</xdr:col>
      <xdr:colOff>2217420</xdr:colOff>
      <xdr:row>2</xdr:row>
      <xdr:rowOff>152400</xdr:rowOff>
    </xdr:to>
    <xdr:pic>
      <xdr:nvPicPr>
        <xdr:cNvPr id="7280" name="Picture 0" descr="Master Logo.jpg">
          <a:extLst>
            <a:ext uri="{FF2B5EF4-FFF2-40B4-BE49-F238E27FC236}">
              <a16:creationId xmlns:a16="http://schemas.microsoft.com/office/drawing/2014/main" id="{5C0FE77F-CFA6-4BAE-95BC-C458410C6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2461260" y="0"/>
          <a:ext cx="65532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0</xdr:rowOff>
    </xdr:from>
    <xdr:to>
      <xdr:col>3</xdr:col>
      <xdr:colOff>2217420</xdr:colOff>
      <xdr:row>2</xdr:row>
      <xdr:rowOff>152400</xdr:rowOff>
    </xdr:to>
    <xdr:pic>
      <xdr:nvPicPr>
        <xdr:cNvPr id="13384" name="Picture 0" descr="Master Logo.jpg">
          <a:extLst>
            <a:ext uri="{FF2B5EF4-FFF2-40B4-BE49-F238E27FC236}">
              <a16:creationId xmlns:a16="http://schemas.microsoft.com/office/drawing/2014/main" id="{522BFE82-0F0E-4526-A6F6-E4E816E12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2461260" y="0"/>
          <a:ext cx="65532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7"/>
  <sheetViews>
    <sheetView zoomScale="110" zoomScaleNormal="110" workbookViewId="0">
      <selection activeCell="H41" sqref="H41"/>
    </sheetView>
  </sheetViews>
  <sheetFormatPr defaultColWidth="9.140625" defaultRowHeight="17.25" customHeight="1" x14ac:dyDescent="0.2"/>
  <cols>
    <col min="1" max="1" width="2.140625" style="48" customWidth="1"/>
    <col min="2" max="2" width="3.42578125" style="48" customWidth="1"/>
    <col min="3" max="3" width="7.5703125" style="48" customWidth="1"/>
    <col min="4" max="4" width="36.28515625" style="48" customWidth="1"/>
    <col min="5" max="5" width="7.28515625" style="48" customWidth="1"/>
    <col min="6" max="6" width="6.5703125" style="48" customWidth="1"/>
    <col min="7" max="7" width="8" style="48" customWidth="1"/>
    <col min="8" max="8" width="7.7109375" style="48" customWidth="1"/>
    <col min="9" max="9" width="8.140625" style="48" customWidth="1"/>
    <col min="10" max="10" width="5.42578125" style="48" customWidth="1"/>
    <col min="11" max="11" width="8" style="48" customWidth="1"/>
    <col min="12" max="12" width="9.140625" style="48"/>
    <col min="13" max="13" width="5.85546875" style="48" customWidth="1"/>
    <col min="14" max="14" width="9.140625" style="48"/>
    <col min="15" max="15" width="8.42578125" style="48" customWidth="1"/>
    <col min="16" max="16384" width="9.140625" style="48"/>
  </cols>
  <sheetData>
    <row r="1" spans="2:20" ht="17.25" customHeight="1" x14ac:dyDescent="0.25">
      <c r="B1" s="233" t="s">
        <v>46</v>
      </c>
      <c r="C1" s="233"/>
      <c r="D1" s="233"/>
      <c r="E1" s="46"/>
      <c r="F1" s="46"/>
      <c r="G1" s="46"/>
      <c r="H1" s="47"/>
      <c r="I1" s="47"/>
    </row>
    <row r="2" spans="2:20" ht="18.75" customHeight="1" x14ac:dyDescent="0.25">
      <c r="B2" s="49" t="s">
        <v>0</v>
      </c>
      <c r="C2" s="49"/>
      <c r="D2" s="50"/>
      <c r="E2" s="49"/>
      <c r="F2" s="49"/>
      <c r="G2" s="49"/>
      <c r="H2" s="47"/>
      <c r="I2" s="47"/>
    </row>
    <row r="3" spans="2:20" ht="18.75" customHeight="1" x14ac:dyDescent="0.25">
      <c r="B3" s="49" t="s">
        <v>27</v>
      </c>
      <c r="C3" s="49"/>
      <c r="D3" s="50"/>
      <c r="E3" s="49"/>
      <c r="F3" s="49"/>
      <c r="G3" s="49"/>
      <c r="H3" s="47"/>
      <c r="I3" s="47"/>
    </row>
    <row r="4" spans="2:20" ht="18.75" customHeight="1" x14ac:dyDescent="0.25">
      <c r="B4" s="49" t="s">
        <v>1</v>
      </c>
      <c r="C4" s="49"/>
      <c r="D4" s="49"/>
      <c r="E4" s="49"/>
      <c r="F4" s="49"/>
      <c r="G4" s="49"/>
      <c r="H4" s="47"/>
      <c r="I4" s="47"/>
    </row>
    <row r="5" spans="2:20" ht="18.75" customHeight="1" x14ac:dyDescent="0.25">
      <c r="B5" s="49" t="s">
        <v>2</v>
      </c>
      <c r="C5" s="49"/>
      <c r="D5" s="50"/>
      <c r="E5" s="49"/>
      <c r="F5" s="49"/>
      <c r="G5" s="49"/>
      <c r="H5" s="47"/>
      <c r="I5" s="47"/>
    </row>
    <row r="6" spans="2:20" ht="18.75" customHeight="1" x14ac:dyDescent="0.25">
      <c r="B6" s="49" t="s">
        <v>28</v>
      </c>
      <c r="C6" s="49"/>
      <c r="D6" s="51"/>
      <c r="E6" s="49"/>
      <c r="F6" s="49"/>
      <c r="G6" s="49"/>
      <c r="H6" s="47"/>
      <c r="I6" s="47"/>
    </row>
    <row r="7" spans="2:20" ht="17.25" customHeight="1" thickBot="1" x14ac:dyDescent="0.25"/>
    <row r="8" spans="2:20" ht="13.5" customHeight="1" x14ac:dyDescent="0.2">
      <c r="B8" s="238" t="s">
        <v>7</v>
      </c>
      <c r="C8" s="238" t="s">
        <v>26</v>
      </c>
      <c r="D8" s="242" t="s">
        <v>3</v>
      </c>
      <c r="E8" s="245" t="s">
        <v>53</v>
      </c>
      <c r="F8" s="246"/>
      <c r="G8" s="246"/>
      <c r="H8" s="246"/>
      <c r="I8" s="246"/>
      <c r="J8" s="245" t="s">
        <v>25</v>
      </c>
      <c r="K8" s="246"/>
      <c r="L8" s="246"/>
      <c r="M8" s="246"/>
      <c r="N8" s="246"/>
      <c r="O8" s="247"/>
      <c r="P8" s="234" t="s">
        <v>24</v>
      </c>
      <c r="Q8" s="227" t="s">
        <v>4</v>
      </c>
      <c r="R8" s="227" t="s">
        <v>23</v>
      </c>
      <c r="S8" s="227" t="s">
        <v>57</v>
      </c>
      <c r="T8" s="230" t="s">
        <v>5</v>
      </c>
    </row>
    <row r="9" spans="2:20" ht="15" customHeight="1" x14ac:dyDescent="0.2">
      <c r="B9" s="239"/>
      <c r="C9" s="239"/>
      <c r="D9" s="243"/>
      <c r="E9" s="248"/>
      <c r="F9" s="249"/>
      <c r="G9" s="249"/>
      <c r="H9" s="249"/>
      <c r="I9" s="249"/>
      <c r="J9" s="248"/>
      <c r="K9" s="249"/>
      <c r="L9" s="249"/>
      <c r="M9" s="249"/>
      <c r="N9" s="249"/>
      <c r="O9" s="250"/>
      <c r="P9" s="235"/>
      <c r="Q9" s="228"/>
      <c r="R9" s="228"/>
      <c r="S9" s="228"/>
      <c r="T9" s="231"/>
    </row>
    <row r="10" spans="2:20" ht="12.75" customHeight="1" thickBot="1" x14ac:dyDescent="0.25">
      <c r="B10" s="239"/>
      <c r="C10" s="239"/>
      <c r="D10" s="244"/>
      <c r="E10" s="251"/>
      <c r="F10" s="252"/>
      <c r="G10" s="252"/>
      <c r="H10" s="252"/>
      <c r="I10" s="252"/>
      <c r="J10" s="251"/>
      <c r="K10" s="252"/>
      <c r="L10" s="252"/>
      <c r="M10" s="252"/>
      <c r="N10" s="252"/>
      <c r="O10" s="253"/>
      <c r="P10" s="235"/>
      <c r="Q10" s="228"/>
      <c r="R10" s="228"/>
      <c r="S10" s="228"/>
      <c r="T10" s="231"/>
    </row>
    <row r="11" spans="2:20" ht="28.5" customHeight="1" thickBot="1" x14ac:dyDescent="0.25">
      <c r="B11" s="240"/>
      <c r="C11" s="240"/>
      <c r="D11" s="110" t="s">
        <v>22</v>
      </c>
      <c r="E11" s="67" t="s">
        <v>47</v>
      </c>
      <c r="F11" s="76" t="s">
        <v>48</v>
      </c>
      <c r="G11" s="76" t="s">
        <v>49</v>
      </c>
      <c r="H11" s="75" t="s">
        <v>50</v>
      </c>
      <c r="I11" s="69" t="s">
        <v>44</v>
      </c>
      <c r="J11" s="237" t="s">
        <v>21</v>
      </c>
      <c r="K11" s="237"/>
      <c r="L11" s="66" t="s">
        <v>20</v>
      </c>
      <c r="M11" s="241" t="s">
        <v>15</v>
      </c>
      <c r="N11" s="241"/>
      <c r="O11" s="65" t="s">
        <v>6</v>
      </c>
      <c r="P11" s="236"/>
      <c r="Q11" s="229"/>
      <c r="R11" s="229"/>
      <c r="S11" s="229"/>
      <c r="T11" s="232"/>
    </row>
    <row r="12" spans="2:20" ht="64.5" customHeight="1" x14ac:dyDescent="0.2">
      <c r="B12" s="36">
        <v>1</v>
      </c>
      <c r="C12" s="37"/>
      <c r="D12" s="38" t="s">
        <v>54</v>
      </c>
      <c r="E12" s="68" t="s">
        <v>24</v>
      </c>
      <c r="F12" s="77" t="s">
        <v>55</v>
      </c>
      <c r="G12" s="77">
        <v>7000</v>
      </c>
      <c r="H12" s="77">
        <v>2.1</v>
      </c>
      <c r="I12" s="77" t="s">
        <v>56</v>
      </c>
      <c r="J12" s="53"/>
      <c r="K12" s="54"/>
      <c r="L12" s="55"/>
      <c r="M12" s="56"/>
      <c r="N12" s="56"/>
      <c r="O12" s="57"/>
      <c r="P12" s="41">
        <v>2433.6</v>
      </c>
      <c r="Q12" s="40">
        <v>164.26800000000003</v>
      </c>
      <c r="R12" s="40">
        <v>182.51999999999998</v>
      </c>
      <c r="S12" s="59">
        <v>261.61200000000002</v>
      </c>
      <c r="T12" s="88">
        <f>SUM(P12:S12)</f>
        <v>3042</v>
      </c>
    </row>
    <row r="13" spans="2:20" ht="17.25" customHeight="1" x14ac:dyDescent="0.2">
      <c r="B13" s="42"/>
      <c r="C13" s="62" t="s">
        <v>19</v>
      </c>
      <c r="D13" s="43"/>
      <c r="E13" s="63"/>
      <c r="F13" s="78"/>
      <c r="G13" s="78"/>
      <c r="H13" s="78"/>
      <c r="I13" s="70"/>
      <c r="J13" s="44"/>
      <c r="K13" s="58"/>
      <c r="L13" s="39"/>
      <c r="M13" s="59"/>
      <c r="N13" s="60"/>
      <c r="O13" s="52"/>
      <c r="P13" s="89">
        <f>+P12/$T$12</f>
        <v>0.79999999999999993</v>
      </c>
      <c r="Q13" s="90">
        <f>+Q12/$T$12</f>
        <v>5.4000000000000006E-2</v>
      </c>
      <c r="R13" s="90">
        <f>+R12/$T$12</f>
        <v>5.9999999999999991E-2</v>
      </c>
      <c r="S13" s="91">
        <f>+S12/$T$12</f>
        <v>8.6000000000000007E-2</v>
      </c>
      <c r="T13" s="92">
        <f>+T12/$T$12</f>
        <v>1</v>
      </c>
    </row>
    <row r="14" spans="2:20" ht="17.25" customHeight="1" x14ac:dyDescent="0.2">
      <c r="B14" s="34"/>
      <c r="C14" s="33"/>
      <c r="D14" s="32" t="s">
        <v>31</v>
      </c>
      <c r="E14" s="31"/>
      <c r="F14" s="79" t="s">
        <v>55</v>
      </c>
      <c r="G14" s="79"/>
      <c r="H14" s="79"/>
      <c r="I14" s="71" t="s">
        <v>56</v>
      </c>
      <c r="J14" s="30">
        <v>1</v>
      </c>
      <c r="K14" s="29" t="s">
        <v>18</v>
      </c>
      <c r="L14" s="18">
        <v>10</v>
      </c>
      <c r="M14" s="61">
        <v>1</v>
      </c>
      <c r="N14" s="29" t="s">
        <v>15</v>
      </c>
      <c r="O14" s="17">
        <f>L14*J14*M14</f>
        <v>10</v>
      </c>
      <c r="P14" s="108">
        <f>O14*$P$13</f>
        <v>7.9999999999999991</v>
      </c>
      <c r="Q14" s="93">
        <f>O14*$Q$13</f>
        <v>0.54</v>
      </c>
      <c r="R14" s="93">
        <f>O14*$R$13</f>
        <v>0.59999999999999987</v>
      </c>
      <c r="S14" s="109">
        <f>O14*$S$13</f>
        <v>0.8600000000000001</v>
      </c>
      <c r="T14" s="107">
        <f>SUM(P14:S14)</f>
        <v>9.9999999999999982</v>
      </c>
    </row>
    <row r="15" spans="2:20" ht="17.25" customHeight="1" x14ac:dyDescent="0.2">
      <c r="B15" s="34"/>
      <c r="C15" s="33"/>
      <c r="D15" s="32" t="s">
        <v>32</v>
      </c>
      <c r="E15" s="31"/>
      <c r="F15" s="79" t="s">
        <v>55</v>
      </c>
      <c r="G15" s="79"/>
      <c r="H15" s="79"/>
      <c r="I15" s="71" t="s">
        <v>56</v>
      </c>
      <c r="J15" s="30">
        <v>25</v>
      </c>
      <c r="K15" s="29" t="s">
        <v>10</v>
      </c>
      <c r="L15" s="18">
        <v>3</v>
      </c>
      <c r="M15" s="61">
        <v>1</v>
      </c>
      <c r="N15" s="29" t="s">
        <v>35</v>
      </c>
      <c r="O15" s="17">
        <f>L15*J15*M15</f>
        <v>75</v>
      </c>
      <c r="P15" s="108">
        <f>O15*$P$13</f>
        <v>59.999999999999993</v>
      </c>
      <c r="Q15" s="93">
        <f>O15*$Q$13</f>
        <v>4.0500000000000007</v>
      </c>
      <c r="R15" s="93">
        <f>O15*$R$13</f>
        <v>4.4999999999999991</v>
      </c>
      <c r="S15" s="109">
        <f>O15*$S$13</f>
        <v>6.45</v>
      </c>
      <c r="T15" s="107">
        <f>SUM(P15:S15)</f>
        <v>75</v>
      </c>
    </row>
    <row r="16" spans="2:20" ht="17.25" customHeight="1" x14ac:dyDescent="0.2">
      <c r="B16" s="34"/>
      <c r="C16" s="33"/>
      <c r="D16" s="32" t="s">
        <v>33</v>
      </c>
      <c r="E16" s="31"/>
      <c r="F16" s="79" t="s">
        <v>55</v>
      </c>
      <c r="G16" s="79"/>
      <c r="H16" s="79"/>
      <c r="I16" s="71" t="s">
        <v>56</v>
      </c>
      <c r="J16" s="30">
        <v>25</v>
      </c>
      <c r="K16" s="29" t="s">
        <v>10</v>
      </c>
      <c r="L16" s="18">
        <v>1</v>
      </c>
      <c r="M16" s="61">
        <v>1</v>
      </c>
      <c r="N16" s="29" t="s">
        <v>15</v>
      </c>
      <c r="O16" s="17">
        <f>L16*J16*M16</f>
        <v>25</v>
      </c>
      <c r="P16" s="108">
        <f>O16*$P$13</f>
        <v>20</v>
      </c>
      <c r="Q16" s="93">
        <f>O16*$Q$13</f>
        <v>1.35</v>
      </c>
      <c r="R16" s="93">
        <f>O16*$R$13</f>
        <v>1.4999999999999998</v>
      </c>
      <c r="S16" s="109">
        <f>O16*$S$13</f>
        <v>2.1500000000000004</v>
      </c>
      <c r="T16" s="107">
        <f>SUM(P16:S16)</f>
        <v>25</v>
      </c>
    </row>
    <row r="17" spans="2:20" ht="17.25" customHeight="1" x14ac:dyDescent="0.2">
      <c r="B17" s="34"/>
      <c r="C17" s="33"/>
      <c r="D17" s="32" t="s">
        <v>17</v>
      </c>
      <c r="E17" s="31"/>
      <c r="F17" s="79" t="s">
        <v>55</v>
      </c>
      <c r="G17" s="79"/>
      <c r="H17" s="79"/>
      <c r="I17" s="71" t="s">
        <v>56</v>
      </c>
      <c r="J17" s="30">
        <f>J16</f>
        <v>25</v>
      </c>
      <c r="K17" s="29" t="s">
        <v>10</v>
      </c>
      <c r="L17" s="18">
        <v>1</v>
      </c>
      <c r="M17" s="61">
        <v>1</v>
      </c>
      <c r="N17" s="29" t="s">
        <v>35</v>
      </c>
      <c r="O17" s="17">
        <f>L17*J17*M17</f>
        <v>25</v>
      </c>
      <c r="P17" s="108">
        <f>O17*$P$13</f>
        <v>20</v>
      </c>
      <c r="Q17" s="93">
        <f>O17*$Q$13</f>
        <v>1.35</v>
      </c>
      <c r="R17" s="93">
        <f>O17*$R$13</f>
        <v>1.4999999999999998</v>
      </c>
      <c r="S17" s="109">
        <f>O17*$S$13</f>
        <v>2.1500000000000004</v>
      </c>
      <c r="T17" s="107">
        <f>SUM(P17:S17)</f>
        <v>25</v>
      </c>
    </row>
    <row r="18" spans="2:20" ht="21.6" customHeight="1" x14ac:dyDescent="0.2">
      <c r="B18" s="34"/>
      <c r="C18" s="33"/>
      <c r="D18" s="32" t="s">
        <v>16</v>
      </c>
      <c r="E18" s="31"/>
      <c r="F18" s="79" t="s">
        <v>55</v>
      </c>
      <c r="G18" s="79"/>
      <c r="H18" s="79"/>
      <c r="I18" s="71" t="s">
        <v>56</v>
      </c>
      <c r="J18" s="30">
        <v>1</v>
      </c>
      <c r="K18" s="29" t="s">
        <v>10</v>
      </c>
      <c r="L18" s="18">
        <v>5</v>
      </c>
      <c r="M18" s="61">
        <v>1</v>
      </c>
      <c r="N18" s="29" t="s">
        <v>15</v>
      </c>
      <c r="O18" s="17">
        <f>L18*J18*M18</f>
        <v>5</v>
      </c>
      <c r="P18" s="108">
        <f>O18*$P$13</f>
        <v>3.9999999999999996</v>
      </c>
      <c r="Q18" s="93">
        <f>O18*$Q$13</f>
        <v>0.27</v>
      </c>
      <c r="R18" s="93">
        <f>O18*$R$13</f>
        <v>0.29999999999999993</v>
      </c>
      <c r="S18" s="109">
        <f>O18*$S$13</f>
        <v>0.43000000000000005</v>
      </c>
      <c r="T18" s="107">
        <f>SUM(P18:S18)</f>
        <v>4.9999999999999991</v>
      </c>
    </row>
    <row r="19" spans="2:20" ht="29.45" customHeight="1" x14ac:dyDescent="0.2">
      <c r="B19" s="28"/>
      <c r="C19" s="27"/>
      <c r="D19" s="26" t="s">
        <v>14</v>
      </c>
      <c r="E19" s="83"/>
      <c r="F19" s="80"/>
      <c r="G19" s="80"/>
      <c r="H19" s="80"/>
      <c r="I19" s="72"/>
      <c r="J19" s="13"/>
      <c r="K19" s="23"/>
      <c r="L19" s="25"/>
      <c r="M19" s="24"/>
      <c r="N19" s="23"/>
      <c r="O19" s="35">
        <f t="shared" ref="O19:T19" si="0">SUM(O14:O18)</f>
        <v>140</v>
      </c>
      <c r="P19" s="94">
        <f t="shared" si="0"/>
        <v>111.99999999999999</v>
      </c>
      <c r="Q19" s="95">
        <f t="shared" si="0"/>
        <v>7.5600000000000005</v>
      </c>
      <c r="R19" s="95">
        <f t="shared" si="0"/>
        <v>8.3999999999999986</v>
      </c>
      <c r="S19" s="96">
        <f t="shared" si="0"/>
        <v>12.040000000000001</v>
      </c>
      <c r="T19" s="97">
        <f t="shared" si="0"/>
        <v>140</v>
      </c>
    </row>
    <row r="20" spans="2:20" ht="17.25" customHeight="1" x14ac:dyDescent="0.2">
      <c r="B20" s="16"/>
      <c r="C20" s="15"/>
      <c r="D20" s="22" t="s">
        <v>36</v>
      </c>
      <c r="E20" s="21"/>
      <c r="F20" s="19" t="s">
        <v>52</v>
      </c>
      <c r="G20" s="81"/>
      <c r="H20" s="81"/>
      <c r="I20" s="73" t="s">
        <v>51</v>
      </c>
      <c r="J20" s="20">
        <v>2</v>
      </c>
      <c r="K20" s="45" t="s">
        <v>10</v>
      </c>
      <c r="L20" s="85">
        <v>8</v>
      </c>
      <c r="M20" s="86">
        <v>2</v>
      </c>
      <c r="N20" s="45" t="s">
        <v>12</v>
      </c>
      <c r="O20" s="87">
        <f>L20*J20*M20</f>
        <v>32</v>
      </c>
      <c r="P20" s="98"/>
      <c r="Q20" s="99"/>
      <c r="R20" s="99"/>
      <c r="S20" s="99"/>
      <c r="T20" s="100"/>
    </row>
    <row r="21" spans="2:20" ht="17.25" customHeight="1" x14ac:dyDescent="0.2">
      <c r="B21" s="16"/>
      <c r="C21" s="15"/>
      <c r="D21" s="22" t="s">
        <v>13</v>
      </c>
      <c r="E21" s="21"/>
      <c r="F21" s="19" t="s">
        <v>52</v>
      </c>
      <c r="G21" s="81"/>
      <c r="H21" s="81"/>
      <c r="I21" s="73" t="s">
        <v>51</v>
      </c>
      <c r="J21" s="20">
        <v>2</v>
      </c>
      <c r="K21" s="45" t="s">
        <v>10</v>
      </c>
      <c r="L21" s="85">
        <v>10</v>
      </c>
      <c r="M21" s="86">
        <v>1</v>
      </c>
      <c r="N21" s="45" t="s">
        <v>29</v>
      </c>
      <c r="O21" s="87">
        <f>L21*J21*M21</f>
        <v>20</v>
      </c>
      <c r="P21" s="98"/>
      <c r="Q21" s="99"/>
      <c r="R21" s="99"/>
      <c r="S21" s="99"/>
      <c r="T21" s="100"/>
    </row>
    <row r="22" spans="2:20" ht="17.25" customHeight="1" x14ac:dyDescent="0.2">
      <c r="B22" s="16"/>
      <c r="C22" s="15"/>
      <c r="D22" s="22" t="s">
        <v>34</v>
      </c>
      <c r="E22" s="21"/>
      <c r="F22" s="19" t="s">
        <v>52</v>
      </c>
      <c r="G22" s="81"/>
      <c r="H22" s="81"/>
      <c r="I22" s="73" t="s">
        <v>51</v>
      </c>
      <c r="J22" s="20">
        <v>2</v>
      </c>
      <c r="K22" s="45" t="s">
        <v>10</v>
      </c>
      <c r="L22" s="85">
        <v>5</v>
      </c>
      <c r="M22" s="86">
        <v>1</v>
      </c>
      <c r="N22" s="45" t="s">
        <v>12</v>
      </c>
      <c r="O22" s="87">
        <f>L22*J22*M22</f>
        <v>10</v>
      </c>
      <c r="P22" s="98"/>
      <c r="Q22" s="99"/>
      <c r="R22" s="99"/>
      <c r="S22" s="99"/>
      <c r="T22" s="100"/>
    </row>
    <row r="23" spans="2:20" ht="17.25" customHeight="1" x14ac:dyDescent="0.2">
      <c r="B23" s="16"/>
      <c r="C23" s="15"/>
      <c r="D23" s="22" t="s">
        <v>11</v>
      </c>
      <c r="E23" s="21"/>
      <c r="F23" s="19" t="s">
        <v>52</v>
      </c>
      <c r="G23" s="81"/>
      <c r="H23" s="81"/>
      <c r="I23" s="73" t="s">
        <v>51</v>
      </c>
      <c r="J23" s="20">
        <v>2</v>
      </c>
      <c r="K23" s="45" t="s">
        <v>10</v>
      </c>
      <c r="L23" s="85">
        <v>7</v>
      </c>
      <c r="M23" s="86">
        <v>2</v>
      </c>
      <c r="N23" s="45" t="s">
        <v>30</v>
      </c>
      <c r="O23" s="87">
        <f>L23*J23*M23</f>
        <v>28</v>
      </c>
      <c r="P23" s="98"/>
      <c r="Q23" s="99"/>
      <c r="R23" s="99"/>
      <c r="S23" s="99"/>
      <c r="T23" s="100"/>
    </row>
    <row r="24" spans="2:20" ht="17.25" customHeight="1" x14ac:dyDescent="0.2">
      <c r="B24" s="16"/>
      <c r="C24" s="15"/>
      <c r="D24" s="14" t="s">
        <v>9</v>
      </c>
      <c r="E24" s="83"/>
      <c r="F24" s="80"/>
      <c r="G24" s="80"/>
      <c r="H24" s="80"/>
      <c r="I24" s="72"/>
      <c r="J24" s="13"/>
      <c r="K24" s="10"/>
      <c r="L24" s="12"/>
      <c r="M24" s="11"/>
      <c r="N24" s="10"/>
      <c r="O24" s="9">
        <f t="shared" ref="O24:T24" si="1">SUM(O20:O23)</f>
        <v>90</v>
      </c>
      <c r="P24" s="101">
        <f t="shared" si="1"/>
        <v>0</v>
      </c>
      <c r="Q24" s="102">
        <f t="shared" si="1"/>
        <v>0</v>
      </c>
      <c r="R24" s="102">
        <f t="shared" si="1"/>
        <v>0</v>
      </c>
      <c r="S24" s="102">
        <f t="shared" si="1"/>
        <v>0</v>
      </c>
      <c r="T24" s="103">
        <f t="shared" si="1"/>
        <v>0</v>
      </c>
    </row>
    <row r="25" spans="2:20" ht="17.25" customHeight="1" thickBot="1" x14ac:dyDescent="0.25">
      <c r="B25" s="8"/>
      <c r="C25" s="7"/>
      <c r="D25" s="6" t="s">
        <v>8</v>
      </c>
      <c r="E25" s="84"/>
      <c r="F25" s="82"/>
      <c r="G25" s="82"/>
      <c r="H25" s="82"/>
      <c r="I25" s="74"/>
      <c r="J25" s="5"/>
      <c r="K25" s="2"/>
      <c r="L25" s="4"/>
      <c r="M25" s="3"/>
      <c r="N25" s="2"/>
      <c r="O25" s="1">
        <f t="shared" ref="O25:T25" si="2">+O24+O19</f>
        <v>230</v>
      </c>
      <c r="P25" s="104">
        <f t="shared" si="2"/>
        <v>111.99999999999999</v>
      </c>
      <c r="Q25" s="105">
        <f t="shared" si="2"/>
        <v>7.5600000000000005</v>
      </c>
      <c r="R25" s="105">
        <f t="shared" si="2"/>
        <v>8.3999999999999986</v>
      </c>
      <c r="S25" s="105">
        <f t="shared" si="2"/>
        <v>12.040000000000001</v>
      </c>
      <c r="T25" s="106">
        <f t="shared" si="2"/>
        <v>140</v>
      </c>
    </row>
    <row r="30" spans="2:20" ht="17.25" customHeight="1" x14ac:dyDescent="0.2">
      <c r="B30" s="48" t="s">
        <v>40</v>
      </c>
      <c r="I30" s="64" t="s">
        <v>43</v>
      </c>
      <c r="J30" s="64"/>
      <c r="K30" s="64"/>
      <c r="S30" s="48" t="s">
        <v>37</v>
      </c>
    </row>
    <row r="35" spans="2:19" ht="17.25" customHeight="1" x14ac:dyDescent="0.2">
      <c r="B35" s="48" t="s">
        <v>41</v>
      </c>
      <c r="I35" s="48" t="s">
        <v>38</v>
      </c>
      <c r="S35" s="48" t="s">
        <v>38</v>
      </c>
    </row>
    <row r="36" spans="2:19" ht="17.25" customHeight="1" x14ac:dyDescent="0.2">
      <c r="B36" s="48" t="s">
        <v>42</v>
      </c>
      <c r="I36" s="48" t="s">
        <v>39</v>
      </c>
      <c r="S36" s="48" t="s">
        <v>39</v>
      </c>
    </row>
    <row r="37" spans="2:19" ht="17.25" customHeight="1" x14ac:dyDescent="0.2">
      <c r="B37" s="48" t="s">
        <v>45</v>
      </c>
      <c r="I37" s="48" t="s">
        <v>45</v>
      </c>
      <c r="S37" s="48" t="s">
        <v>45</v>
      </c>
    </row>
  </sheetData>
  <mergeCells count="13">
    <mergeCell ref="R8:R11"/>
    <mergeCell ref="S8:S11"/>
    <mergeCell ref="T8:T11"/>
    <mergeCell ref="B1:D1"/>
    <mergeCell ref="P8:P11"/>
    <mergeCell ref="Q8:Q11"/>
    <mergeCell ref="J11:K11"/>
    <mergeCell ref="B8:B11"/>
    <mergeCell ref="C8:C11"/>
    <mergeCell ref="M11:N11"/>
    <mergeCell ref="D8:D10"/>
    <mergeCell ref="J8:O10"/>
    <mergeCell ref="E8:I10"/>
  </mergeCells>
  <pageMargins left="0.7" right="0.7" top="0.75" bottom="0.75" header="0.3" footer="0.3"/>
  <pageSetup paperSize="9" scale="65" orientation="landscape" r:id="rId1"/>
  <ignoredErrors>
    <ignoredError sqref="O1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38"/>
  <sheetViews>
    <sheetView topLeftCell="A13" zoomScaleNormal="110" zoomScaleSheetLayoutView="100" workbookViewId="0">
      <selection activeCell="E29" sqref="E29"/>
    </sheetView>
  </sheetViews>
  <sheetFormatPr defaultColWidth="9.140625" defaultRowHeight="17.25" customHeight="1" x14ac:dyDescent="0.2"/>
  <cols>
    <col min="1" max="1" width="2.140625" style="113" customWidth="1"/>
    <col min="2" max="2" width="3.42578125" style="113" customWidth="1"/>
    <col min="3" max="3" width="7.5703125" style="113" customWidth="1"/>
    <col min="4" max="4" width="36.28515625" style="113" customWidth="1"/>
    <col min="5" max="5" width="7.28515625" style="113" customWidth="1"/>
    <col min="6" max="6" width="8.7109375" style="113" customWidth="1"/>
    <col min="7" max="7" width="8" style="113" customWidth="1"/>
    <col min="8" max="8" width="7.7109375" style="113" customWidth="1"/>
    <col min="9" max="9" width="8.140625" style="113" customWidth="1"/>
    <col min="10" max="10" width="6.42578125" style="113" customWidth="1"/>
    <col min="11" max="11" width="8" style="113" customWidth="1"/>
    <col min="12" max="12" width="9.28515625" style="113" bestFit="1" customWidth="1"/>
    <col min="13" max="13" width="5.85546875" style="113" customWidth="1"/>
    <col min="14" max="14" width="9.140625" style="113"/>
    <col min="15" max="15" width="8.42578125" style="113" customWidth="1"/>
    <col min="16" max="16" width="10.140625" style="113" bestFit="1" customWidth="1"/>
    <col min="17" max="19" width="9.28515625" style="113" bestFit="1" customWidth="1"/>
    <col min="20" max="20" width="10.140625" style="113" bestFit="1" customWidth="1"/>
    <col min="21" max="16384" width="9.140625" style="113"/>
  </cols>
  <sheetData>
    <row r="2" spans="2:20" ht="28.5" customHeight="1" x14ac:dyDescent="0.2">
      <c r="B2" s="111"/>
      <c r="C2" s="111"/>
      <c r="D2" s="111"/>
      <c r="E2" s="112" t="s">
        <v>58</v>
      </c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2:20" ht="17.25" customHeight="1" x14ac:dyDescent="0.25">
      <c r="B3" s="114"/>
      <c r="C3" s="114"/>
      <c r="D3" s="114"/>
      <c r="E3" s="115"/>
      <c r="F3" s="115"/>
      <c r="G3" s="115"/>
      <c r="H3" s="116"/>
      <c r="I3" s="116"/>
    </row>
    <row r="4" spans="2:20" ht="18.75" customHeight="1" x14ac:dyDescent="0.25">
      <c r="B4" s="117" t="s">
        <v>0</v>
      </c>
      <c r="C4" s="117"/>
      <c r="D4" s="118"/>
      <c r="E4" s="117"/>
      <c r="F4" s="117"/>
      <c r="G4" s="117"/>
      <c r="H4" s="116"/>
      <c r="I4" s="116"/>
    </row>
    <row r="5" spans="2:20" ht="18.75" customHeight="1" x14ac:dyDescent="0.25">
      <c r="B5" s="117" t="s">
        <v>27</v>
      </c>
      <c r="C5" s="117"/>
      <c r="D5" s="119"/>
      <c r="E5" s="117"/>
      <c r="F5" s="117"/>
      <c r="G5" s="117"/>
      <c r="H5" s="116"/>
      <c r="I5" s="116"/>
    </row>
    <row r="6" spans="2:20" ht="18.75" customHeight="1" x14ac:dyDescent="0.25">
      <c r="B6" s="117" t="s">
        <v>1</v>
      </c>
      <c r="C6" s="117"/>
      <c r="D6" s="120"/>
      <c r="E6" s="117"/>
      <c r="F6" s="117"/>
      <c r="G6" s="117"/>
      <c r="H6" s="116"/>
      <c r="I6" s="116"/>
    </row>
    <row r="7" spans="2:20" ht="18.75" customHeight="1" x14ac:dyDescent="0.25">
      <c r="B7" s="117" t="s">
        <v>2</v>
      </c>
      <c r="C7" s="117"/>
      <c r="D7" s="119"/>
      <c r="E7" s="117"/>
      <c r="F7" s="117"/>
      <c r="G7" s="117"/>
      <c r="H7" s="116"/>
      <c r="I7" s="116"/>
    </row>
    <row r="8" spans="2:20" ht="17.25" customHeight="1" thickBot="1" x14ac:dyDescent="0.25"/>
    <row r="9" spans="2:20" ht="13.5" customHeight="1" x14ac:dyDescent="0.2">
      <c r="B9" s="254" t="s">
        <v>7</v>
      </c>
      <c r="C9" s="254" t="s">
        <v>26</v>
      </c>
      <c r="D9" s="266" t="s">
        <v>3</v>
      </c>
      <c r="E9" s="257" t="s">
        <v>53</v>
      </c>
      <c r="F9" s="258"/>
      <c r="G9" s="258"/>
      <c r="H9" s="258"/>
      <c r="I9" s="258"/>
      <c r="J9" s="257" t="s">
        <v>61</v>
      </c>
      <c r="K9" s="258"/>
      <c r="L9" s="258"/>
      <c r="M9" s="258"/>
      <c r="N9" s="258"/>
      <c r="O9" s="263"/>
      <c r="P9" s="277" t="s">
        <v>24</v>
      </c>
      <c r="Q9" s="269" t="s">
        <v>4</v>
      </c>
      <c r="R9" s="269" t="s">
        <v>23</v>
      </c>
      <c r="S9" s="269" t="s">
        <v>57</v>
      </c>
      <c r="T9" s="272" t="s">
        <v>5</v>
      </c>
    </row>
    <row r="10" spans="2:20" ht="15" customHeight="1" x14ac:dyDescent="0.2">
      <c r="B10" s="255"/>
      <c r="C10" s="255"/>
      <c r="D10" s="267"/>
      <c r="E10" s="259"/>
      <c r="F10" s="260"/>
      <c r="G10" s="260"/>
      <c r="H10" s="260"/>
      <c r="I10" s="260"/>
      <c r="J10" s="259"/>
      <c r="K10" s="260"/>
      <c r="L10" s="260"/>
      <c r="M10" s="260"/>
      <c r="N10" s="260"/>
      <c r="O10" s="264"/>
      <c r="P10" s="278"/>
      <c r="Q10" s="270"/>
      <c r="R10" s="270"/>
      <c r="S10" s="270"/>
      <c r="T10" s="273"/>
    </row>
    <row r="11" spans="2:20" ht="12.75" customHeight="1" thickBot="1" x14ac:dyDescent="0.25">
      <c r="B11" s="255"/>
      <c r="C11" s="255"/>
      <c r="D11" s="267"/>
      <c r="E11" s="261"/>
      <c r="F11" s="262"/>
      <c r="G11" s="262"/>
      <c r="H11" s="262"/>
      <c r="I11" s="262"/>
      <c r="J11" s="261"/>
      <c r="K11" s="262"/>
      <c r="L11" s="262"/>
      <c r="M11" s="262"/>
      <c r="N11" s="262"/>
      <c r="O11" s="265"/>
      <c r="P11" s="278"/>
      <c r="Q11" s="270"/>
      <c r="R11" s="270"/>
      <c r="S11" s="270"/>
      <c r="T11" s="273"/>
    </row>
    <row r="12" spans="2:20" ht="28.5" customHeight="1" thickBot="1" x14ac:dyDescent="0.25">
      <c r="B12" s="256"/>
      <c r="C12" s="256"/>
      <c r="D12" s="268"/>
      <c r="E12" s="121" t="s">
        <v>47</v>
      </c>
      <c r="F12" s="122" t="s">
        <v>48</v>
      </c>
      <c r="G12" s="122" t="s">
        <v>49</v>
      </c>
      <c r="H12" s="123" t="s">
        <v>50</v>
      </c>
      <c r="I12" s="124" t="s">
        <v>44</v>
      </c>
      <c r="J12" s="275" t="s">
        <v>21</v>
      </c>
      <c r="K12" s="275"/>
      <c r="L12" s="125" t="s">
        <v>20</v>
      </c>
      <c r="M12" s="276" t="s">
        <v>15</v>
      </c>
      <c r="N12" s="276"/>
      <c r="O12" s="126" t="s">
        <v>6</v>
      </c>
      <c r="P12" s="279"/>
      <c r="Q12" s="271"/>
      <c r="R12" s="271"/>
      <c r="S12" s="271"/>
      <c r="T12" s="274"/>
    </row>
    <row r="13" spans="2:20" ht="64.5" customHeight="1" x14ac:dyDescent="0.2">
      <c r="B13" s="127">
        <v>1</v>
      </c>
      <c r="C13" s="128"/>
      <c r="D13" s="129" t="s">
        <v>54</v>
      </c>
      <c r="E13" s="130" t="s">
        <v>24</v>
      </c>
      <c r="F13" s="131" t="s">
        <v>55</v>
      </c>
      <c r="G13" s="131">
        <v>7000</v>
      </c>
      <c r="H13" s="131">
        <v>2.1</v>
      </c>
      <c r="I13" s="131" t="s">
        <v>56</v>
      </c>
      <c r="J13" s="132"/>
      <c r="K13" s="133"/>
      <c r="L13" s="134"/>
      <c r="M13" s="135"/>
      <c r="N13" s="135"/>
      <c r="O13" s="136"/>
      <c r="P13" s="137">
        <v>2433.6</v>
      </c>
      <c r="Q13" s="138">
        <v>164.26800000000003</v>
      </c>
      <c r="R13" s="138">
        <v>182.51999999999998</v>
      </c>
      <c r="S13" s="139">
        <v>261.61200000000002</v>
      </c>
      <c r="T13" s="140">
        <f>SUM(P13:S13)</f>
        <v>3042</v>
      </c>
    </row>
    <row r="14" spans="2:20" ht="17.25" customHeight="1" x14ac:dyDescent="0.2">
      <c r="B14" s="141"/>
      <c r="C14" s="142" t="s">
        <v>19</v>
      </c>
      <c r="D14" s="143"/>
      <c r="E14" s="144"/>
      <c r="F14" s="145"/>
      <c r="G14" s="145"/>
      <c r="H14" s="145"/>
      <c r="I14" s="146"/>
      <c r="J14" s="147"/>
      <c r="K14" s="148"/>
      <c r="L14" s="149"/>
      <c r="M14" s="139"/>
      <c r="N14" s="150"/>
      <c r="O14" s="151"/>
      <c r="P14" s="152">
        <f>+P13/$T$13</f>
        <v>0.79999999999999993</v>
      </c>
      <c r="Q14" s="153">
        <f>+Q13/$T$13</f>
        <v>5.4000000000000006E-2</v>
      </c>
      <c r="R14" s="153">
        <f>+R13/$T$13</f>
        <v>5.9999999999999991E-2</v>
      </c>
      <c r="S14" s="154">
        <f>+S13/$T$13</f>
        <v>8.6000000000000007E-2</v>
      </c>
      <c r="T14" s="155">
        <f>+T13/$T$13</f>
        <v>1</v>
      </c>
    </row>
    <row r="15" spans="2:20" ht="17.25" customHeight="1" x14ac:dyDescent="0.2">
      <c r="B15" s="156"/>
      <c r="C15" s="157"/>
      <c r="D15" s="158" t="s">
        <v>31</v>
      </c>
      <c r="E15" s="159"/>
      <c r="F15" s="160" t="s">
        <v>55</v>
      </c>
      <c r="G15" s="160"/>
      <c r="H15" s="160"/>
      <c r="I15" s="161" t="s">
        <v>56</v>
      </c>
      <c r="J15" s="162">
        <v>1</v>
      </c>
      <c r="K15" s="163" t="s">
        <v>18</v>
      </c>
      <c r="L15" s="164">
        <v>10</v>
      </c>
      <c r="M15" s="165">
        <v>1</v>
      </c>
      <c r="N15" s="163" t="s">
        <v>15</v>
      </c>
      <c r="O15" s="166">
        <f>L15*J15*M15</f>
        <v>10</v>
      </c>
      <c r="P15" s="167">
        <f>O15*$P$14</f>
        <v>7.9999999999999991</v>
      </c>
      <c r="Q15" s="168">
        <f>O15*$Q$14</f>
        <v>0.54</v>
      </c>
      <c r="R15" s="168">
        <f>O15*$R$14</f>
        <v>0.59999999999999987</v>
      </c>
      <c r="S15" s="169">
        <f>O15*$S$14</f>
        <v>0.8600000000000001</v>
      </c>
      <c r="T15" s="170">
        <f>SUM(P15:S15)</f>
        <v>9.9999999999999982</v>
      </c>
    </row>
    <row r="16" spans="2:20" ht="17.25" customHeight="1" x14ac:dyDescent="0.2">
      <c r="B16" s="156"/>
      <c r="C16" s="157"/>
      <c r="D16" s="158" t="s">
        <v>32</v>
      </c>
      <c r="E16" s="159"/>
      <c r="F16" s="160" t="s">
        <v>55</v>
      </c>
      <c r="G16" s="160"/>
      <c r="H16" s="160"/>
      <c r="I16" s="161" t="s">
        <v>56</v>
      </c>
      <c r="J16" s="162">
        <v>25</v>
      </c>
      <c r="K16" s="163" t="s">
        <v>10</v>
      </c>
      <c r="L16" s="164">
        <v>3</v>
      </c>
      <c r="M16" s="165">
        <v>1</v>
      </c>
      <c r="N16" s="163" t="s">
        <v>35</v>
      </c>
      <c r="O16" s="166">
        <f>L16*J16*M16</f>
        <v>75</v>
      </c>
      <c r="P16" s="167">
        <f>O16*$P$14</f>
        <v>59.999999999999993</v>
      </c>
      <c r="Q16" s="168">
        <f>O16*$Q$14</f>
        <v>4.0500000000000007</v>
      </c>
      <c r="R16" s="168">
        <f>O16*$R$14</f>
        <v>4.4999999999999991</v>
      </c>
      <c r="S16" s="169">
        <f>O16*$S$14</f>
        <v>6.45</v>
      </c>
      <c r="T16" s="170">
        <f>SUM(P16:S16)</f>
        <v>75</v>
      </c>
    </row>
    <row r="17" spans="2:20" ht="17.25" customHeight="1" x14ac:dyDescent="0.2">
      <c r="B17" s="156"/>
      <c r="C17" s="157"/>
      <c r="D17" s="158" t="s">
        <v>33</v>
      </c>
      <c r="E17" s="159"/>
      <c r="F17" s="160" t="s">
        <v>55</v>
      </c>
      <c r="G17" s="160"/>
      <c r="H17" s="160"/>
      <c r="I17" s="161" t="s">
        <v>56</v>
      </c>
      <c r="J17" s="162">
        <v>25</v>
      </c>
      <c r="K17" s="163" t="s">
        <v>10</v>
      </c>
      <c r="L17" s="164">
        <v>1</v>
      </c>
      <c r="M17" s="165">
        <v>1</v>
      </c>
      <c r="N17" s="163" t="s">
        <v>15</v>
      </c>
      <c r="O17" s="166">
        <f>L17*J17*M17</f>
        <v>25</v>
      </c>
      <c r="P17" s="167">
        <f>O17*$P$14</f>
        <v>20</v>
      </c>
      <c r="Q17" s="168">
        <f>O17*$Q$14</f>
        <v>1.35</v>
      </c>
      <c r="R17" s="168">
        <f>O17*$R$14</f>
        <v>1.4999999999999998</v>
      </c>
      <c r="S17" s="169">
        <f>O17*$S$14</f>
        <v>2.1500000000000004</v>
      </c>
      <c r="T17" s="170">
        <f>SUM(P17:S17)</f>
        <v>25</v>
      </c>
    </row>
    <row r="18" spans="2:20" ht="17.25" customHeight="1" x14ac:dyDescent="0.2">
      <c r="B18" s="156"/>
      <c r="C18" s="157"/>
      <c r="D18" s="158" t="s">
        <v>17</v>
      </c>
      <c r="E18" s="159"/>
      <c r="F18" s="160" t="s">
        <v>55</v>
      </c>
      <c r="G18" s="160"/>
      <c r="H18" s="160"/>
      <c r="I18" s="161" t="s">
        <v>56</v>
      </c>
      <c r="J18" s="162">
        <f>J17</f>
        <v>25</v>
      </c>
      <c r="K18" s="163" t="s">
        <v>10</v>
      </c>
      <c r="L18" s="164">
        <v>1</v>
      </c>
      <c r="M18" s="165">
        <v>1</v>
      </c>
      <c r="N18" s="163" t="s">
        <v>35</v>
      </c>
      <c r="O18" s="166">
        <f>L18*J18*M18</f>
        <v>25</v>
      </c>
      <c r="P18" s="167">
        <f>O18*$P$14</f>
        <v>20</v>
      </c>
      <c r="Q18" s="168">
        <f>O18*$Q$14</f>
        <v>1.35</v>
      </c>
      <c r="R18" s="168">
        <f>O18*$R$14</f>
        <v>1.4999999999999998</v>
      </c>
      <c r="S18" s="169">
        <f>O18*$S$14</f>
        <v>2.1500000000000004</v>
      </c>
      <c r="T18" s="170">
        <f>SUM(P18:S18)</f>
        <v>25</v>
      </c>
    </row>
    <row r="19" spans="2:20" ht="21.6" customHeight="1" x14ac:dyDescent="0.2">
      <c r="B19" s="156"/>
      <c r="C19" s="157"/>
      <c r="D19" s="158" t="s">
        <v>16</v>
      </c>
      <c r="E19" s="159"/>
      <c r="F19" s="160" t="s">
        <v>55</v>
      </c>
      <c r="G19" s="160"/>
      <c r="H19" s="160"/>
      <c r="I19" s="161" t="s">
        <v>56</v>
      </c>
      <c r="J19" s="162">
        <v>1</v>
      </c>
      <c r="K19" s="163" t="s">
        <v>10</v>
      </c>
      <c r="L19" s="164">
        <v>5</v>
      </c>
      <c r="M19" s="165">
        <v>1</v>
      </c>
      <c r="N19" s="163" t="s">
        <v>15</v>
      </c>
      <c r="O19" s="166">
        <f>L19*J19*M19</f>
        <v>5</v>
      </c>
      <c r="P19" s="167">
        <f>O19*$P$14</f>
        <v>3.9999999999999996</v>
      </c>
      <c r="Q19" s="168">
        <f>O19*$Q$14</f>
        <v>0.27</v>
      </c>
      <c r="R19" s="168">
        <f>O19*$R$14</f>
        <v>0.29999999999999993</v>
      </c>
      <c r="S19" s="169">
        <f>O19*$S$14</f>
        <v>0.43000000000000005</v>
      </c>
      <c r="T19" s="170">
        <f>SUM(P19:S19)</f>
        <v>4.9999999999999991</v>
      </c>
    </row>
    <row r="20" spans="2:20" ht="29.45" customHeight="1" x14ac:dyDescent="0.2">
      <c r="B20" s="171"/>
      <c r="C20" s="172"/>
      <c r="D20" s="173" t="s">
        <v>14</v>
      </c>
      <c r="E20" s="174"/>
      <c r="F20" s="175"/>
      <c r="G20" s="175"/>
      <c r="H20" s="175"/>
      <c r="I20" s="176"/>
      <c r="J20" s="177"/>
      <c r="K20" s="178"/>
      <c r="L20" s="179"/>
      <c r="M20" s="180"/>
      <c r="N20" s="178"/>
      <c r="O20" s="181">
        <f t="shared" ref="O20:T20" si="0">SUM(O15:O19)</f>
        <v>140</v>
      </c>
      <c r="P20" s="182">
        <f t="shared" si="0"/>
        <v>111.99999999999999</v>
      </c>
      <c r="Q20" s="183">
        <f t="shared" si="0"/>
        <v>7.5600000000000005</v>
      </c>
      <c r="R20" s="183">
        <f t="shared" si="0"/>
        <v>8.3999999999999986</v>
      </c>
      <c r="S20" s="184">
        <f t="shared" si="0"/>
        <v>12.040000000000001</v>
      </c>
      <c r="T20" s="185">
        <f t="shared" si="0"/>
        <v>140</v>
      </c>
    </row>
    <row r="21" spans="2:20" ht="17.25" customHeight="1" x14ac:dyDescent="0.2">
      <c r="B21" s="186"/>
      <c r="C21" s="187"/>
      <c r="D21" s="188" t="s">
        <v>36</v>
      </c>
      <c r="E21" s="189"/>
      <c r="F21" s="190" t="s">
        <v>52</v>
      </c>
      <c r="G21" s="191"/>
      <c r="H21" s="191"/>
      <c r="I21" s="192" t="s">
        <v>51</v>
      </c>
      <c r="J21" s="193">
        <v>2</v>
      </c>
      <c r="K21" s="194" t="s">
        <v>10</v>
      </c>
      <c r="L21" s="195">
        <v>8</v>
      </c>
      <c r="M21" s="196">
        <v>2</v>
      </c>
      <c r="N21" s="194" t="s">
        <v>12</v>
      </c>
      <c r="O21" s="197">
        <f>L21*J21*M21</f>
        <v>32</v>
      </c>
      <c r="P21" s="198"/>
      <c r="Q21" s="199"/>
      <c r="R21" s="199"/>
      <c r="S21" s="199"/>
      <c r="T21" s="200"/>
    </row>
    <row r="22" spans="2:20" ht="17.25" customHeight="1" x14ac:dyDescent="0.2">
      <c r="B22" s="186"/>
      <c r="C22" s="187"/>
      <c r="D22" s="188" t="s">
        <v>13</v>
      </c>
      <c r="E22" s="189"/>
      <c r="F22" s="190" t="s">
        <v>52</v>
      </c>
      <c r="G22" s="191"/>
      <c r="H22" s="191"/>
      <c r="I22" s="192" t="s">
        <v>51</v>
      </c>
      <c r="J22" s="193">
        <v>2</v>
      </c>
      <c r="K22" s="194" t="s">
        <v>10</v>
      </c>
      <c r="L22" s="195">
        <v>10</v>
      </c>
      <c r="M22" s="196">
        <v>1</v>
      </c>
      <c r="N22" s="194" t="s">
        <v>29</v>
      </c>
      <c r="O22" s="197">
        <f>L22*J22*M22</f>
        <v>20</v>
      </c>
      <c r="P22" s="198"/>
      <c r="Q22" s="199"/>
      <c r="R22" s="199"/>
      <c r="S22" s="199"/>
      <c r="T22" s="200"/>
    </row>
    <row r="23" spans="2:20" ht="17.25" customHeight="1" x14ac:dyDescent="0.2">
      <c r="B23" s="186"/>
      <c r="C23" s="187"/>
      <c r="D23" s="188" t="s">
        <v>34</v>
      </c>
      <c r="E23" s="189"/>
      <c r="F23" s="190" t="s">
        <v>52</v>
      </c>
      <c r="G23" s="191"/>
      <c r="H23" s="191"/>
      <c r="I23" s="192" t="s">
        <v>51</v>
      </c>
      <c r="J23" s="193">
        <v>2</v>
      </c>
      <c r="K23" s="194" t="s">
        <v>10</v>
      </c>
      <c r="L23" s="195">
        <v>5</v>
      </c>
      <c r="M23" s="196">
        <v>1</v>
      </c>
      <c r="N23" s="194" t="s">
        <v>12</v>
      </c>
      <c r="O23" s="197">
        <f>L23*J23*M23</f>
        <v>10</v>
      </c>
      <c r="P23" s="198"/>
      <c r="Q23" s="199"/>
      <c r="R23" s="199"/>
      <c r="S23" s="199"/>
      <c r="T23" s="200"/>
    </row>
    <row r="24" spans="2:20" ht="17.25" customHeight="1" x14ac:dyDescent="0.2">
      <c r="B24" s="186"/>
      <c r="C24" s="187"/>
      <c r="D24" s="188" t="s">
        <v>11</v>
      </c>
      <c r="E24" s="189"/>
      <c r="F24" s="190" t="s">
        <v>52</v>
      </c>
      <c r="G24" s="191"/>
      <c r="H24" s="191"/>
      <c r="I24" s="192" t="s">
        <v>51</v>
      </c>
      <c r="J24" s="193">
        <v>2</v>
      </c>
      <c r="K24" s="194" t="s">
        <v>10</v>
      </c>
      <c r="L24" s="195">
        <v>7</v>
      </c>
      <c r="M24" s="196">
        <v>2</v>
      </c>
      <c r="N24" s="194" t="s">
        <v>30</v>
      </c>
      <c r="O24" s="197">
        <f>L24*J24*M24</f>
        <v>28</v>
      </c>
      <c r="P24" s="198"/>
      <c r="Q24" s="199"/>
      <c r="R24" s="199"/>
      <c r="S24" s="199"/>
      <c r="T24" s="200"/>
    </row>
    <row r="25" spans="2:20" ht="17.25" customHeight="1" x14ac:dyDescent="0.2">
      <c r="B25" s="186"/>
      <c r="C25" s="187"/>
      <c r="D25" s="201" t="s">
        <v>9</v>
      </c>
      <c r="E25" s="174"/>
      <c r="F25" s="175"/>
      <c r="G25" s="175"/>
      <c r="H25" s="175"/>
      <c r="I25" s="176"/>
      <c r="J25" s="177"/>
      <c r="K25" s="202"/>
      <c r="L25" s="203"/>
      <c r="M25" s="204"/>
      <c r="N25" s="202"/>
      <c r="O25" s="205">
        <f t="shared" ref="O25:T25" si="1">SUM(O21:O24)</f>
        <v>90</v>
      </c>
      <c r="P25" s="206">
        <f t="shared" si="1"/>
        <v>0</v>
      </c>
      <c r="Q25" s="207">
        <f t="shared" si="1"/>
        <v>0</v>
      </c>
      <c r="R25" s="207">
        <f t="shared" si="1"/>
        <v>0</v>
      </c>
      <c r="S25" s="207">
        <f t="shared" si="1"/>
        <v>0</v>
      </c>
      <c r="T25" s="208">
        <f t="shared" si="1"/>
        <v>0</v>
      </c>
    </row>
    <row r="26" spans="2:20" ht="17.25" customHeight="1" thickBot="1" x14ac:dyDescent="0.25">
      <c r="B26" s="209"/>
      <c r="C26" s="210"/>
      <c r="D26" s="211" t="s">
        <v>8</v>
      </c>
      <c r="E26" s="212"/>
      <c r="F26" s="213"/>
      <c r="G26" s="213"/>
      <c r="H26" s="213"/>
      <c r="I26" s="214"/>
      <c r="J26" s="215"/>
      <c r="K26" s="216"/>
      <c r="L26" s="217"/>
      <c r="M26" s="218"/>
      <c r="N26" s="216"/>
      <c r="O26" s="219">
        <f t="shared" ref="O26:T26" si="2">+O25+O20</f>
        <v>230</v>
      </c>
      <c r="P26" s="220">
        <f t="shared" si="2"/>
        <v>111.99999999999999</v>
      </c>
      <c r="Q26" s="221">
        <f t="shared" si="2"/>
        <v>7.5600000000000005</v>
      </c>
      <c r="R26" s="221">
        <f t="shared" si="2"/>
        <v>8.3999999999999986</v>
      </c>
      <c r="S26" s="221">
        <f t="shared" si="2"/>
        <v>12.040000000000001</v>
      </c>
      <c r="T26" s="222">
        <f t="shared" si="2"/>
        <v>140</v>
      </c>
    </row>
    <row r="31" spans="2:20" ht="17.25" customHeight="1" x14ac:dyDescent="0.2">
      <c r="B31" s="113" t="s">
        <v>59</v>
      </c>
      <c r="I31" s="223" t="s">
        <v>60</v>
      </c>
      <c r="J31" s="223"/>
      <c r="K31" s="223"/>
      <c r="S31" s="113" t="s">
        <v>37</v>
      </c>
    </row>
    <row r="36" spans="2:19" ht="17.25" customHeight="1" x14ac:dyDescent="0.2">
      <c r="B36" s="113" t="s">
        <v>38</v>
      </c>
      <c r="I36" s="113" t="s">
        <v>38</v>
      </c>
      <c r="S36" s="113" t="s">
        <v>38</v>
      </c>
    </row>
    <row r="37" spans="2:19" ht="17.25" customHeight="1" x14ac:dyDescent="0.2">
      <c r="B37" s="113" t="s">
        <v>42</v>
      </c>
      <c r="I37" s="113" t="s">
        <v>39</v>
      </c>
      <c r="S37" s="113" t="s">
        <v>39</v>
      </c>
    </row>
    <row r="38" spans="2:19" ht="17.25" customHeight="1" x14ac:dyDescent="0.2">
      <c r="B38" s="113" t="s">
        <v>45</v>
      </c>
      <c r="I38" s="113" t="s">
        <v>45</v>
      </c>
      <c r="S38" s="113" t="s">
        <v>45</v>
      </c>
    </row>
  </sheetData>
  <mergeCells count="12">
    <mergeCell ref="Q9:Q12"/>
    <mergeCell ref="R9:R12"/>
    <mergeCell ref="S9:S12"/>
    <mergeCell ref="T9:T12"/>
    <mergeCell ref="J12:K12"/>
    <mergeCell ref="M12:N12"/>
    <mergeCell ref="P9:P12"/>
    <mergeCell ref="B9:B12"/>
    <mergeCell ref="C9:C12"/>
    <mergeCell ref="E9:I11"/>
    <mergeCell ref="J9:O11"/>
    <mergeCell ref="D9:D12"/>
  </mergeCells>
  <dataValidations count="12">
    <dataValidation allowBlank="1" showInputMessage="1" showErrorMessage="1" promptTitle="To" prompt="Unit Manager_x000a_1. Name_x000a_2. Position" sqref="D4" xr:uid="{00000000-0002-0000-0100-000000000000}"/>
    <dataValidation allowBlank="1" showInputMessage="1" showErrorMessage="1" promptTitle="Though" prompt="Please type&quot; Finance Unit&quot;" sqref="D5" xr:uid="{00000000-0002-0000-0100-000001000000}"/>
    <dataValidation allowBlank="1" showInputMessage="1" showErrorMessage="1" promptTitle="From" prompt="Requester_x000a_1. Name_x000a_2. Position" sqref="D6" xr:uid="{00000000-0002-0000-0100-00000200000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00000000-0002-0000-0100-00000300000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3" xr:uid="{00000000-0002-0000-0100-000004000000}"/>
    <dataValidation allowBlank="1" showInputMessage="1" showErrorMessage="1" promptTitle="Project name" prompt="E.g: Gender cafe, EU, COP, Core, PYD...etc" sqref="E13" xr:uid="{00000000-0002-0000-0100-000005000000}"/>
    <dataValidation allowBlank="1" showInputMessage="1" showErrorMessage="1" promptTitle="Activities #" prompt="In case the project has activities number, please put them. If not, please put it blank. _x000a_Note: Pls see &quot;Mapping LFA&quot;" sqref="F13" xr:uid="{00000000-0002-0000-0100-000006000000}"/>
    <dataValidation allowBlank="1" showInputMessage="1" showErrorMessage="1" promptTitle="Account Code" prompt="Please put a/c:7000 for the expenditure is under programme cost; a/c:5000 for Admin cost" sqref="G13" xr:uid="{00000000-0002-0000-0100-000007000000}"/>
    <dataValidation allowBlank="1" showInputMessage="1" showErrorMessage="1" promptTitle="Output #" prompt="Normally, it has 2 digits" sqref="H13" xr:uid="{00000000-0002-0000-0100-000008000000}"/>
    <dataValidation allowBlank="1" showInputMessage="1" showErrorMessage="1" promptTitle="Prepare by" prompt="Requester_x000a_1. Name_x000a_2. Position_x000a_3. Date" sqref="S36" xr:uid="{00000000-0002-0000-0100-000009000000}"/>
    <dataValidation allowBlank="1" showInputMessage="1" showErrorMessage="1" promptTitle="Check by" prompt="Finance Unit (Cashier and Accountant)_x000a_1. Name_x000a_2. Postion_x000a_3. Date" sqref="I36" xr:uid="{00000000-0002-0000-0100-00000A000000}"/>
    <dataValidation allowBlank="1" showInputMessage="1" showErrorMessage="1" promptTitle="Verified by" prompt="Unit Manager_x000a_1. Name_x000a_2. Position_x000a_3. Date" sqref="B36" xr:uid="{00000000-0002-0000-0100-00000B000000}"/>
  </dataValidations>
  <pageMargins left="0.7" right="0.7" top="0.44" bottom="0.31" header="0.3" footer="0.24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38"/>
  <sheetViews>
    <sheetView topLeftCell="A4" zoomScaleNormal="110" zoomScaleSheetLayoutView="100" workbookViewId="0">
      <selection activeCell="E33" sqref="E33"/>
    </sheetView>
  </sheetViews>
  <sheetFormatPr defaultColWidth="9.140625" defaultRowHeight="17.25" customHeight="1" x14ac:dyDescent="0.2"/>
  <cols>
    <col min="1" max="1" width="2.140625" style="113" customWidth="1"/>
    <col min="2" max="2" width="3.42578125" style="113" customWidth="1"/>
    <col min="3" max="3" width="7.5703125" style="113" customWidth="1"/>
    <col min="4" max="4" width="36.28515625" style="113" customWidth="1"/>
    <col min="5" max="5" width="7.28515625" style="113" customWidth="1"/>
    <col min="6" max="6" width="8.7109375" style="113" customWidth="1"/>
    <col min="7" max="7" width="8" style="113" customWidth="1"/>
    <col min="8" max="8" width="7.7109375" style="113" customWidth="1"/>
    <col min="9" max="9" width="8.140625" style="113" customWidth="1"/>
    <col min="10" max="10" width="6.42578125" style="113" customWidth="1"/>
    <col min="11" max="11" width="8" style="113" customWidth="1"/>
    <col min="12" max="12" width="9.28515625" style="113" bestFit="1" customWidth="1"/>
    <col min="13" max="13" width="5.85546875" style="113" customWidth="1"/>
    <col min="14" max="14" width="9.140625" style="113"/>
    <col min="15" max="15" width="8.42578125" style="113" customWidth="1"/>
    <col min="16" max="16" width="10.140625" style="113" bestFit="1" customWidth="1"/>
    <col min="17" max="19" width="9.28515625" style="113" bestFit="1" customWidth="1"/>
    <col min="20" max="20" width="10.140625" style="113" bestFit="1" customWidth="1"/>
    <col min="21" max="16384" width="9.140625" style="113"/>
  </cols>
  <sheetData>
    <row r="2" spans="2:20" ht="28.5" customHeight="1" x14ac:dyDescent="0.2">
      <c r="B2" s="111"/>
      <c r="C2" s="111"/>
      <c r="D2" s="111"/>
      <c r="E2" s="112" t="s">
        <v>58</v>
      </c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2:20" ht="17.25" customHeight="1" x14ac:dyDescent="0.25">
      <c r="B3" s="114"/>
      <c r="C3" s="114"/>
      <c r="D3" s="114"/>
      <c r="E3" s="115"/>
      <c r="F3" s="115"/>
      <c r="G3" s="115"/>
      <c r="H3" s="116"/>
      <c r="I3" s="116"/>
    </row>
    <row r="4" spans="2:20" ht="18.75" customHeight="1" x14ac:dyDescent="0.25">
      <c r="B4" s="117" t="s">
        <v>0</v>
      </c>
      <c r="C4" s="117"/>
      <c r="D4" s="118"/>
      <c r="E4" s="117"/>
      <c r="F4" s="117"/>
      <c r="G4" s="117"/>
      <c r="H4" s="116"/>
      <c r="I4" s="116"/>
    </row>
    <row r="5" spans="2:20" ht="18.75" customHeight="1" x14ac:dyDescent="0.25">
      <c r="B5" s="117" t="s">
        <v>27</v>
      </c>
      <c r="C5" s="117"/>
      <c r="D5" s="119"/>
      <c r="E5" s="117"/>
      <c r="F5" s="117"/>
      <c r="G5" s="117"/>
      <c r="H5" s="116"/>
      <c r="I5" s="116"/>
    </row>
    <row r="6" spans="2:20" ht="18.75" customHeight="1" x14ac:dyDescent="0.25">
      <c r="B6" s="117" t="s">
        <v>1</v>
      </c>
      <c r="C6" s="117"/>
      <c r="D6" s="120"/>
      <c r="E6" s="117"/>
      <c r="F6" s="117"/>
      <c r="G6" s="117"/>
      <c r="H6" s="116"/>
      <c r="I6" s="116"/>
    </row>
    <row r="7" spans="2:20" ht="18.75" customHeight="1" x14ac:dyDescent="0.25">
      <c r="B7" s="117" t="s">
        <v>2</v>
      </c>
      <c r="C7" s="117"/>
      <c r="D7" s="119"/>
      <c r="E7" s="117"/>
      <c r="F7" s="117"/>
      <c r="G7" s="117"/>
      <c r="H7" s="116"/>
      <c r="I7" s="116"/>
    </row>
    <row r="8" spans="2:20" ht="17.25" customHeight="1" thickBot="1" x14ac:dyDescent="0.25"/>
    <row r="9" spans="2:20" ht="13.5" customHeight="1" x14ac:dyDescent="0.2">
      <c r="B9" s="254" t="s">
        <v>7</v>
      </c>
      <c r="C9" s="254" t="s">
        <v>26</v>
      </c>
      <c r="D9" s="266" t="s">
        <v>3</v>
      </c>
      <c r="E9" s="257" t="s">
        <v>53</v>
      </c>
      <c r="F9" s="258"/>
      <c r="G9" s="258"/>
      <c r="H9" s="258"/>
      <c r="I9" s="258"/>
      <c r="J9" s="257" t="s">
        <v>61</v>
      </c>
      <c r="K9" s="258"/>
      <c r="L9" s="258"/>
      <c r="M9" s="258"/>
      <c r="N9" s="258"/>
      <c r="O9" s="263"/>
      <c r="P9" s="277" t="s">
        <v>24</v>
      </c>
      <c r="Q9" s="269" t="s">
        <v>4</v>
      </c>
      <c r="R9" s="269" t="s">
        <v>23</v>
      </c>
      <c r="S9" s="269" t="s">
        <v>57</v>
      </c>
      <c r="T9" s="272" t="s">
        <v>5</v>
      </c>
    </row>
    <row r="10" spans="2:20" ht="15" customHeight="1" x14ac:dyDescent="0.2">
      <c r="B10" s="255"/>
      <c r="C10" s="255"/>
      <c r="D10" s="267"/>
      <c r="E10" s="259"/>
      <c r="F10" s="260"/>
      <c r="G10" s="260"/>
      <c r="H10" s="260"/>
      <c r="I10" s="260"/>
      <c r="J10" s="259"/>
      <c r="K10" s="260"/>
      <c r="L10" s="260"/>
      <c r="M10" s="260"/>
      <c r="N10" s="260"/>
      <c r="O10" s="264"/>
      <c r="P10" s="278"/>
      <c r="Q10" s="270"/>
      <c r="R10" s="270"/>
      <c r="S10" s="270"/>
      <c r="T10" s="273"/>
    </row>
    <row r="11" spans="2:20" ht="12.75" customHeight="1" thickBot="1" x14ac:dyDescent="0.25">
      <c r="B11" s="255"/>
      <c r="C11" s="255"/>
      <c r="D11" s="267"/>
      <c r="E11" s="261"/>
      <c r="F11" s="262"/>
      <c r="G11" s="262"/>
      <c r="H11" s="262"/>
      <c r="I11" s="262"/>
      <c r="J11" s="261"/>
      <c r="K11" s="262"/>
      <c r="L11" s="262"/>
      <c r="M11" s="262"/>
      <c r="N11" s="262"/>
      <c r="O11" s="265"/>
      <c r="P11" s="278"/>
      <c r="Q11" s="270"/>
      <c r="R11" s="270"/>
      <c r="S11" s="270"/>
      <c r="T11" s="273"/>
    </row>
    <row r="12" spans="2:20" ht="28.5" customHeight="1" thickBot="1" x14ac:dyDescent="0.25">
      <c r="B12" s="256"/>
      <c r="C12" s="256"/>
      <c r="D12" s="268"/>
      <c r="E12" s="121" t="s">
        <v>47</v>
      </c>
      <c r="F12" s="122" t="s">
        <v>48</v>
      </c>
      <c r="G12" s="122" t="s">
        <v>49</v>
      </c>
      <c r="H12" s="123" t="s">
        <v>50</v>
      </c>
      <c r="I12" s="124" t="s">
        <v>44</v>
      </c>
      <c r="J12" s="275" t="s">
        <v>21</v>
      </c>
      <c r="K12" s="275"/>
      <c r="L12" s="125" t="s">
        <v>20</v>
      </c>
      <c r="M12" s="276" t="s">
        <v>15</v>
      </c>
      <c r="N12" s="276"/>
      <c r="O12" s="126" t="s">
        <v>6</v>
      </c>
      <c r="P12" s="279"/>
      <c r="Q12" s="271"/>
      <c r="R12" s="271"/>
      <c r="S12" s="271"/>
      <c r="T12" s="274"/>
    </row>
    <row r="13" spans="2:20" ht="64.5" customHeight="1" x14ac:dyDescent="0.2">
      <c r="B13" s="127">
        <v>1</v>
      </c>
      <c r="C13" s="128"/>
      <c r="D13" s="129"/>
      <c r="E13" s="130"/>
      <c r="F13" s="131"/>
      <c r="G13" s="131"/>
      <c r="H13" s="131"/>
      <c r="I13" s="131"/>
      <c r="J13" s="132"/>
      <c r="K13" s="133"/>
      <c r="L13" s="134"/>
      <c r="M13" s="135"/>
      <c r="N13" s="135"/>
      <c r="O13" s="136"/>
      <c r="P13" s="137"/>
      <c r="Q13" s="138"/>
      <c r="R13" s="138"/>
      <c r="S13" s="139"/>
      <c r="T13" s="140">
        <f>SUM(P13:S13)</f>
        <v>0</v>
      </c>
    </row>
    <row r="14" spans="2:20" ht="17.25" customHeight="1" x14ac:dyDescent="0.2">
      <c r="B14" s="141"/>
      <c r="C14" s="142"/>
      <c r="D14" s="143"/>
      <c r="E14" s="144"/>
      <c r="F14" s="145"/>
      <c r="G14" s="145"/>
      <c r="H14" s="145"/>
      <c r="I14" s="146"/>
      <c r="J14" s="147"/>
      <c r="K14" s="148"/>
      <c r="L14" s="149"/>
      <c r="M14" s="139"/>
      <c r="N14" s="150"/>
      <c r="O14" s="151"/>
      <c r="P14" s="152" t="e">
        <f>+P13/$T$13</f>
        <v>#DIV/0!</v>
      </c>
      <c r="Q14" s="153" t="e">
        <f>+Q13/$T$13</f>
        <v>#DIV/0!</v>
      </c>
      <c r="R14" s="153" t="e">
        <f>+R13/$T$13</f>
        <v>#DIV/0!</v>
      </c>
      <c r="S14" s="154" t="e">
        <f>+S13/$T$13</f>
        <v>#DIV/0!</v>
      </c>
      <c r="T14" s="155" t="e">
        <f>+T13/$T$13</f>
        <v>#DIV/0!</v>
      </c>
    </row>
    <row r="15" spans="2:20" ht="17.25" customHeight="1" x14ac:dyDescent="0.2">
      <c r="B15" s="156"/>
      <c r="C15" s="157"/>
      <c r="D15" s="158"/>
      <c r="E15" s="159"/>
      <c r="F15" s="160"/>
      <c r="G15" s="160"/>
      <c r="H15" s="160"/>
      <c r="I15" s="161"/>
      <c r="J15" s="162"/>
      <c r="K15" s="163"/>
      <c r="L15" s="164"/>
      <c r="M15" s="165"/>
      <c r="N15" s="163"/>
      <c r="O15" s="166">
        <f>L15*J15*M15</f>
        <v>0</v>
      </c>
      <c r="P15" s="167" t="e">
        <f>O15*$P$14</f>
        <v>#DIV/0!</v>
      </c>
      <c r="Q15" s="168" t="e">
        <f>O15*$Q$14</f>
        <v>#DIV/0!</v>
      </c>
      <c r="R15" s="168" t="e">
        <f>O15*$R$14</f>
        <v>#DIV/0!</v>
      </c>
      <c r="S15" s="169" t="e">
        <f>O15*$S$14</f>
        <v>#DIV/0!</v>
      </c>
      <c r="T15" s="170" t="e">
        <f>SUM(P15:S15)</f>
        <v>#DIV/0!</v>
      </c>
    </row>
    <row r="16" spans="2:20" ht="17.25" customHeight="1" x14ac:dyDescent="0.2">
      <c r="B16" s="156"/>
      <c r="C16" s="157"/>
      <c r="D16" s="158"/>
      <c r="E16" s="159"/>
      <c r="F16" s="160"/>
      <c r="G16" s="160"/>
      <c r="H16" s="160"/>
      <c r="I16" s="161"/>
      <c r="J16" s="162"/>
      <c r="K16" s="163"/>
      <c r="L16" s="164"/>
      <c r="M16" s="165"/>
      <c r="N16" s="163"/>
      <c r="O16" s="166">
        <f>L16*J16*M16</f>
        <v>0</v>
      </c>
      <c r="P16" s="167" t="e">
        <f>O16*$P$14</f>
        <v>#DIV/0!</v>
      </c>
      <c r="Q16" s="168" t="e">
        <f>O16*$Q$14</f>
        <v>#DIV/0!</v>
      </c>
      <c r="R16" s="168" t="e">
        <f>O16*$R$14</f>
        <v>#DIV/0!</v>
      </c>
      <c r="S16" s="169" t="e">
        <f>O16*$S$14</f>
        <v>#DIV/0!</v>
      </c>
      <c r="T16" s="170" t="e">
        <f>SUM(P16:S16)</f>
        <v>#DIV/0!</v>
      </c>
    </row>
    <row r="17" spans="2:20" ht="17.25" customHeight="1" x14ac:dyDescent="0.2">
      <c r="B17" s="156"/>
      <c r="C17" s="157"/>
      <c r="D17" s="158"/>
      <c r="E17" s="159"/>
      <c r="F17" s="160"/>
      <c r="G17" s="160"/>
      <c r="H17" s="160"/>
      <c r="I17" s="161"/>
      <c r="J17" s="162"/>
      <c r="K17" s="163"/>
      <c r="L17" s="164"/>
      <c r="M17" s="165"/>
      <c r="N17" s="163"/>
      <c r="O17" s="166">
        <f>L17*J17*M17</f>
        <v>0</v>
      </c>
      <c r="P17" s="167" t="e">
        <f>O17*$P$14</f>
        <v>#DIV/0!</v>
      </c>
      <c r="Q17" s="168" t="e">
        <f>O17*$Q$14</f>
        <v>#DIV/0!</v>
      </c>
      <c r="R17" s="168" t="e">
        <f>O17*$R$14</f>
        <v>#DIV/0!</v>
      </c>
      <c r="S17" s="169" t="e">
        <f>O17*$S$14</f>
        <v>#DIV/0!</v>
      </c>
      <c r="T17" s="170" t="e">
        <f>SUM(P17:S17)</f>
        <v>#DIV/0!</v>
      </c>
    </row>
    <row r="18" spans="2:20" ht="17.25" customHeight="1" x14ac:dyDescent="0.2">
      <c r="B18" s="156"/>
      <c r="C18" s="157"/>
      <c r="D18" s="158"/>
      <c r="E18" s="159"/>
      <c r="F18" s="160"/>
      <c r="G18" s="160"/>
      <c r="H18" s="160"/>
      <c r="I18" s="161"/>
      <c r="J18" s="162"/>
      <c r="K18" s="163"/>
      <c r="L18" s="164"/>
      <c r="M18" s="165"/>
      <c r="N18" s="163"/>
      <c r="O18" s="166">
        <f>L18*J18*M18</f>
        <v>0</v>
      </c>
      <c r="P18" s="167" t="e">
        <f>O18*$P$14</f>
        <v>#DIV/0!</v>
      </c>
      <c r="Q18" s="168" t="e">
        <f>O18*$Q$14</f>
        <v>#DIV/0!</v>
      </c>
      <c r="R18" s="168" t="e">
        <f>O18*$R$14</f>
        <v>#DIV/0!</v>
      </c>
      <c r="S18" s="169" t="e">
        <f>O18*$S$14</f>
        <v>#DIV/0!</v>
      </c>
      <c r="T18" s="170" t="e">
        <f>SUM(P18:S18)</f>
        <v>#DIV/0!</v>
      </c>
    </row>
    <row r="19" spans="2:20" ht="21.6" customHeight="1" x14ac:dyDescent="0.2">
      <c r="B19" s="156"/>
      <c r="C19" s="157"/>
      <c r="D19" s="158"/>
      <c r="E19" s="159"/>
      <c r="F19" s="160"/>
      <c r="G19" s="160"/>
      <c r="H19" s="160"/>
      <c r="I19" s="161"/>
      <c r="J19" s="162"/>
      <c r="K19" s="163"/>
      <c r="L19" s="164"/>
      <c r="M19" s="165"/>
      <c r="N19" s="163"/>
      <c r="O19" s="166">
        <f>L19*J19*M19</f>
        <v>0</v>
      </c>
      <c r="P19" s="167" t="e">
        <f>O19*$P$14</f>
        <v>#DIV/0!</v>
      </c>
      <c r="Q19" s="168" t="e">
        <f>O19*$Q$14</f>
        <v>#DIV/0!</v>
      </c>
      <c r="R19" s="168" t="e">
        <f>O19*$R$14</f>
        <v>#DIV/0!</v>
      </c>
      <c r="S19" s="169" t="e">
        <f>O19*$S$14</f>
        <v>#DIV/0!</v>
      </c>
      <c r="T19" s="170" t="e">
        <f>SUM(P19:S19)</f>
        <v>#DIV/0!</v>
      </c>
    </row>
    <row r="20" spans="2:20" ht="29.45" customHeight="1" x14ac:dyDescent="0.2">
      <c r="B20" s="171"/>
      <c r="C20" s="172"/>
      <c r="D20" s="173" t="s">
        <v>14</v>
      </c>
      <c r="E20" s="174"/>
      <c r="F20" s="175"/>
      <c r="G20" s="175"/>
      <c r="H20" s="175"/>
      <c r="I20" s="176"/>
      <c r="J20" s="177"/>
      <c r="K20" s="178"/>
      <c r="L20" s="179"/>
      <c r="M20" s="180"/>
      <c r="N20" s="178"/>
      <c r="O20" s="181">
        <f t="shared" ref="O20:T20" si="0">SUM(O15:O19)</f>
        <v>0</v>
      </c>
      <c r="P20" s="182" t="e">
        <f t="shared" si="0"/>
        <v>#DIV/0!</v>
      </c>
      <c r="Q20" s="183" t="e">
        <f t="shared" si="0"/>
        <v>#DIV/0!</v>
      </c>
      <c r="R20" s="183" t="e">
        <f t="shared" si="0"/>
        <v>#DIV/0!</v>
      </c>
      <c r="S20" s="184" t="e">
        <f t="shared" si="0"/>
        <v>#DIV/0!</v>
      </c>
      <c r="T20" s="185" t="e">
        <f t="shared" si="0"/>
        <v>#DIV/0!</v>
      </c>
    </row>
    <row r="21" spans="2:20" ht="17.25" customHeight="1" x14ac:dyDescent="0.2">
      <c r="B21" s="186"/>
      <c r="C21" s="187"/>
      <c r="D21" s="188"/>
      <c r="E21" s="189"/>
      <c r="F21" s="190"/>
      <c r="G21" s="191"/>
      <c r="H21" s="191"/>
      <c r="I21" s="192"/>
      <c r="J21" s="193"/>
      <c r="K21" s="194"/>
      <c r="L21" s="195"/>
      <c r="M21" s="196"/>
      <c r="N21" s="194"/>
      <c r="O21" s="197">
        <f>L21*J21*M21</f>
        <v>0</v>
      </c>
      <c r="P21" s="198"/>
      <c r="Q21" s="199"/>
      <c r="R21" s="199"/>
      <c r="S21" s="199"/>
      <c r="T21" s="200"/>
    </row>
    <row r="22" spans="2:20" ht="17.25" customHeight="1" x14ac:dyDescent="0.2">
      <c r="B22" s="186"/>
      <c r="C22" s="187"/>
      <c r="D22" s="188"/>
      <c r="E22" s="189"/>
      <c r="F22" s="190"/>
      <c r="G22" s="191"/>
      <c r="H22" s="191"/>
      <c r="I22" s="192"/>
      <c r="J22" s="193"/>
      <c r="K22" s="194"/>
      <c r="L22" s="195"/>
      <c r="M22" s="196"/>
      <c r="N22" s="194"/>
      <c r="O22" s="197">
        <f>L22*J22*M22</f>
        <v>0</v>
      </c>
      <c r="P22" s="198"/>
      <c r="Q22" s="199"/>
      <c r="R22" s="199"/>
      <c r="S22" s="199"/>
      <c r="T22" s="200"/>
    </row>
    <row r="23" spans="2:20" ht="17.25" customHeight="1" x14ac:dyDescent="0.2">
      <c r="B23" s="186"/>
      <c r="C23" s="187"/>
      <c r="D23" s="188"/>
      <c r="E23" s="189"/>
      <c r="F23" s="190"/>
      <c r="G23" s="191"/>
      <c r="H23" s="191"/>
      <c r="I23" s="192"/>
      <c r="J23" s="193"/>
      <c r="K23" s="194"/>
      <c r="L23" s="195"/>
      <c r="M23" s="196"/>
      <c r="N23" s="194"/>
      <c r="O23" s="197">
        <f>L23*J23*M23</f>
        <v>0</v>
      </c>
      <c r="P23" s="198"/>
      <c r="Q23" s="199"/>
      <c r="R23" s="199"/>
      <c r="S23" s="199"/>
      <c r="T23" s="200"/>
    </row>
    <row r="24" spans="2:20" ht="17.25" customHeight="1" x14ac:dyDescent="0.2">
      <c r="B24" s="186"/>
      <c r="C24" s="187"/>
      <c r="D24" s="188"/>
      <c r="E24" s="189"/>
      <c r="F24" s="190"/>
      <c r="G24" s="191"/>
      <c r="H24" s="191"/>
      <c r="I24" s="192"/>
      <c r="J24" s="193"/>
      <c r="K24" s="194"/>
      <c r="L24" s="195"/>
      <c r="M24" s="196"/>
      <c r="N24" s="194"/>
      <c r="O24" s="197">
        <f>L24*J24*M24</f>
        <v>0</v>
      </c>
      <c r="P24" s="198"/>
      <c r="Q24" s="199"/>
      <c r="R24" s="199"/>
      <c r="S24" s="199"/>
      <c r="T24" s="200"/>
    </row>
    <row r="25" spans="2:20" ht="17.25" customHeight="1" x14ac:dyDescent="0.2">
      <c r="B25" s="186"/>
      <c r="C25" s="187"/>
      <c r="D25" s="201" t="s">
        <v>9</v>
      </c>
      <c r="E25" s="174"/>
      <c r="F25" s="175"/>
      <c r="G25" s="175"/>
      <c r="H25" s="175"/>
      <c r="I25" s="176"/>
      <c r="J25" s="177"/>
      <c r="K25" s="202"/>
      <c r="L25" s="203"/>
      <c r="M25" s="204"/>
      <c r="N25" s="202"/>
      <c r="O25" s="205">
        <f t="shared" ref="O25:T25" si="1">SUM(O21:O24)</f>
        <v>0</v>
      </c>
      <c r="P25" s="206">
        <f t="shared" si="1"/>
        <v>0</v>
      </c>
      <c r="Q25" s="207">
        <f t="shared" si="1"/>
        <v>0</v>
      </c>
      <c r="R25" s="207">
        <f t="shared" si="1"/>
        <v>0</v>
      </c>
      <c r="S25" s="207">
        <f t="shared" si="1"/>
        <v>0</v>
      </c>
      <c r="T25" s="208">
        <f t="shared" si="1"/>
        <v>0</v>
      </c>
    </row>
    <row r="26" spans="2:20" ht="17.25" customHeight="1" thickBot="1" x14ac:dyDescent="0.25">
      <c r="B26" s="209"/>
      <c r="C26" s="210"/>
      <c r="D26" s="211" t="s">
        <v>8</v>
      </c>
      <c r="E26" s="212"/>
      <c r="F26" s="213"/>
      <c r="G26" s="213"/>
      <c r="H26" s="213"/>
      <c r="I26" s="214"/>
      <c r="J26" s="215"/>
      <c r="K26" s="216"/>
      <c r="L26" s="217"/>
      <c r="M26" s="218"/>
      <c r="N26" s="216"/>
      <c r="O26" s="219">
        <f t="shared" ref="O26:T26" si="2">+O25+O20</f>
        <v>0</v>
      </c>
      <c r="P26" s="220" t="e">
        <f t="shared" si="2"/>
        <v>#DIV/0!</v>
      </c>
      <c r="Q26" s="221" t="e">
        <f t="shared" si="2"/>
        <v>#DIV/0!</v>
      </c>
      <c r="R26" s="221" t="e">
        <f t="shared" si="2"/>
        <v>#DIV/0!</v>
      </c>
      <c r="S26" s="221" t="e">
        <f t="shared" si="2"/>
        <v>#DIV/0!</v>
      </c>
      <c r="T26" s="222" t="e">
        <f t="shared" si="2"/>
        <v>#DIV/0!</v>
      </c>
    </row>
    <row r="31" spans="2:20" ht="17.25" customHeight="1" x14ac:dyDescent="0.2">
      <c r="B31" s="113" t="s">
        <v>59</v>
      </c>
      <c r="I31" s="223" t="s">
        <v>60</v>
      </c>
      <c r="J31" s="223"/>
      <c r="K31" s="223"/>
      <c r="S31" s="113" t="s">
        <v>37</v>
      </c>
    </row>
    <row r="36" spans="2:19" ht="17.25" customHeight="1" x14ac:dyDescent="0.2">
      <c r="B36" s="113" t="s">
        <v>38</v>
      </c>
      <c r="I36" s="113" t="s">
        <v>38</v>
      </c>
      <c r="S36" s="113" t="s">
        <v>38</v>
      </c>
    </row>
    <row r="37" spans="2:19" ht="17.25" customHeight="1" x14ac:dyDescent="0.2">
      <c r="B37" s="113" t="s">
        <v>42</v>
      </c>
      <c r="I37" s="113" t="s">
        <v>39</v>
      </c>
      <c r="S37" s="113" t="s">
        <v>39</v>
      </c>
    </row>
    <row r="38" spans="2:19" ht="17.25" customHeight="1" x14ac:dyDescent="0.2">
      <c r="B38" s="113" t="s">
        <v>45</v>
      </c>
      <c r="I38" s="113" t="s">
        <v>45</v>
      </c>
      <c r="S38" s="113" t="s">
        <v>45</v>
      </c>
    </row>
  </sheetData>
  <mergeCells count="12">
    <mergeCell ref="Q9:Q12"/>
    <mergeCell ref="R9:R12"/>
    <mergeCell ref="S9:S12"/>
    <mergeCell ref="T9:T12"/>
    <mergeCell ref="J12:K12"/>
    <mergeCell ref="M12:N12"/>
    <mergeCell ref="P9:P12"/>
    <mergeCell ref="B9:B12"/>
    <mergeCell ref="C9:C12"/>
    <mergeCell ref="D9:D12"/>
    <mergeCell ref="E9:I11"/>
    <mergeCell ref="J9:O11"/>
  </mergeCells>
  <dataValidations count="12">
    <dataValidation allowBlank="1" showInputMessage="1" showErrorMessage="1" promptTitle="Verified by" prompt="Unit Manager_x000a_1. Name_x000a_2. Position_x000a_3. Date" sqref="B36" xr:uid="{00000000-0002-0000-0200-000000000000}"/>
    <dataValidation allowBlank="1" showInputMessage="1" showErrorMessage="1" promptTitle="Check by" prompt="Finance Unit (Cashier and Accountant)_x000a_1. Name_x000a_2. Postion_x000a_3. Date" sqref="I36" xr:uid="{00000000-0002-0000-0200-000001000000}"/>
    <dataValidation allowBlank="1" showInputMessage="1" showErrorMessage="1" promptTitle="Prepare by" prompt="Requester_x000a_1. Name_x000a_2. Position_x000a_3. Date" sqref="S36" xr:uid="{00000000-0002-0000-0200-000002000000}"/>
    <dataValidation allowBlank="1" showInputMessage="1" showErrorMessage="1" promptTitle="Output #" prompt="Normally, it has 2 digits" sqref="H13" xr:uid="{00000000-0002-0000-0200-000003000000}"/>
    <dataValidation allowBlank="1" showInputMessage="1" showErrorMessage="1" promptTitle="Account Code" prompt="Please put a/c:7000 for the expenditure is under programme cost; a/c:5000 for Admin cost" sqref="G13" xr:uid="{00000000-0002-0000-0200-000004000000}"/>
    <dataValidation allowBlank="1" showInputMessage="1" showErrorMessage="1" promptTitle="Activities #" prompt="In case the project has activities number, please put them. If not, please put it blank. _x000a_Note: Pls see &quot;Mapping LFA&quot;" sqref="F13" xr:uid="{00000000-0002-0000-0200-000005000000}"/>
    <dataValidation allowBlank="1" showInputMessage="1" showErrorMessage="1" promptTitle="Project name" prompt="E.g: Gender cafe, EU, COP, Core, PYD...etc" sqref="E13" xr:uid="{00000000-0002-0000-0200-00000600000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3" xr:uid="{00000000-0002-0000-0200-00000700000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00000000-0002-0000-0200-000008000000}"/>
    <dataValidation allowBlank="1" showInputMessage="1" showErrorMessage="1" promptTitle="From" prompt="Requester_x000a_1. Name_x000a_2. Position" sqref="D6" xr:uid="{00000000-0002-0000-0200-000009000000}"/>
    <dataValidation allowBlank="1" showInputMessage="1" showErrorMessage="1" promptTitle="Though" prompt="Please type&quot; Finance Unit&quot;" sqref="D5" xr:uid="{00000000-0002-0000-0200-00000A000000}"/>
    <dataValidation allowBlank="1" showInputMessage="1" showErrorMessage="1" promptTitle="To" prompt="Unit Manager_x000a_1. Name_x000a_2. Position" sqref="D4" xr:uid="{00000000-0002-0000-0200-00000B000000}"/>
  </dataValidations>
  <pageMargins left="0.7" right="0.7" top="0.44" bottom="0.31" header="0.3" footer="0.24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U41"/>
  <sheetViews>
    <sheetView tabSelected="1" topLeftCell="A10" zoomScaleNormal="110" zoomScaleSheetLayoutView="100" workbookViewId="0">
      <selection activeCell="U20" sqref="U20"/>
    </sheetView>
  </sheetViews>
  <sheetFormatPr defaultColWidth="9.140625" defaultRowHeight="17.25" customHeight="1" x14ac:dyDescent="0.2"/>
  <cols>
    <col min="1" max="1" width="2.140625" style="113" customWidth="1"/>
    <col min="2" max="2" width="3.42578125" style="113" customWidth="1"/>
    <col min="3" max="3" width="7.5703125" style="113" customWidth="1"/>
    <col min="4" max="4" width="36.28515625" style="113" customWidth="1"/>
    <col min="5" max="5" width="7.7109375" style="113" customWidth="1"/>
    <col min="6" max="6" width="8.7109375" style="113" customWidth="1"/>
    <col min="7" max="7" width="7.5703125" style="113" customWidth="1"/>
    <col min="8" max="8" width="7.7109375" style="113" customWidth="1"/>
    <col min="9" max="9" width="6.42578125" style="113" customWidth="1"/>
    <col min="10" max="10" width="8" style="113" customWidth="1"/>
    <col min="11" max="11" width="9.28515625" style="113" bestFit="1" customWidth="1"/>
    <col min="12" max="12" width="5.85546875" style="113" customWidth="1"/>
    <col min="13" max="13" width="9.140625" style="113"/>
    <col min="14" max="14" width="8.42578125" style="113" customWidth="1"/>
    <col min="15" max="15" width="10.140625" style="113" hidden="1" customWidth="1"/>
    <col min="16" max="17" width="9.28515625" style="113" hidden="1" customWidth="1"/>
    <col min="18" max="18" width="9.28515625" style="113" bestFit="1" customWidth="1"/>
    <col min="19" max="19" width="9.28515625" style="113" customWidth="1"/>
    <col min="20" max="20" width="10.140625" style="113" bestFit="1" customWidth="1"/>
    <col min="21" max="21" width="9.140625" style="113" customWidth="1"/>
    <col min="22" max="16384" width="9.140625" style="113"/>
  </cols>
  <sheetData>
    <row r="2" spans="2:21" ht="21" customHeight="1" x14ac:dyDescent="0.2">
      <c r="B2" s="111"/>
      <c r="C2" s="111"/>
      <c r="D2" s="111"/>
      <c r="E2" s="224" t="s">
        <v>58</v>
      </c>
      <c r="F2" s="111"/>
      <c r="G2" s="111"/>
      <c r="H2" s="224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2:21" ht="17.25" customHeight="1" x14ac:dyDescent="0.25">
      <c r="B3" s="114"/>
      <c r="C3" s="114"/>
      <c r="D3" s="114"/>
      <c r="E3" s="115"/>
      <c r="F3" s="115"/>
      <c r="G3" s="115"/>
      <c r="H3" s="115"/>
    </row>
    <row r="4" spans="2:21" ht="18.75" customHeight="1" x14ac:dyDescent="0.25">
      <c r="B4" s="117" t="s">
        <v>0</v>
      </c>
      <c r="C4" s="117"/>
      <c r="D4" s="118" t="s">
        <v>73</v>
      </c>
      <c r="E4" s="117"/>
      <c r="F4" s="117"/>
      <c r="G4" s="117"/>
      <c r="H4" s="117"/>
    </row>
    <row r="5" spans="2:21" ht="18.75" customHeight="1" x14ac:dyDescent="0.25">
      <c r="B5" s="117" t="s">
        <v>27</v>
      </c>
      <c r="C5" s="117"/>
      <c r="D5" s="119" t="s">
        <v>62</v>
      </c>
      <c r="E5" s="117"/>
      <c r="F5" s="117"/>
      <c r="G5" s="117"/>
      <c r="H5" s="117"/>
    </row>
    <row r="6" spans="2:21" ht="18.75" customHeight="1" x14ac:dyDescent="0.25">
      <c r="B6" s="117" t="s">
        <v>1</v>
      </c>
      <c r="C6" s="117"/>
      <c r="D6" s="120" t="s">
        <v>70</v>
      </c>
      <c r="E6" s="117"/>
      <c r="F6" s="117"/>
      <c r="G6" s="117"/>
      <c r="H6" s="117"/>
    </row>
    <row r="7" spans="2:21" ht="18.75" customHeight="1" x14ac:dyDescent="0.25">
      <c r="B7" s="117" t="s">
        <v>2</v>
      </c>
      <c r="C7" s="117"/>
      <c r="D7" s="119" t="s">
        <v>78</v>
      </c>
      <c r="E7" s="117"/>
      <c r="F7" s="117"/>
      <c r="G7" s="117"/>
      <c r="H7" s="117"/>
    </row>
    <row r="9" spans="2:21" ht="13.5" customHeight="1" x14ac:dyDescent="0.2">
      <c r="B9" s="284" t="s">
        <v>7</v>
      </c>
      <c r="C9" s="284" t="s">
        <v>68</v>
      </c>
      <c r="D9" s="285" t="s">
        <v>64</v>
      </c>
      <c r="E9" s="285"/>
      <c r="F9" s="285"/>
      <c r="G9" s="285"/>
      <c r="H9" s="286"/>
      <c r="I9" s="285" t="s">
        <v>61</v>
      </c>
      <c r="J9" s="285"/>
      <c r="K9" s="285"/>
      <c r="L9" s="285"/>
      <c r="M9" s="285"/>
      <c r="N9" s="285"/>
      <c r="O9" s="270"/>
      <c r="P9" s="270"/>
      <c r="Q9" s="270"/>
      <c r="R9" s="270" t="s">
        <v>80</v>
      </c>
      <c r="S9" s="270" t="s">
        <v>81</v>
      </c>
      <c r="T9" s="270" t="s">
        <v>5</v>
      </c>
      <c r="U9" s="280" t="s">
        <v>63</v>
      </c>
    </row>
    <row r="10" spans="2:21" ht="15" customHeight="1" x14ac:dyDescent="0.2">
      <c r="B10" s="284"/>
      <c r="C10" s="284"/>
      <c r="D10" s="285"/>
      <c r="E10" s="285"/>
      <c r="F10" s="285"/>
      <c r="G10" s="285"/>
      <c r="H10" s="286"/>
      <c r="I10" s="285"/>
      <c r="J10" s="285"/>
      <c r="K10" s="285"/>
      <c r="L10" s="285"/>
      <c r="M10" s="285"/>
      <c r="N10" s="285"/>
      <c r="O10" s="270"/>
      <c r="P10" s="270"/>
      <c r="Q10" s="270"/>
      <c r="R10" s="270"/>
      <c r="S10" s="270"/>
      <c r="T10" s="270"/>
      <c r="U10" s="280"/>
    </row>
    <row r="11" spans="2:21" ht="12.75" customHeight="1" x14ac:dyDescent="0.2">
      <c r="B11" s="284"/>
      <c r="C11" s="284"/>
      <c r="D11" s="285"/>
      <c r="E11" s="285"/>
      <c r="F11" s="285"/>
      <c r="G11" s="285"/>
      <c r="H11" s="286"/>
      <c r="I11" s="285"/>
      <c r="J11" s="285"/>
      <c r="K11" s="285"/>
      <c r="L11" s="285"/>
      <c r="M11" s="285"/>
      <c r="N11" s="285"/>
      <c r="O11" s="270"/>
      <c r="P11" s="270"/>
      <c r="Q11" s="270"/>
      <c r="R11" s="270"/>
      <c r="S11" s="270"/>
      <c r="T11" s="270"/>
      <c r="U11" s="280"/>
    </row>
    <row r="12" spans="2:21" ht="45" customHeight="1" x14ac:dyDescent="0.2">
      <c r="B12" s="284"/>
      <c r="C12" s="284"/>
      <c r="D12" s="285"/>
      <c r="E12" s="287" t="s">
        <v>67</v>
      </c>
      <c r="F12" s="287" t="s">
        <v>65</v>
      </c>
      <c r="G12" s="287" t="s">
        <v>49</v>
      </c>
      <c r="H12" s="287" t="s">
        <v>66</v>
      </c>
      <c r="I12" s="288" t="s">
        <v>21</v>
      </c>
      <c r="J12" s="288"/>
      <c r="K12" s="289" t="s">
        <v>20</v>
      </c>
      <c r="L12" s="288" t="s">
        <v>15</v>
      </c>
      <c r="M12" s="288"/>
      <c r="N12" s="290" t="s">
        <v>6</v>
      </c>
      <c r="O12" s="270"/>
      <c r="P12" s="270"/>
      <c r="Q12" s="270"/>
      <c r="R12" s="270"/>
      <c r="S12" s="270"/>
      <c r="T12" s="270"/>
      <c r="U12" s="280"/>
    </row>
    <row r="13" spans="2:21" ht="38.25" customHeight="1" x14ac:dyDescent="0.2">
      <c r="B13" s="291">
        <v>1</v>
      </c>
      <c r="C13" s="292" t="s">
        <v>71</v>
      </c>
      <c r="D13" s="293" t="s">
        <v>78</v>
      </c>
      <c r="E13" s="294"/>
      <c r="F13" s="294"/>
      <c r="G13" s="294">
        <v>5200</v>
      </c>
      <c r="H13" s="294"/>
      <c r="I13" s="295"/>
      <c r="J13" s="296"/>
      <c r="K13" s="297"/>
      <c r="L13" s="298"/>
      <c r="M13" s="298"/>
      <c r="N13" s="298"/>
      <c r="O13" s="299"/>
      <c r="P13" s="299"/>
      <c r="Q13" s="299"/>
      <c r="R13" s="299">
        <v>1</v>
      </c>
      <c r="S13" s="299">
        <v>1</v>
      </c>
      <c r="T13" s="299">
        <f>SUM(O13:R13)</f>
        <v>1</v>
      </c>
    </row>
    <row r="14" spans="2:21" ht="17.25" customHeight="1" x14ac:dyDescent="0.2">
      <c r="B14" s="300"/>
      <c r="C14" s="300"/>
      <c r="D14" s="301" t="s">
        <v>82</v>
      </c>
      <c r="E14" s="302"/>
      <c r="F14" s="302"/>
      <c r="G14" s="302"/>
      <c r="H14" s="302"/>
      <c r="I14" s="303">
        <v>1</v>
      </c>
      <c r="J14" s="304" t="s">
        <v>72</v>
      </c>
      <c r="K14" s="305">
        <v>45</v>
      </c>
      <c r="L14" s="306">
        <v>1</v>
      </c>
      <c r="M14" s="304" t="s">
        <v>15</v>
      </c>
      <c r="N14" s="307">
        <f>K14*I14*L14</f>
        <v>45</v>
      </c>
      <c r="O14" s="308">
        <f>ROUND(N14*$O$13,2)</f>
        <v>0</v>
      </c>
      <c r="P14" s="308">
        <f>ROUND(N14*$P$13,2)</f>
        <v>0</v>
      </c>
      <c r="Q14" s="308">
        <f>ROUND(N14*$Q$13,2)</f>
        <v>0</v>
      </c>
      <c r="R14" s="308">
        <f>ROUND(N14*$R$13,2)</f>
        <v>45</v>
      </c>
      <c r="S14" s="308"/>
      <c r="T14" s="309">
        <f>SUM(O14:R14)</f>
        <v>45</v>
      </c>
      <c r="U14" s="225">
        <f t="shared" ref="U14:U26" si="0">N14-T14</f>
        <v>0</v>
      </c>
    </row>
    <row r="15" spans="2:21" ht="17.25" customHeight="1" x14ac:dyDescent="0.2">
      <c r="B15" s="300"/>
      <c r="C15" s="300"/>
      <c r="D15" s="301" t="s">
        <v>83</v>
      </c>
      <c r="E15" s="302"/>
      <c r="F15" s="302"/>
      <c r="G15" s="302"/>
      <c r="H15" s="302"/>
      <c r="I15" s="303">
        <v>1</v>
      </c>
      <c r="J15" s="304" t="s">
        <v>72</v>
      </c>
      <c r="K15" s="305">
        <v>35</v>
      </c>
      <c r="L15" s="306">
        <v>1</v>
      </c>
      <c r="M15" s="304" t="s">
        <v>15</v>
      </c>
      <c r="N15" s="307">
        <v>35</v>
      </c>
      <c r="O15" s="308"/>
      <c r="P15" s="308"/>
      <c r="Q15" s="308"/>
      <c r="R15" s="308">
        <f>I15*K15</f>
        <v>35</v>
      </c>
      <c r="S15" s="308"/>
      <c r="T15" s="309">
        <f>SUM(R15)</f>
        <v>35</v>
      </c>
      <c r="U15" s="225"/>
    </row>
    <row r="16" spans="2:21" ht="17.25" customHeight="1" x14ac:dyDescent="0.2">
      <c r="B16" s="300"/>
      <c r="C16" s="300"/>
      <c r="D16" s="301" t="s">
        <v>84</v>
      </c>
      <c r="E16" s="302"/>
      <c r="F16" s="302"/>
      <c r="G16" s="302"/>
      <c r="H16" s="302"/>
      <c r="I16" s="303">
        <v>1</v>
      </c>
      <c r="J16" s="304" t="s">
        <v>72</v>
      </c>
      <c r="K16" s="305">
        <v>40</v>
      </c>
      <c r="L16" s="306">
        <v>1</v>
      </c>
      <c r="M16" s="304" t="s">
        <v>15</v>
      </c>
      <c r="N16" s="307">
        <f>K16*I16*L16</f>
        <v>40</v>
      </c>
      <c r="O16" s="308">
        <f>ROUND(N16*$O$13,2)</f>
        <v>0</v>
      </c>
      <c r="P16" s="308">
        <f>ROUND(N16*$P$13,2)</f>
        <v>0</v>
      </c>
      <c r="Q16" s="308">
        <f>ROUND(N16*$Q$13,2)</f>
        <v>0</v>
      </c>
      <c r="R16" s="308"/>
      <c r="S16" s="308">
        <f>I16*K16</f>
        <v>40</v>
      </c>
      <c r="T16" s="309">
        <f>SUM(N16)</f>
        <v>40</v>
      </c>
      <c r="U16" s="225">
        <f t="shared" si="0"/>
        <v>0</v>
      </c>
    </row>
    <row r="17" spans="2:21" ht="17.25" customHeight="1" x14ac:dyDescent="0.2">
      <c r="B17" s="300"/>
      <c r="C17" s="300"/>
      <c r="D17" s="301"/>
      <c r="E17" s="302"/>
      <c r="F17" s="302"/>
      <c r="G17" s="302"/>
      <c r="H17" s="302"/>
      <c r="I17" s="303"/>
      <c r="J17" s="304"/>
      <c r="K17" s="305"/>
      <c r="L17" s="306"/>
      <c r="M17" s="304"/>
      <c r="N17" s="307"/>
      <c r="O17" s="308"/>
      <c r="P17" s="308"/>
      <c r="Q17" s="308"/>
      <c r="R17" s="308"/>
      <c r="S17" s="308"/>
      <c r="T17" s="309"/>
      <c r="U17" s="225">
        <f t="shared" si="0"/>
        <v>0</v>
      </c>
    </row>
    <row r="18" spans="2:21" ht="17.25" customHeight="1" x14ac:dyDescent="0.2">
      <c r="B18" s="300"/>
      <c r="C18" s="300"/>
      <c r="D18" s="301"/>
      <c r="E18" s="302"/>
      <c r="F18" s="302"/>
      <c r="G18" s="302"/>
      <c r="H18" s="302"/>
      <c r="I18" s="303"/>
      <c r="J18" s="304"/>
      <c r="K18" s="305"/>
      <c r="L18" s="306"/>
      <c r="M18" s="304"/>
      <c r="N18" s="307"/>
      <c r="O18" s="308"/>
      <c r="P18" s="308"/>
      <c r="Q18" s="308"/>
      <c r="R18" s="308"/>
      <c r="S18" s="308"/>
      <c r="T18" s="309"/>
      <c r="U18" s="225"/>
    </row>
    <row r="19" spans="2:21" ht="17.25" customHeight="1" x14ac:dyDescent="0.2">
      <c r="B19" s="300"/>
      <c r="C19" s="300"/>
      <c r="D19" s="301"/>
      <c r="E19" s="302"/>
      <c r="F19" s="302"/>
      <c r="G19" s="302"/>
      <c r="H19" s="302"/>
      <c r="I19" s="303"/>
      <c r="J19" s="304"/>
      <c r="K19" s="305"/>
      <c r="L19" s="306"/>
      <c r="M19" s="304"/>
      <c r="N19" s="307">
        <f>K19*I19*L19</f>
        <v>0</v>
      </c>
      <c r="O19" s="308">
        <f>ROUND(N19*$O$13,2)</f>
        <v>0</v>
      </c>
      <c r="P19" s="308">
        <f>ROUND(N19*$P$13,2)</f>
        <v>0</v>
      </c>
      <c r="Q19" s="308">
        <f>ROUND(N19*$Q$13,2)</f>
        <v>0</v>
      </c>
      <c r="R19" s="308">
        <f>ROUND(N19*$R$13,2)</f>
        <v>0</v>
      </c>
      <c r="S19" s="308"/>
      <c r="T19" s="309">
        <f>SUM(O19:R19)</f>
        <v>0</v>
      </c>
      <c r="U19" s="225">
        <f t="shared" si="0"/>
        <v>0</v>
      </c>
    </row>
    <row r="20" spans="2:21" ht="29.45" customHeight="1" x14ac:dyDescent="0.2">
      <c r="B20" s="310"/>
      <c r="C20" s="310"/>
      <c r="D20" s="311" t="s">
        <v>14</v>
      </c>
      <c r="E20" s="312"/>
      <c r="F20" s="312"/>
      <c r="G20" s="312"/>
      <c r="H20" s="312"/>
      <c r="I20" s="313"/>
      <c r="J20" s="314"/>
      <c r="K20" s="312"/>
      <c r="L20" s="315"/>
      <c r="M20" s="314"/>
      <c r="N20" s="316">
        <f t="shared" ref="N20:T20" si="1">SUM(N14:N19)</f>
        <v>120</v>
      </c>
      <c r="O20" s="317">
        <f t="shared" si="1"/>
        <v>0</v>
      </c>
      <c r="P20" s="317">
        <f t="shared" si="1"/>
        <v>0</v>
      </c>
      <c r="Q20" s="317">
        <f t="shared" si="1"/>
        <v>0</v>
      </c>
      <c r="R20" s="317">
        <f t="shared" si="1"/>
        <v>80</v>
      </c>
      <c r="S20" s="317">
        <f>SUM(S14:S19)</f>
        <v>40</v>
      </c>
      <c r="T20" s="317">
        <f t="shared" si="1"/>
        <v>120</v>
      </c>
      <c r="U20" s="225">
        <f t="shared" si="0"/>
        <v>0</v>
      </c>
    </row>
    <row r="21" spans="2:21" ht="17.25" customHeight="1" x14ac:dyDescent="0.2">
      <c r="B21" s="318"/>
      <c r="C21" s="318"/>
      <c r="D21" s="319"/>
      <c r="E21" s="320"/>
      <c r="F21" s="320"/>
      <c r="G21" s="319"/>
      <c r="H21" s="319"/>
      <c r="I21" s="321"/>
      <c r="J21" s="320"/>
      <c r="K21" s="322"/>
      <c r="L21" s="323"/>
      <c r="M21" s="320"/>
      <c r="N21" s="324">
        <f>K21*I21*L21</f>
        <v>0</v>
      </c>
      <c r="O21" s="325">
        <f>ROUND(N21*$O$13,2)</f>
        <v>0</v>
      </c>
      <c r="P21" s="325">
        <f>ROUND(N21*$P$13,2)</f>
        <v>0</v>
      </c>
      <c r="Q21" s="325">
        <f>ROUND(N21*$Q$13,2)</f>
        <v>0</v>
      </c>
      <c r="R21" s="325">
        <f>ROUND(N21*$R$13,2)</f>
        <v>0</v>
      </c>
      <c r="S21" s="325"/>
      <c r="T21" s="309">
        <f>SUM(O21:R21)</f>
        <v>0</v>
      </c>
      <c r="U21" s="225">
        <f t="shared" si="0"/>
        <v>0</v>
      </c>
    </row>
    <row r="22" spans="2:21" ht="17.25" customHeight="1" x14ac:dyDescent="0.2">
      <c r="B22" s="318"/>
      <c r="C22" s="318"/>
      <c r="D22" s="319"/>
      <c r="E22" s="320"/>
      <c r="F22" s="320"/>
      <c r="G22" s="319"/>
      <c r="H22" s="319"/>
      <c r="I22" s="321"/>
      <c r="J22" s="320"/>
      <c r="K22" s="322"/>
      <c r="L22" s="323"/>
      <c r="M22" s="320"/>
      <c r="N22" s="324">
        <f>K22*I22*L22</f>
        <v>0</v>
      </c>
      <c r="O22" s="325">
        <f>ROUND(N22*$O$13,2)</f>
        <v>0</v>
      </c>
      <c r="P22" s="325">
        <f>ROUND(N22*$P$13,2)</f>
        <v>0</v>
      </c>
      <c r="Q22" s="325">
        <f>ROUND(N22*$Q$13,2)</f>
        <v>0</v>
      </c>
      <c r="R22" s="325">
        <f>ROUND(N22*$R$13,2)</f>
        <v>0</v>
      </c>
      <c r="S22" s="325"/>
      <c r="T22" s="309">
        <f>SUM(O22:R22)</f>
        <v>0</v>
      </c>
      <c r="U22" s="225">
        <f t="shared" si="0"/>
        <v>0</v>
      </c>
    </row>
    <row r="23" spans="2:21" ht="17.25" customHeight="1" x14ac:dyDescent="0.2">
      <c r="B23" s="318"/>
      <c r="C23" s="318"/>
      <c r="D23" s="319"/>
      <c r="E23" s="320"/>
      <c r="F23" s="320"/>
      <c r="G23" s="319"/>
      <c r="H23" s="319"/>
      <c r="I23" s="321"/>
      <c r="J23" s="320"/>
      <c r="K23" s="322"/>
      <c r="L23" s="323"/>
      <c r="M23" s="320"/>
      <c r="N23" s="324">
        <f>K23*I23*L23</f>
        <v>0</v>
      </c>
      <c r="O23" s="325">
        <f>ROUND(N23*$O$13,2)</f>
        <v>0</v>
      </c>
      <c r="P23" s="325">
        <f>ROUND(N23*$P$13,2)</f>
        <v>0</v>
      </c>
      <c r="Q23" s="325">
        <f>ROUND(N23*$Q$13,2)</f>
        <v>0</v>
      </c>
      <c r="R23" s="325">
        <f>ROUND(N23*$R$13,2)</f>
        <v>0</v>
      </c>
      <c r="S23" s="325"/>
      <c r="T23" s="309">
        <f>SUM(O23:R23)</f>
        <v>0</v>
      </c>
      <c r="U23" s="225">
        <f t="shared" si="0"/>
        <v>0</v>
      </c>
    </row>
    <row r="24" spans="2:21" ht="17.25" customHeight="1" x14ac:dyDescent="0.2">
      <c r="B24" s="318"/>
      <c r="C24" s="318"/>
      <c r="D24" s="319"/>
      <c r="E24" s="320"/>
      <c r="F24" s="320"/>
      <c r="G24" s="319"/>
      <c r="H24" s="319"/>
      <c r="I24" s="321"/>
      <c r="J24" s="320"/>
      <c r="K24" s="322"/>
      <c r="L24" s="323"/>
      <c r="M24" s="320"/>
      <c r="N24" s="324">
        <f>K24*I24*L24</f>
        <v>0</v>
      </c>
      <c r="O24" s="325">
        <f>ROUND(N24*$O$13,2)</f>
        <v>0</v>
      </c>
      <c r="P24" s="325">
        <f>ROUND(N24*$P$13,2)</f>
        <v>0</v>
      </c>
      <c r="Q24" s="325">
        <f>ROUND(N24*$Q$13,2)</f>
        <v>0</v>
      </c>
      <c r="R24" s="325">
        <f>ROUND(N24*$R$13,2)</f>
        <v>0</v>
      </c>
      <c r="S24" s="325"/>
      <c r="T24" s="309">
        <f>SUM(O24:R24)</f>
        <v>0</v>
      </c>
      <c r="U24" s="225">
        <f t="shared" si="0"/>
        <v>0</v>
      </c>
    </row>
    <row r="25" spans="2:21" ht="29.45" customHeight="1" x14ac:dyDescent="0.2">
      <c r="B25" s="310"/>
      <c r="C25" s="310"/>
      <c r="D25" s="311" t="s">
        <v>9</v>
      </c>
      <c r="E25" s="313"/>
      <c r="F25" s="313"/>
      <c r="G25" s="313"/>
      <c r="H25" s="313"/>
      <c r="I25" s="313"/>
      <c r="J25" s="314"/>
      <c r="K25" s="312"/>
      <c r="L25" s="315"/>
      <c r="M25" s="314"/>
      <c r="N25" s="316">
        <f t="shared" ref="N25:T25" si="2">SUM(N21:N24)</f>
        <v>0</v>
      </c>
      <c r="O25" s="317">
        <f t="shared" si="2"/>
        <v>0</v>
      </c>
      <c r="P25" s="317">
        <f t="shared" si="2"/>
        <v>0</v>
      </c>
      <c r="Q25" s="317">
        <f t="shared" si="2"/>
        <v>0</v>
      </c>
      <c r="R25" s="317">
        <f t="shared" si="2"/>
        <v>0</v>
      </c>
      <c r="S25" s="317"/>
      <c r="T25" s="317">
        <f t="shared" si="2"/>
        <v>0</v>
      </c>
      <c r="U25" s="225">
        <f t="shared" si="0"/>
        <v>0</v>
      </c>
    </row>
    <row r="26" spans="2:21" ht="29.25" customHeight="1" x14ac:dyDescent="0.2">
      <c r="B26" s="326"/>
      <c r="C26" s="326"/>
      <c r="D26" s="327" t="s">
        <v>8</v>
      </c>
      <c r="E26" s="328"/>
      <c r="F26" s="328"/>
      <c r="G26" s="328"/>
      <c r="H26" s="328"/>
      <c r="I26" s="328"/>
      <c r="J26" s="329"/>
      <c r="K26" s="330"/>
      <c r="L26" s="331"/>
      <c r="M26" s="329"/>
      <c r="N26" s="332">
        <f t="shared" ref="N26:T26" si="3">+N25+N20</f>
        <v>120</v>
      </c>
      <c r="O26" s="333">
        <f t="shared" si="3"/>
        <v>0</v>
      </c>
      <c r="P26" s="333">
        <f t="shared" si="3"/>
        <v>0</v>
      </c>
      <c r="Q26" s="333">
        <f t="shared" si="3"/>
        <v>0</v>
      </c>
      <c r="R26" s="333">
        <f t="shared" si="3"/>
        <v>80</v>
      </c>
      <c r="S26" s="333">
        <f>SUM(S14:S19)</f>
        <v>40</v>
      </c>
      <c r="T26" s="333">
        <f t="shared" si="3"/>
        <v>120</v>
      </c>
      <c r="U26" s="225">
        <f t="shared" si="0"/>
        <v>0</v>
      </c>
    </row>
    <row r="28" spans="2:21" ht="17.25" customHeight="1" x14ac:dyDescent="0.2">
      <c r="B28" s="113" t="s">
        <v>59</v>
      </c>
      <c r="I28" s="223"/>
      <c r="J28" s="223"/>
      <c r="R28" s="113" t="s">
        <v>37</v>
      </c>
    </row>
    <row r="32" spans="2:21" ht="17.25" customHeight="1" x14ac:dyDescent="0.2">
      <c r="B32" s="113" t="s">
        <v>76</v>
      </c>
      <c r="R32" s="113" t="s">
        <v>38</v>
      </c>
      <c r="T32" s="113" t="s">
        <v>74</v>
      </c>
    </row>
    <row r="33" spans="2:20" ht="17.25" customHeight="1" x14ac:dyDescent="0.2">
      <c r="B33" s="113" t="s">
        <v>77</v>
      </c>
      <c r="R33" s="113" t="s">
        <v>39</v>
      </c>
      <c r="T33" s="113" t="s">
        <v>75</v>
      </c>
    </row>
    <row r="34" spans="2:20" ht="17.25" customHeight="1" x14ac:dyDescent="0.2">
      <c r="B34" s="113" t="s">
        <v>79</v>
      </c>
      <c r="R34" s="113" t="s">
        <v>45</v>
      </c>
      <c r="T34" s="226"/>
    </row>
    <row r="41" spans="2:20" s="116" customFormat="1" ht="178.5" customHeight="1" x14ac:dyDescent="0.2">
      <c r="C41" s="281" t="s">
        <v>69</v>
      </c>
      <c r="D41" s="282"/>
      <c r="E41" s="282"/>
      <c r="F41" s="282"/>
      <c r="G41" s="282"/>
      <c r="H41" s="282"/>
      <c r="I41" s="282"/>
      <c r="J41" s="282"/>
      <c r="K41" s="282"/>
      <c r="L41" s="282"/>
      <c r="M41" s="282"/>
      <c r="N41" s="282"/>
      <c r="O41" s="282"/>
      <c r="P41" s="282"/>
      <c r="Q41" s="282"/>
      <c r="R41" s="282"/>
      <c r="S41" s="282"/>
      <c r="T41" s="283"/>
    </row>
  </sheetData>
  <mergeCells count="15">
    <mergeCell ref="U9:U12"/>
    <mergeCell ref="I12:J12"/>
    <mergeCell ref="L12:M12"/>
    <mergeCell ref="C41:T41"/>
    <mergeCell ref="B9:B12"/>
    <mergeCell ref="C9:C12"/>
    <mergeCell ref="D9:D12"/>
    <mergeCell ref="E9:G11"/>
    <mergeCell ref="I9:N11"/>
    <mergeCell ref="O9:O12"/>
    <mergeCell ref="P9:P12"/>
    <mergeCell ref="Q9:Q12"/>
    <mergeCell ref="R9:R12"/>
    <mergeCell ref="T9:T12"/>
    <mergeCell ref="S9:S12"/>
  </mergeCells>
  <dataValidations count="12">
    <dataValidation allowBlank="1" showInputMessage="1" showErrorMessage="1" promptTitle="Location and Date" prompt="Please input location and date you implement" sqref="C13" xr:uid="{00000000-0002-0000-0300-000000000000}"/>
    <dataValidation allowBlank="1" showInputMessage="1" showErrorMessage="1" promptTitle="Source of fund" prompt="E.g: Core, IWDA, EU, Silaka, PYD,...etc" sqref="H13 H20" xr:uid="{00000000-0002-0000-0300-000001000000}"/>
    <dataValidation allowBlank="1" showInputMessage="1" showErrorMessage="1" promptTitle="To" prompt="Unit Manager_x000a_1. Name_x000a_2. Position" sqref="D4" xr:uid="{00000000-0002-0000-0300-000002000000}"/>
    <dataValidation allowBlank="1" showInputMessage="1" showErrorMessage="1" promptTitle="Though" prompt="Please type&quot; Finance Unit&quot;" sqref="D5" xr:uid="{00000000-0002-0000-0300-000003000000}"/>
    <dataValidation allowBlank="1" showInputMessage="1" showErrorMessage="1" promptTitle="From" prompt="Requester_x000a_1. Name_x000a_2. Position" sqref="D6" xr:uid="{00000000-0002-0000-0300-000004000000}"/>
    <dataValidation allowBlank="1" showInputMessage="1" showErrorMessage="1" promptTitle="Activity" prompt="1. Please put activities (maximum 2 activities) by inserting your implementing date, place...etc_x000a_2. Put along with LFA's code_x000a_3. Activity description must be short, consise and easy for both finance and programe to verify in btw budget and report." sqref="D7" xr:uid="{00000000-0002-0000-0300-00000500000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3" xr:uid="{00000000-0002-0000-0300-000006000000}"/>
    <dataValidation allowBlank="1" showInputMessage="1" showErrorMessage="1" promptTitle="Donor Activity code" prompt="E.g: II.a, 1.6.5.7, A.1....etc" sqref="E13 E20" xr:uid="{00000000-0002-0000-0300-000007000000}"/>
    <dataValidation allowBlank="1" showInputMessage="1" showErrorMessage="1" promptTitle="LFA code/Project code" prompt="1. In case the project has activities number, please put them. If not, please put it blank. _x000a_Note: For more detail, please refer to each budget proposal to donor or seek assistance from line manager." sqref="F13 F20" xr:uid="{00000000-0002-0000-0300-000008000000}"/>
    <dataValidation allowBlank="1" showInputMessage="1" showErrorMessage="1" promptTitle="Account Code" prompt="Please put a/c:7000 for the expenditure is under programme cost; a/c:5000 for Admin cost; a/c:20000 for customized activities...etc." sqref="G20 G13" xr:uid="{00000000-0002-0000-0300-000009000000}"/>
    <dataValidation allowBlank="1" showInputMessage="1" showErrorMessage="1" promptTitle="Prepare by" prompt="Requester_x000a_1. Name_x000a_2. Position_x000a_3. Date" sqref="R32:S32" xr:uid="{00000000-0002-0000-0300-00000A000000}"/>
    <dataValidation allowBlank="1" showInputMessage="1" showErrorMessage="1" promptTitle="Verified by" prompt="Unit Manager_x000a_1. Name_x000a_2. Position_x000a_3. Date" sqref="B32" xr:uid="{00000000-0002-0000-0300-00000B000000}"/>
  </dataValidations>
  <pageMargins left="0.7" right="0.7" top="0.85499999999999998" bottom="0.31" header="0.3" footer="0.24"/>
  <pageSetup scale="64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Old template(no longer use)</vt:lpstr>
      <vt:lpstr>Example (no use)</vt:lpstr>
      <vt:lpstr>Old Template(no use)</vt:lpstr>
      <vt:lpstr>Computer Hardware</vt:lpstr>
      <vt:lpstr>'Computer Hardware'!Print_Area</vt:lpstr>
      <vt:lpstr>'Example (no use)'!Print_Area</vt:lpstr>
      <vt:lpstr>'Old Template(no use)'!Print_Area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</dc:creator>
  <cp:lastModifiedBy>Sopheak Seng</cp:lastModifiedBy>
  <cp:lastPrinted>2021-12-20T03:36:11Z</cp:lastPrinted>
  <dcterms:created xsi:type="dcterms:W3CDTF">2013-02-08T00:55:08Z</dcterms:created>
  <dcterms:modified xsi:type="dcterms:W3CDTF">2021-12-23T02:12:30Z</dcterms:modified>
</cp:coreProperties>
</file>