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CW_Practice_Tone_Generator\"/>
    </mc:Choice>
  </mc:AlternateContent>
  <xr:revisionPtr revIDLastSave="0" documentId="13_ncr:1_{5E433DD4-6830-4018-9AE9-15C700BC3E80}" xr6:coauthVersionLast="47" xr6:coauthVersionMax="47" xr10:uidLastSave="{00000000-0000-0000-0000-000000000000}"/>
  <bookViews>
    <workbookView xWindow="-120" yWindow="-120" windowWidth="29040" windowHeight="15720" xr2:uid="{D7CEBA6E-0E37-FF48-8F93-64CE66BE479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C26" i="1"/>
  <c r="C28" i="1" s="1"/>
  <c r="D26" i="1"/>
  <c r="D29" i="1" s="1"/>
  <c r="D28" i="1" l="1"/>
  <c r="D31" i="1" s="1"/>
  <c r="D32" i="1" s="1"/>
  <c r="C29" i="1"/>
  <c r="C31" i="1" l="1"/>
  <c r="C32" i="1" s="1"/>
</calcChain>
</file>

<file path=xl/sharedStrings.xml><?xml version="1.0" encoding="utf-8"?>
<sst xmlns="http://schemas.openxmlformats.org/spreadsheetml/2006/main" count="39" uniqueCount="30">
  <si>
    <t>For CD4093:</t>
  </si>
  <si>
    <t>Udd</t>
  </si>
  <si>
    <t>[V]</t>
  </si>
  <si>
    <t>C</t>
  </si>
  <si>
    <t>nF</t>
  </si>
  <si>
    <t>kohm</t>
  </si>
  <si>
    <t>RC</t>
  </si>
  <si>
    <t>msec</t>
  </si>
  <si>
    <t>Rmax</t>
  </si>
  <si>
    <t>Rmin</t>
  </si>
  <si>
    <t>for Rmin</t>
  </si>
  <si>
    <t>for Rmax</t>
  </si>
  <si>
    <t>V</t>
  </si>
  <si>
    <t>Input from Oscilloscope (Uc(t), Uout(t)):</t>
  </si>
  <si>
    <t>Rmin = fixed resistor value, Rmax = max. resistance of potentiometer + fixed resistor resistance.</t>
  </si>
  <si>
    <t>T = th + tl</t>
  </si>
  <si>
    <t>f = 1/T</t>
  </si>
  <si>
    <t>kHz</t>
  </si>
  <si>
    <t>Input data:</t>
  </si>
  <si>
    <t>Measured RC element values:</t>
  </si>
  <si>
    <t>1kHz low pass filter</t>
  </si>
  <si>
    <t>fc=1/(2PIRC)</t>
  </si>
  <si>
    <t>R</t>
  </si>
  <si>
    <t>fc</t>
  </si>
  <si>
    <t>Oscillator's output waveform calculated timing parameters:</t>
  </si>
  <si>
    <t>UTp</t>
  </si>
  <si>
    <t>UTn</t>
  </si>
  <si>
    <t>Uhigh</t>
  </si>
  <si>
    <t>th = RC*ln[(Uhigh - UTn)/(Uhigh - UTp)]</t>
  </si>
  <si>
    <t>tl = RC*ln(UTp/UTn)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</si>
</sst>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8"/>
      <name val="Aptos Narrow"/>
      <scheme val="minor"/>
    </font>
    <font>
      <b/>
      <sz val="12"/>
      <color theme="8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2" fontId="0" fillId="0" borderId="0" xfId="0" applyNumberFormat="1" applyAlignment="1">
      <alignment horizontal="center" vertical="center"/>
    </xf>
    <xf numFmtId="0" fontId="3" fillId="0" borderId="4" xfId="0" applyFont="1" applyBorder="1"/>
    <xf numFmtId="0" fontId="2" fillId="0" borderId="4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4" fillId="0" borderId="4" xfId="0" applyFont="1" applyBorder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C669-6FEA-DA41-A0BA-21D60FC69800}">
  <dimension ref="B3:L33"/>
  <sheetViews>
    <sheetView tabSelected="1" topLeftCell="A6" workbookViewId="0">
      <selection activeCell="O34" sqref="O34"/>
    </sheetView>
  </sheetViews>
  <sheetFormatPr defaultColWidth="11" defaultRowHeight="15.75" x14ac:dyDescent="0.25"/>
  <cols>
    <col min="1" max="1" width="5.375" customWidth="1"/>
    <col min="2" max="2" width="31.375" customWidth="1"/>
    <col min="3" max="3" width="12.625" bestFit="1" customWidth="1"/>
    <col min="4" max="4" width="11.625" bestFit="1" customWidth="1"/>
    <col min="7" max="7" width="5.625" customWidth="1"/>
    <col min="9" max="10" width="0" hidden="1" customWidth="1"/>
    <col min="11" max="11" width="8" hidden="1" customWidth="1"/>
    <col min="12" max="13" width="0" hidden="1" customWidth="1"/>
  </cols>
  <sheetData>
    <row r="3" spans="2:12" x14ac:dyDescent="0.25">
      <c r="B3" t="s">
        <v>0</v>
      </c>
    </row>
    <row r="4" spans="2:12" x14ac:dyDescent="0.25">
      <c r="C4" s="1" t="s">
        <v>2</v>
      </c>
    </row>
    <row r="5" spans="2:12" x14ac:dyDescent="0.25">
      <c r="B5" t="s">
        <v>1</v>
      </c>
      <c r="C5" s="1">
        <v>7.2</v>
      </c>
    </row>
    <row r="6" spans="2:12" ht="16.5" thickBot="1" x14ac:dyDescent="0.3">
      <c r="C6" s="1"/>
    </row>
    <row r="7" spans="2:12" x14ac:dyDescent="0.25">
      <c r="B7" s="2" t="s">
        <v>18</v>
      </c>
      <c r="C7" s="3"/>
      <c r="D7" s="4"/>
      <c r="E7" s="4"/>
      <c r="F7" s="5"/>
    </row>
    <row r="8" spans="2:12" x14ac:dyDescent="0.25">
      <c r="B8" s="11"/>
      <c r="C8" s="1"/>
      <c r="F8" s="7"/>
    </row>
    <row r="9" spans="2:12" x14ac:dyDescent="0.25">
      <c r="B9" s="17" t="s">
        <v>13</v>
      </c>
      <c r="C9" s="1"/>
      <c r="F9" s="7"/>
    </row>
    <row r="10" spans="2:12" x14ac:dyDescent="0.25">
      <c r="B10" s="6" t="s">
        <v>25</v>
      </c>
      <c r="C10" s="1">
        <v>4.6399999999999997</v>
      </c>
      <c r="D10" t="s">
        <v>12</v>
      </c>
      <c r="F10" s="7"/>
    </row>
    <row r="11" spans="2:12" x14ac:dyDescent="0.25">
      <c r="B11" s="6" t="s">
        <v>26</v>
      </c>
      <c r="C11" s="1">
        <v>3.28</v>
      </c>
      <c r="D11" t="s">
        <v>12</v>
      </c>
      <c r="F11" s="7"/>
      <c r="J11" t="s">
        <v>20</v>
      </c>
    </row>
    <row r="12" spans="2:12" x14ac:dyDescent="0.25">
      <c r="B12" s="6" t="s">
        <v>27</v>
      </c>
      <c r="C12" s="8">
        <v>7.2</v>
      </c>
      <c r="D12" t="s">
        <v>12</v>
      </c>
      <c r="F12" s="7"/>
    </row>
    <row r="13" spans="2:12" x14ac:dyDescent="0.25">
      <c r="B13" s="6"/>
      <c r="C13" s="8"/>
      <c r="F13" s="7"/>
      <c r="J13" t="s">
        <v>22</v>
      </c>
      <c r="K13">
        <v>10</v>
      </c>
      <c r="L13" t="s">
        <v>5</v>
      </c>
    </row>
    <row r="14" spans="2:12" x14ac:dyDescent="0.25">
      <c r="B14" s="6"/>
      <c r="C14" s="8"/>
      <c r="F14" s="7"/>
      <c r="J14" t="s">
        <v>3</v>
      </c>
      <c r="K14">
        <v>15</v>
      </c>
      <c r="L14" t="s">
        <v>4</v>
      </c>
    </row>
    <row r="15" spans="2:12" x14ac:dyDescent="0.25">
      <c r="B15" s="17" t="s">
        <v>19</v>
      </c>
      <c r="F15" s="7"/>
    </row>
    <row r="16" spans="2:12" x14ac:dyDescent="0.25">
      <c r="B16" s="10" t="s">
        <v>14</v>
      </c>
      <c r="F16" s="7"/>
      <c r="J16" t="s">
        <v>21</v>
      </c>
    </row>
    <row r="17" spans="2:11" x14ac:dyDescent="0.25">
      <c r="B17" s="11" t="s">
        <v>9</v>
      </c>
      <c r="C17" s="1">
        <v>21.9</v>
      </c>
      <c r="D17" t="s">
        <v>5</v>
      </c>
      <c r="F17" s="7"/>
    </row>
    <row r="18" spans="2:11" x14ac:dyDescent="0.25">
      <c r="B18" s="11" t="s">
        <v>8</v>
      </c>
      <c r="C18" s="1">
        <v>101.7</v>
      </c>
      <c r="D18" t="s">
        <v>5</v>
      </c>
      <c r="F18" s="7"/>
      <c r="J18" t="s">
        <v>23</v>
      </c>
      <c r="K18" s="18">
        <f>1/(2*PI()*K13*10^3*K14*10^-9)</f>
        <v>1061.0329539459688</v>
      </c>
    </row>
    <row r="19" spans="2:11" x14ac:dyDescent="0.25">
      <c r="B19" s="11" t="s">
        <v>3</v>
      </c>
      <c r="C19" s="12">
        <v>22</v>
      </c>
      <c r="D19" t="s">
        <v>4</v>
      </c>
      <c r="F19" s="7"/>
    </row>
    <row r="20" spans="2:11" ht="16.5" thickBot="1" x14ac:dyDescent="0.3">
      <c r="B20" s="13"/>
      <c r="C20" s="14"/>
      <c r="D20" s="14"/>
      <c r="E20" s="14"/>
      <c r="F20" s="15"/>
    </row>
    <row r="21" spans="2:11" ht="16.5" thickBot="1" x14ac:dyDescent="0.3"/>
    <row r="22" spans="2:11" x14ac:dyDescent="0.25">
      <c r="B22" s="16"/>
      <c r="C22" s="4"/>
      <c r="D22" s="4"/>
      <c r="E22" s="4"/>
      <c r="F22" s="5"/>
    </row>
    <row r="23" spans="2:11" x14ac:dyDescent="0.25">
      <c r="B23" s="9" t="s">
        <v>24</v>
      </c>
      <c r="F23" s="7"/>
    </row>
    <row r="24" spans="2:11" x14ac:dyDescent="0.25">
      <c r="B24" s="11"/>
      <c r="F24" s="7"/>
    </row>
    <row r="25" spans="2:11" x14ac:dyDescent="0.25">
      <c r="B25" s="11"/>
      <c r="C25" s="19" t="s">
        <v>10</v>
      </c>
      <c r="D25" s="23" t="s">
        <v>11</v>
      </c>
      <c r="F25" s="7"/>
    </row>
    <row r="26" spans="2:11" x14ac:dyDescent="0.25">
      <c r="B26" s="11" t="s">
        <v>6</v>
      </c>
      <c r="C26" s="20">
        <f>(C17*10^3*C19*10^-9)*1000</f>
        <v>0.48180000000000006</v>
      </c>
      <c r="D26" s="24">
        <f>((C17+C18)*10^3*C19*10^-9)*1000</f>
        <v>2.7192000000000003</v>
      </c>
      <c r="E26" t="s">
        <v>7</v>
      </c>
      <c r="F26" s="7"/>
    </row>
    <row r="27" spans="2:11" x14ac:dyDescent="0.25">
      <c r="B27" s="11"/>
      <c r="C27" s="20"/>
      <c r="D27" s="24"/>
      <c r="F27" s="7"/>
    </row>
    <row r="28" spans="2:11" x14ac:dyDescent="0.25">
      <c r="B28" s="11" t="s">
        <v>28</v>
      </c>
      <c r="C28" s="20">
        <f>(C26/1000)*(LN((C12-C11)/(C12-C10)))*1000</f>
        <v>0.20528746166079162</v>
      </c>
      <c r="D28" s="24">
        <f>(D26/1000)*(LN((C12-C11)/(C12-C10)))*1000</f>
        <v>1.1586086877293993</v>
      </c>
      <c r="E28" t="s">
        <v>7</v>
      </c>
      <c r="F28" s="7"/>
    </row>
    <row r="29" spans="2:11" x14ac:dyDescent="0.25">
      <c r="B29" s="11" t="s">
        <v>29</v>
      </c>
      <c r="C29" s="20">
        <f>(C26/1000)*LN(C10/C11)*1000</f>
        <v>0.16712242074312933</v>
      </c>
      <c r="D29" s="24">
        <f>(D26/1000)*LN(C10/C11)*1000</f>
        <v>0.94321147049546961</v>
      </c>
      <c r="E29" t="s">
        <v>7</v>
      </c>
      <c r="F29" s="7"/>
    </row>
    <row r="30" spans="2:11" x14ac:dyDescent="0.25">
      <c r="B30" s="11"/>
      <c r="C30" s="20"/>
      <c r="D30" s="24"/>
      <c r="F30" s="7"/>
    </row>
    <row r="31" spans="2:11" x14ac:dyDescent="0.25">
      <c r="B31" s="6" t="s">
        <v>15</v>
      </c>
      <c r="C31" s="21">
        <f>C28+C29</f>
        <v>0.37240988240392092</v>
      </c>
      <c r="D31" s="25">
        <f>D28+D29</f>
        <v>2.1018201582248688</v>
      </c>
      <c r="E31" s="22" t="s">
        <v>7</v>
      </c>
      <c r="F31" s="7"/>
    </row>
    <row r="32" spans="2:11" x14ac:dyDescent="0.25">
      <c r="B32" s="6" t="s">
        <v>16</v>
      </c>
      <c r="C32" s="21">
        <f>(1/(C31/1000))/1000</f>
        <v>2.6852133824831914</v>
      </c>
      <c r="D32" s="25">
        <f>(1/(D31/1000))/1000</f>
        <v>0.47577809932347803</v>
      </c>
      <c r="E32" s="22" t="s">
        <v>17</v>
      </c>
      <c r="F32" s="7"/>
    </row>
    <row r="33" spans="2:6" ht="16.5" thickBot="1" x14ac:dyDescent="0.3">
      <c r="B33" s="13"/>
      <c r="C33" s="14"/>
      <c r="D33" s="14"/>
      <c r="E33" s="14"/>
      <c r="F3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2024-10-06T12:59:18Z</dcterms:created>
  <dcterms:modified xsi:type="dcterms:W3CDTF">2024-10-20T20:37:26Z</dcterms:modified>
</cp:coreProperties>
</file>