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Double_Basooka_Antenna\docs\"/>
    </mc:Choice>
  </mc:AlternateContent>
  <xr:revisionPtr revIDLastSave="0" documentId="8_{C5A7A483-7A84-4A8F-B681-584AC72D894D}" xr6:coauthVersionLast="47" xr6:coauthVersionMax="47" xr10:uidLastSave="{00000000-0000-0000-0000-000000000000}"/>
  <bookViews>
    <workbookView xWindow="-120" yWindow="-120" windowWidth="29040" windowHeight="15720" xr2:uid="{BBC8E464-3172-4A55-85F3-D68EC7E23509}"/>
  </bookViews>
  <sheets>
    <sheet name="DBZ Dimensions" sheetId="1" r:id="rId1"/>
    <sheet name="Sheet1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2" i="1"/>
  <c r="D12" i="1"/>
  <c r="E12" i="1"/>
  <c r="E14" i="1"/>
  <c r="E15" i="1"/>
  <c r="E16" i="1"/>
  <c r="D14" i="1"/>
  <c r="D15" i="1"/>
  <c r="D16" i="1"/>
  <c r="E13" i="1"/>
  <c r="D13" i="1"/>
  <c r="G15" i="1"/>
  <c r="G14" i="1" l="1"/>
  <c r="G12" i="1"/>
  <c r="G16" i="1"/>
  <c r="G13" i="1"/>
</calcChain>
</file>

<file path=xl/sharedStrings.xml><?xml version="1.0" encoding="utf-8"?>
<sst xmlns="http://schemas.openxmlformats.org/spreadsheetml/2006/main" count="31" uniqueCount="30">
  <si>
    <t>Center Frequency (FT8)</t>
  </si>
  <si>
    <t>Band</t>
  </si>
  <si>
    <t>17m</t>
  </si>
  <si>
    <t>15m</t>
  </si>
  <si>
    <t>12m</t>
  </si>
  <si>
    <t>10m</t>
  </si>
  <si>
    <t>D[m]</t>
  </si>
  <si>
    <t>C[m]</t>
  </si>
  <si>
    <t>L[m]</t>
  </si>
  <si>
    <t>------------</t>
  </si>
  <si>
    <t>&lt;----D----&gt;</t>
  </si>
  <si>
    <t>&lt;------------C-----------&gt;</t>
  </si>
  <si>
    <t>&lt;--------------------------------------L--------------------------------------&gt;</t>
  </si>
  <si>
    <t>a</t>
  </si>
  <si>
    <t>c=</t>
  </si>
  <si>
    <t>m/s</t>
  </si>
  <si>
    <t>for RG-58</t>
  </si>
  <si>
    <t>vfcoax=</t>
  </si>
  <si>
    <t>a=4cm</t>
  </si>
  <si>
    <t>approximate</t>
  </si>
  <si>
    <t>20m</t>
  </si>
  <si>
    <t>ha1ice</t>
  </si>
  <si>
    <t>ha5mo</t>
  </si>
  <si>
    <t>sp9ep</t>
  </si>
  <si>
    <t>v51ww</t>
  </si>
  <si>
    <t>sp5ok</t>
  </si>
  <si>
    <t>&lt;--------------------------2C--------------------------&gt;</t>
  </si>
  <si>
    <t>2*C[m]</t>
  </si>
  <si>
    <t>When cutting coax add 1cm on each side for attaching wire extenders.</t>
  </si>
  <si>
    <t>When cutting wire extenders add 2 cm at each side for safety (it is always easier to cut then extend the wire :))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</si>
</sst>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\ _z_ł_-;\-* #,##0.00\ _z_ł_-;_-* &quot;-&quot;??\ _z_ł_-;_-@_-"/>
  </numFmts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3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left" indent="1"/>
    </xf>
    <xf numFmtId="165" fontId="0" fillId="0" borderId="0" xfId="0" applyNumberFormat="1" applyAlignment="1">
      <alignment horizontal="center"/>
    </xf>
    <xf numFmtId="9" fontId="2" fillId="3" borderId="0" xfId="2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3" fillId="0" borderId="0" xfId="0" applyFont="1"/>
    <xf numFmtId="164" fontId="3" fillId="0" borderId="0" xfId="1" applyNumberFormat="1" applyFont="1" applyFill="1"/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686F-829B-45DA-9DFC-4EC4049DC4CD}">
  <dimension ref="B3:P21"/>
  <sheetViews>
    <sheetView tabSelected="1" topLeftCell="A2" zoomScale="148" zoomScaleNormal="148" workbookViewId="0">
      <selection activeCell="C19" sqref="C19"/>
    </sheetView>
  </sheetViews>
  <sheetFormatPr defaultRowHeight="15" x14ac:dyDescent="0.25"/>
  <cols>
    <col min="3" max="3" width="21.140625" bestFit="1" customWidth="1"/>
    <col min="12" max="13" width="1.7109375" customWidth="1"/>
  </cols>
  <sheetData>
    <row r="3" spans="2:16" x14ac:dyDescent="0.25">
      <c r="I3" s="15" t="s">
        <v>12</v>
      </c>
      <c r="J3" s="15"/>
      <c r="K3" s="15"/>
      <c r="L3" s="15"/>
      <c r="M3" s="15"/>
      <c r="N3" s="15"/>
      <c r="O3" s="15"/>
      <c r="P3" s="15"/>
    </row>
    <row r="4" spans="2:16" x14ac:dyDescent="0.25">
      <c r="I4" s="2" t="s">
        <v>9</v>
      </c>
      <c r="J4" s="3"/>
      <c r="K4" s="3"/>
      <c r="L4" s="4"/>
      <c r="M4" s="4"/>
      <c r="N4" s="3"/>
      <c r="O4" s="3"/>
      <c r="P4" s="2" t="s">
        <v>9</v>
      </c>
    </row>
    <row r="5" spans="2:16" x14ac:dyDescent="0.25">
      <c r="I5" t="s">
        <v>10</v>
      </c>
      <c r="J5" s="15" t="s">
        <v>11</v>
      </c>
      <c r="K5" s="15"/>
      <c r="L5" s="15"/>
    </row>
    <row r="6" spans="2:16" x14ac:dyDescent="0.25">
      <c r="L6" t="s">
        <v>13</v>
      </c>
    </row>
    <row r="7" spans="2:16" x14ac:dyDescent="0.25">
      <c r="J7" t="s">
        <v>26</v>
      </c>
    </row>
    <row r="8" spans="2:16" x14ac:dyDescent="0.25">
      <c r="B8" s="5" t="s">
        <v>14</v>
      </c>
      <c r="C8" s="6">
        <v>299792458</v>
      </c>
      <c r="D8" t="s">
        <v>15</v>
      </c>
    </row>
    <row r="9" spans="2:16" x14ac:dyDescent="0.25">
      <c r="B9" s="5" t="s">
        <v>17</v>
      </c>
      <c r="C9" s="10">
        <v>0.66</v>
      </c>
      <c r="D9" t="s">
        <v>16</v>
      </c>
    </row>
    <row r="11" spans="2:16" x14ac:dyDescent="0.25">
      <c r="B11" s="11" t="s">
        <v>1</v>
      </c>
      <c r="C11" s="11" t="s">
        <v>0</v>
      </c>
      <c r="D11" s="12" t="s">
        <v>6</v>
      </c>
      <c r="E11" s="12" t="s">
        <v>7</v>
      </c>
      <c r="F11" s="12" t="s">
        <v>27</v>
      </c>
      <c r="G11" s="12" t="s">
        <v>8</v>
      </c>
    </row>
    <row r="12" spans="2:16" s="13" customFormat="1" x14ac:dyDescent="0.25">
      <c r="B12" s="13" t="s">
        <v>20</v>
      </c>
      <c r="C12" s="14">
        <v>14074000</v>
      </c>
      <c r="D12" s="8">
        <f>($C$8/(4*C12))*(1-$C$9)</f>
        <v>1.8105981902799488</v>
      </c>
      <c r="E12" s="7">
        <f>$C$8*$C$9/(4*C12)</f>
        <v>3.5146906046610771</v>
      </c>
      <c r="F12" s="7">
        <f>2*E12</f>
        <v>7.0293812093221542</v>
      </c>
      <c r="G12" s="9">
        <f>2*(D12+E12)</f>
        <v>10.650577589882051</v>
      </c>
    </row>
    <row r="13" spans="2:16" x14ac:dyDescent="0.25">
      <c r="B13" s="16" t="s">
        <v>2</v>
      </c>
      <c r="C13" s="1">
        <v>18100000</v>
      </c>
      <c r="D13" s="8">
        <f>($C$8/(4*C13))*(1-$C$9)</f>
        <v>1.4078651342541435</v>
      </c>
      <c r="E13" s="7">
        <f>$C$8*$C$9/(4*C13)</f>
        <v>2.7329146723756907</v>
      </c>
      <c r="F13" s="7">
        <f t="shared" ref="F13:F16" si="0">2*E13</f>
        <v>5.4658293447513815</v>
      </c>
      <c r="G13" s="9">
        <f>2*(D13+E13)</f>
        <v>8.2815596132596685</v>
      </c>
    </row>
    <row r="14" spans="2:16" x14ac:dyDescent="0.25">
      <c r="B14" s="16" t="s">
        <v>3</v>
      </c>
      <c r="C14" s="1">
        <v>21074000</v>
      </c>
      <c r="D14" s="8">
        <f t="shared" ref="D14:D16" si="1">($C$8/(4*C14))*(1-$C$9)</f>
        <v>1.2091847266774223</v>
      </c>
      <c r="E14" s="7">
        <f t="shared" ref="E14:E16" si="2">$C$8*$C$9/(4*C14)</f>
        <v>2.3472409400208787</v>
      </c>
      <c r="F14" s="7">
        <f t="shared" si="0"/>
        <v>4.6944818800417574</v>
      </c>
      <c r="G14" s="9">
        <f t="shared" ref="G14:G16" si="3">2*(D14+E14)</f>
        <v>7.1128513333966019</v>
      </c>
    </row>
    <row r="15" spans="2:16" x14ac:dyDescent="0.25">
      <c r="B15" t="s">
        <v>4</v>
      </c>
      <c r="C15" s="1">
        <v>24915000</v>
      </c>
      <c r="D15" s="8">
        <f t="shared" si="1"/>
        <v>1.0227717812562711</v>
      </c>
      <c r="E15" s="7">
        <f t="shared" si="2"/>
        <v>1.9853805165562914</v>
      </c>
      <c r="F15" s="7">
        <f t="shared" si="0"/>
        <v>3.9707610331125829</v>
      </c>
      <c r="G15" s="9">
        <f t="shared" si="3"/>
        <v>6.0163045956251251</v>
      </c>
    </row>
    <row r="16" spans="2:16" x14ac:dyDescent="0.25">
      <c r="B16" s="17" t="s">
        <v>5</v>
      </c>
      <c r="C16" s="1">
        <v>28074000</v>
      </c>
      <c r="D16" s="8">
        <f t="shared" si="1"/>
        <v>0.9076853647503027</v>
      </c>
      <c r="E16" s="7">
        <f t="shared" si="2"/>
        <v>1.7619774727505877</v>
      </c>
      <c r="F16" s="7">
        <f t="shared" si="0"/>
        <v>3.5239549455011754</v>
      </c>
      <c r="G16" s="9">
        <f t="shared" si="3"/>
        <v>5.3393256750017812</v>
      </c>
    </row>
    <row r="18" spans="2:3" x14ac:dyDescent="0.25">
      <c r="B18" t="s">
        <v>18</v>
      </c>
      <c r="C18" t="s">
        <v>19</v>
      </c>
    </row>
    <row r="20" spans="2:3" x14ac:dyDescent="0.25">
      <c r="B20" t="s">
        <v>28</v>
      </c>
    </row>
    <row r="21" spans="2:3" x14ac:dyDescent="0.25">
      <c r="B21" t="s">
        <v>29</v>
      </c>
    </row>
  </sheetData>
  <mergeCells count="2">
    <mergeCell ref="J5:L5"/>
    <mergeCell ref="I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302F6-8BA0-4FB0-8519-00108487F5AF}">
  <dimension ref="B6:B10"/>
  <sheetViews>
    <sheetView workbookViewId="0">
      <selection activeCell="B9" sqref="B9"/>
    </sheetView>
  </sheetViews>
  <sheetFormatPr defaultRowHeight="15" x14ac:dyDescent="0.25"/>
  <sheetData>
    <row r="6" spans="2:2" x14ac:dyDescent="0.25">
      <c r="B6" t="s">
        <v>21</v>
      </c>
    </row>
    <row r="7" spans="2:2" x14ac:dyDescent="0.25">
      <c r="B7" t="s">
        <v>22</v>
      </c>
    </row>
    <row r="8" spans="2:2" x14ac:dyDescent="0.25">
      <c r="B8" t="s">
        <v>23</v>
      </c>
    </row>
    <row r="9" spans="2:2" x14ac:dyDescent="0.25">
      <c r="B9" t="s">
        <v>24</v>
      </c>
    </row>
    <row r="10" spans="2:2" x14ac:dyDescent="0.25">
      <c r="B1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DBZ Dimensions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Mazur</dc:creator>
  <cp:lastModifiedBy>Andrzej Mazur</cp:lastModifiedBy>
  <dcterms:created xsi:type="dcterms:W3CDTF">2024-07-06T23:47:21Z</dcterms:created>
  <dcterms:modified xsi:type="dcterms:W3CDTF">2024-07-20T22:02:11Z</dcterms:modified>
</cp:coreProperties>
</file>