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levins\Dropbox\SPATIAL lab\Bowen_Lab\Data_reports\sirfer_spatial\14-217\"/>
    </mc:Choice>
  </mc:AlternateContent>
  <bookViews>
    <workbookView xWindow="0" yWindow="0" windowWidth="28800" windowHeight="132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4" i="1" l="1"/>
  <c r="C54" i="1"/>
  <c r="D53" i="1"/>
  <c r="C53" i="1"/>
  <c r="H88" i="1"/>
  <c r="N59" i="1"/>
  <c r="M59" i="1"/>
  <c r="N58" i="1"/>
  <c r="M58" i="1"/>
  <c r="S34" i="1"/>
  <c r="R34" i="1"/>
  <c r="S33" i="1"/>
  <c r="R33" i="1"/>
  <c r="D58" i="1" l="1"/>
  <c r="D57" i="1"/>
  <c r="I93" i="1"/>
  <c r="I92" i="1"/>
  <c r="I89" i="1"/>
  <c r="H89" i="1"/>
  <c r="I88" i="1"/>
  <c r="N63" i="1"/>
  <c r="N62" i="1"/>
  <c r="S38" i="1"/>
  <c r="S37" i="1"/>
  <c r="D46" i="1"/>
  <c r="C46" i="1"/>
  <c r="D45" i="1"/>
  <c r="C45" i="1"/>
  <c r="I77" i="1"/>
  <c r="H77" i="1"/>
  <c r="I76" i="1"/>
  <c r="H76" i="1"/>
  <c r="N50" i="1"/>
  <c r="M50" i="1"/>
  <c r="N49" i="1"/>
  <c r="M49" i="1"/>
  <c r="S27" i="1"/>
  <c r="R27" i="1"/>
  <c r="S26" i="1"/>
  <c r="R26" i="1"/>
  <c r="I70" i="1"/>
  <c r="H70" i="1"/>
  <c r="I69" i="1"/>
  <c r="H69" i="1"/>
  <c r="D39" i="1"/>
  <c r="C39" i="1"/>
  <c r="D38" i="1"/>
  <c r="C38" i="1"/>
  <c r="N43" i="1"/>
  <c r="M43" i="1"/>
  <c r="N42" i="1"/>
  <c r="M42" i="1"/>
  <c r="S20" i="1"/>
  <c r="R20" i="1"/>
  <c r="S19" i="1"/>
  <c r="R19" i="1"/>
</calcChain>
</file>

<file path=xl/sharedStrings.xml><?xml version="1.0" encoding="utf-8"?>
<sst xmlns="http://schemas.openxmlformats.org/spreadsheetml/2006/main" count="467" uniqueCount="144">
  <si>
    <t/>
  </si>
  <si>
    <t>253</t>
  </si>
  <si>
    <t>238</t>
  </si>
  <si>
    <t>237</t>
  </si>
  <si>
    <t>239</t>
  </si>
  <si>
    <t>234</t>
  </si>
  <si>
    <t>222</t>
  </si>
  <si>
    <t>235</t>
  </si>
  <si>
    <t>179</t>
  </si>
  <si>
    <t>180</t>
  </si>
  <si>
    <t>181</t>
  </si>
  <si>
    <t>172</t>
  </si>
  <si>
    <t>189</t>
  </si>
  <si>
    <t>187</t>
  </si>
  <si>
    <t>170</t>
  </si>
  <si>
    <t>171</t>
  </si>
  <si>
    <t>135</t>
  </si>
  <si>
    <t>109</t>
  </si>
  <si>
    <t>106</t>
  </si>
  <si>
    <t>191</t>
  </si>
  <si>
    <t>176</t>
  </si>
  <si>
    <t>137</t>
  </si>
  <si>
    <t>120</t>
  </si>
  <si>
    <t>138</t>
  </si>
  <si>
    <t>PZ</t>
  </si>
  <si>
    <t>UT</t>
  </si>
  <si>
    <t>PT</t>
  </si>
  <si>
    <t>233</t>
  </si>
  <si>
    <t>108</t>
  </si>
  <si>
    <t>174</t>
  </si>
  <si>
    <t>197</t>
  </si>
  <si>
    <t>192</t>
  </si>
  <si>
    <t>269</t>
  </si>
  <si>
    <t>270</t>
  </si>
  <si>
    <t>244</t>
  </si>
  <si>
    <t>65</t>
  </si>
  <si>
    <t>243</t>
  </si>
  <si>
    <t>249</t>
  </si>
  <si>
    <t>248</t>
  </si>
  <si>
    <t>245</t>
  </si>
  <si>
    <t>223</t>
  </si>
  <si>
    <t>242</t>
  </si>
  <si>
    <t>103</t>
  </si>
  <si>
    <t>254</t>
  </si>
  <si>
    <t>260</t>
  </si>
  <si>
    <t>196</t>
  </si>
  <si>
    <t>258</t>
  </si>
  <si>
    <t>259</t>
  </si>
  <si>
    <t>208</t>
  </si>
  <si>
    <t>256</t>
  </si>
  <si>
    <t>257</t>
  </si>
  <si>
    <t>255</t>
  </si>
  <si>
    <t>198</t>
  </si>
  <si>
    <t>141</t>
  </si>
  <si>
    <t>110</t>
  </si>
  <si>
    <t>111</t>
  </si>
  <si>
    <t>194</t>
  </si>
  <si>
    <t>199</t>
  </si>
  <si>
    <t>241</t>
  </si>
  <si>
    <t>195</t>
  </si>
  <si>
    <t>227</t>
  </si>
  <si>
    <t>228</t>
  </si>
  <si>
    <t>231</t>
  </si>
  <si>
    <t>216</t>
  </si>
  <si>
    <t>213</t>
  </si>
  <si>
    <t>140</t>
  </si>
  <si>
    <t>139</t>
  </si>
  <si>
    <t>X</t>
  </si>
  <si>
    <t>215</t>
  </si>
  <si>
    <t>218</t>
  </si>
  <si>
    <t>214</t>
  </si>
  <si>
    <t>212</t>
  </si>
  <si>
    <t>210</t>
  </si>
  <si>
    <t>202</t>
  </si>
  <si>
    <t>232</t>
  </si>
  <si>
    <t>229</t>
  </si>
  <si>
    <t>104</t>
  </si>
  <si>
    <t>211</t>
  </si>
  <si>
    <t>236</t>
  </si>
  <si>
    <t>240</t>
  </si>
  <si>
    <t>182</t>
  </si>
  <si>
    <t>105</t>
  </si>
  <si>
    <t>226</t>
  </si>
  <si>
    <t>230</t>
  </si>
  <si>
    <t>130</t>
  </si>
  <si>
    <t>150</t>
  </si>
  <si>
    <t>148</t>
  </si>
  <si>
    <t>142</t>
  </si>
  <si>
    <t>11</t>
  </si>
  <si>
    <t>157</t>
  </si>
  <si>
    <t>167</t>
  </si>
  <si>
    <t>185</t>
  </si>
  <si>
    <t>165</t>
  </si>
  <si>
    <t>177</t>
  </si>
  <si>
    <t>178</t>
  </si>
  <si>
    <t>175</t>
  </si>
  <si>
    <t>166</t>
  </si>
  <si>
    <t>128</t>
  </si>
  <si>
    <t>147</t>
  </si>
  <si>
    <t>126</t>
  </si>
  <si>
    <t>122</t>
  </si>
  <si>
    <t>144</t>
  </si>
  <si>
    <t>151</t>
  </si>
  <si>
    <t>183</t>
  </si>
  <si>
    <t>160</t>
  </si>
  <si>
    <t>168</t>
  </si>
  <si>
    <t>163</t>
  </si>
  <si>
    <t>161</t>
  </si>
  <si>
    <t>SLCP-15-011</t>
  </si>
  <si>
    <t>SIRFER CRDS-HO</t>
  </si>
  <si>
    <t>Analyst:</t>
  </si>
  <si>
    <t>Kali</t>
  </si>
  <si>
    <t>Job #</t>
  </si>
  <si>
    <t xml:space="preserve">Primary reference 1 (PLRM-1):  </t>
  </si>
  <si>
    <t xml:space="preserve">Primary reference 2 (PLRM-2): </t>
  </si>
  <si>
    <t xml:space="preserve">Secondary reference (SLRM): </t>
  </si>
  <si>
    <t>Date analyzed:</t>
  </si>
  <si>
    <t>SIRFER #</t>
  </si>
  <si>
    <t>Original ID</t>
  </si>
  <si>
    <r>
      <t>d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VSMOW</t>
    </r>
    <r>
      <rPr>
        <sz val="12"/>
        <rFont val="Times New Roman"/>
        <family val="1"/>
      </rPr>
      <t xml:space="preserve"> (‰)</t>
    </r>
  </si>
  <si>
    <r>
      <t>d</t>
    </r>
    <r>
      <rPr>
        <vertAlign val="superscript"/>
        <sz val="12"/>
        <rFont val="Times New Roman"/>
        <family val="1"/>
      </rPr>
      <t>18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VSMOW</t>
    </r>
    <r>
      <rPr>
        <sz val="12"/>
        <rFont val="Times New Roman"/>
        <family val="1"/>
      </rPr>
      <t xml:space="preserve"> (‰)</t>
    </r>
  </si>
  <si>
    <t>Quality Assurance</t>
  </si>
  <si>
    <t>Sample ID</t>
  </si>
  <si>
    <r>
      <t>d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 xml:space="preserve">VSMOW </t>
    </r>
    <r>
      <rPr>
        <sz val="12"/>
        <rFont val="Times New Roman"/>
        <family val="1"/>
      </rPr>
      <t>(‰)</t>
    </r>
  </si>
  <si>
    <t>PLRM-1</t>
  </si>
  <si>
    <r>
      <t>d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VSMOW</t>
    </r>
    <r>
      <rPr>
        <sz val="12"/>
        <rFont val="Times New Roman"/>
        <family val="1"/>
      </rPr>
      <t xml:space="preserve"> = 16.9‰</t>
    </r>
  </si>
  <si>
    <r>
      <t>d</t>
    </r>
    <r>
      <rPr>
        <vertAlign val="superscript"/>
        <sz val="12"/>
        <rFont val="Times New Roman"/>
        <family val="1"/>
      </rPr>
      <t>18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VSMOW</t>
    </r>
    <r>
      <rPr>
        <sz val="12"/>
        <rFont val="Times New Roman"/>
        <family val="1"/>
      </rPr>
      <t xml:space="preserve"> = 1.65‰</t>
    </r>
  </si>
  <si>
    <t>average</t>
  </si>
  <si>
    <t>standard uncertainty</t>
  </si>
  <si>
    <t>PLRM-2</t>
  </si>
  <si>
    <r>
      <t>d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VSMOW</t>
    </r>
    <r>
      <rPr>
        <sz val="12"/>
        <rFont val="Times New Roman"/>
        <family val="1"/>
      </rPr>
      <t xml:space="preserve"> = -123.1‰</t>
    </r>
  </si>
  <si>
    <r>
      <t>d</t>
    </r>
    <r>
      <rPr>
        <vertAlign val="superscript"/>
        <sz val="12"/>
        <rFont val="Times New Roman"/>
        <family val="1"/>
      </rPr>
      <t>18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VSMOW</t>
    </r>
    <r>
      <rPr>
        <sz val="12"/>
        <rFont val="Times New Roman"/>
        <family val="1"/>
      </rPr>
      <t xml:space="preserve"> = -16.52‰</t>
    </r>
  </si>
  <si>
    <t>Quality Control</t>
  </si>
  <si>
    <t>SLRM</t>
  </si>
  <si>
    <r>
      <t>d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 xml:space="preserve">VSMOW </t>
    </r>
    <r>
      <rPr>
        <sz val="12"/>
        <rFont val="Times New Roman"/>
        <family val="1"/>
      </rPr>
      <t>= 46‰</t>
    </r>
  </si>
  <si>
    <r>
      <t>d</t>
    </r>
    <r>
      <rPr>
        <vertAlign val="superscript"/>
        <sz val="12"/>
        <rFont val="Times New Roman"/>
        <family val="1"/>
      </rPr>
      <t>18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VSMOW</t>
    </r>
    <r>
      <rPr>
        <sz val="12"/>
        <rFont val="Times New Roman"/>
        <family val="1"/>
      </rPr>
      <t xml:space="preserve"> = 7.25‰</t>
    </r>
  </si>
  <si>
    <t>acceptable range</t>
  </si>
  <si>
    <r>
      <t>d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VSMOW</t>
    </r>
  </si>
  <si>
    <t>-44.9</t>
  </si>
  <si>
    <t>1 sigma = 1.1</t>
  </si>
  <si>
    <t>-47.1</t>
  </si>
  <si>
    <r>
      <t>d</t>
    </r>
    <r>
      <rPr>
        <vertAlign val="superscript"/>
        <sz val="12"/>
        <rFont val="Times New Roman"/>
        <family val="1"/>
      </rPr>
      <t>18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VSMOW</t>
    </r>
  </si>
  <si>
    <t>1 sigma = 0.15</t>
  </si>
  <si>
    <t>14-217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</si>
</sst>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mm/dd/yy"/>
  </numFmts>
  <fonts count="6"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0"/>
      <name val="Geneva"/>
    </font>
    <font>
      <sz val="12"/>
      <name val="Symbol"/>
      <family val="1"/>
      <charset val="2"/>
    </font>
    <font>
      <vertAlign val="superscript"/>
      <sz val="12"/>
      <name val="Times New Roman"/>
      <family val="1"/>
    </font>
    <font>
      <vertAlign val="subscript"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" fontId="1" fillId="2" borderId="3" xfId="0" applyNumberFormat="1" applyFont="1" applyFill="1" applyBorder="1" applyAlignment="1">
      <alignment horizontal="left"/>
    </xf>
    <xf numFmtId="165" fontId="1" fillId="2" borderId="4" xfId="1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1" fontId="1" fillId="2" borderId="5" xfId="0" applyNumberFormat="1" applyFont="1" applyFill="1" applyBorder="1" applyAlignment="1">
      <alignment horizontal="left"/>
    </xf>
    <xf numFmtId="0" fontId="1" fillId="2" borderId="4" xfId="1" applyFont="1" applyFill="1" applyBorder="1" applyAlignment="1">
      <alignment horizontal="left"/>
    </xf>
    <xf numFmtId="165" fontId="1" fillId="2" borderId="5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left"/>
    </xf>
    <xf numFmtId="165" fontId="1" fillId="2" borderId="5" xfId="0" applyNumberFormat="1" applyFont="1" applyFill="1" applyBorder="1" applyAlignment="1">
      <alignment horizontal="left"/>
    </xf>
    <xf numFmtId="164" fontId="1" fillId="2" borderId="0" xfId="1" applyNumberFormat="1" applyFont="1" applyFill="1" applyBorder="1" applyAlignment="1">
      <alignment horizontal="left"/>
    </xf>
    <xf numFmtId="165" fontId="1" fillId="2" borderId="6" xfId="0" applyNumberFormat="1" applyFont="1" applyFill="1" applyBorder="1" applyAlignment="1">
      <alignment horizontal="left"/>
    </xf>
    <xf numFmtId="166" fontId="1" fillId="2" borderId="7" xfId="0" applyNumberFormat="1" applyFont="1" applyFill="1" applyBorder="1" applyAlignment="1">
      <alignment horizontal="center"/>
    </xf>
    <xf numFmtId="49" fontId="1" fillId="2" borderId="7" xfId="1" applyNumberFormat="1" applyFont="1" applyFill="1" applyBorder="1" applyAlignment="1">
      <alignment horizontal="left"/>
    </xf>
    <xf numFmtId="165" fontId="1" fillId="2" borderId="8" xfId="0" applyNumberFormat="1" applyFont="1" applyFill="1" applyBorder="1" applyAlignment="1">
      <alignment horizontal="left"/>
    </xf>
    <xf numFmtId="0" fontId="1" fillId="2" borderId="4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1" fillId="3" borderId="9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65" fontId="3" fillId="3" borderId="8" xfId="0" applyNumberFormat="1" applyFont="1" applyFill="1" applyBorder="1" applyAlignment="1">
      <alignment horizontal="center"/>
    </xf>
    <xf numFmtId="0" fontId="1" fillId="4" borderId="9" xfId="0" quotePrefix="1" applyNumberFormat="1" applyFont="1" applyFill="1" applyBorder="1"/>
    <xf numFmtId="165" fontId="1" fillId="4" borderId="10" xfId="0" applyNumberFormat="1" applyFont="1" applyFill="1" applyBorder="1" applyAlignment="1">
      <alignment horizontal="center"/>
    </xf>
    <xf numFmtId="165" fontId="1" fillId="4" borderId="11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left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1" fillId="4" borderId="9" xfId="0" applyNumberFormat="1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4" borderId="4" xfId="0" quotePrefix="1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" fontId="3" fillId="5" borderId="7" xfId="0" applyNumberFormat="1" applyFont="1" applyFill="1" applyBorder="1" applyAlignment="1">
      <alignment horizontal="center"/>
    </xf>
    <xf numFmtId="165" fontId="3" fillId="5" borderId="8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165" fontId="1" fillId="5" borderId="11" xfId="0" applyNumberFormat="1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left"/>
    </xf>
    <xf numFmtId="1" fontId="1" fillId="5" borderId="0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center"/>
    </xf>
    <xf numFmtId="165" fontId="1" fillId="5" borderId="10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center"/>
    </xf>
    <xf numFmtId="165" fontId="1" fillId="5" borderId="13" xfId="0" applyNumberFormat="1" applyFont="1" applyFill="1" applyBorder="1" applyAlignment="1">
      <alignment horizontal="center"/>
    </xf>
    <xf numFmtId="165" fontId="1" fillId="5" borderId="14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165" fontId="1" fillId="5" borderId="10" xfId="0" quotePrefix="1" applyNumberFormat="1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/>
    </xf>
    <xf numFmtId="165" fontId="1" fillId="5" borderId="0" xfId="0" quotePrefix="1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0" fontId="1" fillId="5" borderId="15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164" fontId="1" fillId="5" borderId="16" xfId="0" applyNumberFormat="1" applyFont="1" applyFill="1" applyBorder="1" applyAlignment="1">
      <alignment horizontal="center"/>
    </xf>
    <xf numFmtId="165" fontId="1" fillId="5" borderId="17" xfId="0" applyNumberFormat="1" applyFont="1" applyFill="1" applyBorder="1" applyAlignment="1">
      <alignment horizontal="center"/>
    </xf>
  </cellXfs>
  <cellStyles count="2">
    <cellStyle name="Normal" xfId="0" builtinId="0"/>
    <cellStyle name="Normal_CHNO WORKSHE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topLeftCell="A41" workbookViewId="0">
      <selection activeCell="D63" sqref="D63"/>
    </sheetView>
  </sheetViews>
  <sheetFormatPr defaultRowHeight="15"/>
  <cols>
    <col min="1" max="1" width="30.28515625" bestFit="1" customWidth="1"/>
    <col min="2" max="2" width="11.5703125" bestFit="1" customWidth="1"/>
    <col min="3" max="3" width="15" bestFit="1" customWidth="1"/>
    <col min="4" max="4" width="16" bestFit="1" customWidth="1"/>
    <col min="6" max="6" width="30.28515625" bestFit="1" customWidth="1"/>
    <col min="7" max="7" width="11.5703125" bestFit="1" customWidth="1"/>
    <col min="8" max="8" width="15" bestFit="1" customWidth="1"/>
    <col min="9" max="9" width="16" bestFit="1" customWidth="1"/>
    <col min="11" max="11" width="30.28515625" bestFit="1" customWidth="1"/>
    <col min="12" max="12" width="11.5703125" bestFit="1" customWidth="1"/>
    <col min="13" max="13" width="15" bestFit="1" customWidth="1"/>
    <col min="14" max="14" width="16" bestFit="1" customWidth="1"/>
    <col min="16" max="16" width="30.28515625" bestFit="1" customWidth="1"/>
    <col min="17" max="17" width="14" bestFit="1" customWidth="1"/>
    <col min="18" max="18" width="15" bestFit="1" customWidth="1"/>
    <col min="19" max="19" width="16" bestFit="1" customWidth="1"/>
  </cols>
  <sheetData>
    <row r="1" spans="1:19" ht="15.75">
      <c r="A1" s="1" t="s">
        <v>109</v>
      </c>
      <c r="B1" s="2"/>
      <c r="C1" s="3"/>
      <c r="D1" s="4"/>
      <c r="F1" s="1" t="s">
        <v>109</v>
      </c>
      <c r="G1" s="2"/>
      <c r="H1" s="3"/>
      <c r="I1" s="4"/>
      <c r="K1" s="1" t="s">
        <v>109</v>
      </c>
      <c r="L1" s="2"/>
      <c r="M1" s="3"/>
      <c r="N1" s="4"/>
      <c r="P1" s="1" t="s">
        <v>109</v>
      </c>
      <c r="Q1" s="2"/>
      <c r="R1" s="3"/>
      <c r="S1" s="4"/>
    </row>
    <row r="2" spans="1:19" ht="15.75">
      <c r="A2" s="5" t="s">
        <v>110</v>
      </c>
      <c r="B2" s="6"/>
      <c r="C2" s="7" t="s">
        <v>111</v>
      </c>
      <c r="D2" s="8"/>
      <c r="F2" s="5" t="s">
        <v>110</v>
      </c>
      <c r="G2" s="6"/>
      <c r="H2" s="7" t="s">
        <v>111</v>
      </c>
      <c r="I2" s="8"/>
      <c r="K2" s="5" t="s">
        <v>110</v>
      </c>
      <c r="L2" s="6"/>
      <c r="M2" s="7" t="s">
        <v>111</v>
      </c>
      <c r="N2" s="8"/>
      <c r="P2" s="5" t="s">
        <v>110</v>
      </c>
      <c r="Q2" s="6"/>
      <c r="R2" s="7" t="s">
        <v>111</v>
      </c>
      <c r="S2" s="8"/>
    </row>
    <row r="3" spans="1:19" ht="15.75">
      <c r="A3" s="9" t="s">
        <v>112</v>
      </c>
      <c r="B3" s="6"/>
      <c r="C3" s="7" t="s">
        <v>143</v>
      </c>
      <c r="D3" s="10"/>
      <c r="F3" s="9" t="s">
        <v>112</v>
      </c>
      <c r="G3" s="6"/>
      <c r="H3" s="7" t="s">
        <v>143</v>
      </c>
      <c r="I3" s="10"/>
      <c r="K3" s="9" t="s">
        <v>112</v>
      </c>
      <c r="L3" s="6"/>
      <c r="M3" s="7" t="s">
        <v>143</v>
      </c>
      <c r="N3" s="10"/>
      <c r="P3" s="9" t="s">
        <v>112</v>
      </c>
      <c r="Q3" s="6"/>
      <c r="R3" s="7" t="s">
        <v>143</v>
      </c>
      <c r="S3" s="10"/>
    </row>
    <row r="4" spans="1:19" ht="15.75">
      <c r="A4" s="9" t="s">
        <v>113</v>
      </c>
      <c r="B4" s="6"/>
      <c r="C4" s="7" t="s">
        <v>24</v>
      </c>
      <c r="D4" s="10"/>
      <c r="F4" s="9" t="s">
        <v>113</v>
      </c>
      <c r="G4" s="6"/>
      <c r="H4" s="7" t="s">
        <v>24</v>
      </c>
      <c r="I4" s="10"/>
      <c r="K4" s="9" t="s">
        <v>113</v>
      </c>
      <c r="L4" s="6"/>
      <c r="M4" s="7" t="s">
        <v>24</v>
      </c>
      <c r="N4" s="10"/>
      <c r="P4" s="9" t="s">
        <v>113</v>
      </c>
      <c r="Q4" s="6"/>
      <c r="R4" s="7" t="s">
        <v>24</v>
      </c>
      <c r="S4" s="10"/>
    </row>
    <row r="5" spans="1:19" ht="15.75">
      <c r="A5" s="9" t="s">
        <v>114</v>
      </c>
      <c r="B5" s="11"/>
      <c r="C5" s="12" t="s">
        <v>25</v>
      </c>
      <c r="D5" s="13"/>
      <c r="F5" s="9" t="s">
        <v>114</v>
      </c>
      <c r="G5" s="11"/>
      <c r="H5" s="12" t="s">
        <v>25</v>
      </c>
      <c r="I5" s="13"/>
      <c r="K5" s="9" t="s">
        <v>114</v>
      </c>
      <c r="L5" s="11"/>
      <c r="M5" s="12" t="s">
        <v>25</v>
      </c>
      <c r="N5" s="13"/>
      <c r="P5" s="9" t="s">
        <v>114</v>
      </c>
      <c r="Q5" s="11"/>
      <c r="R5" s="12" t="s">
        <v>25</v>
      </c>
      <c r="S5" s="13"/>
    </row>
    <row r="6" spans="1:19" ht="15.75">
      <c r="A6" s="9" t="s">
        <v>115</v>
      </c>
      <c r="B6" s="11"/>
      <c r="C6" s="14" t="s">
        <v>26</v>
      </c>
      <c r="D6" s="13"/>
      <c r="F6" s="9" t="s">
        <v>115</v>
      </c>
      <c r="G6" s="11"/>
      <c r="H6" s="14" t="s">
        <v>26</v>
      </c>
      <c r="I6" s="13"/>
      <c r="K6" s="9" t="s">
        <v>115</v>
      </c>
      <c r="L6" s="11"/>
      <c r="M6" s="14" t="s">
        <v>26</v>
      </c>
      <c r="N6" s="13"/>
      <c r="P6" s="9" t="s">
        <v>115</v>
      </c>
      <c r="Q6" s="11"/>
      <c r="R6" s="14" t="s">
        <v>26</v>
      </c>
      <c r="S6" s="13"/>
    </row>
    <row r="7" spans="1:19" ht="15.75">
      <c r="A7" s="15" t="s">
        <v>116</v>
      </c>
      <c r="B7" s="16">
        <v>42073</v>
      </c>
      <c r="C7" s="17"/>
      <c r="D7" s="18"/>
      <c r="F7" s="15" t="s">
        <v>116</v>
      </c>
      <c r="G7" s="16">
        <v>42073</v>
      </c>
      <c r="H7" s="17"/>
      <c r="I7" s="18"/>
      <c r="K7" s="15" t="s">
        <v>116</v>
      </c>
      <c r="L7" s="16">
        <v>42075</v>
      </c>
      <c r="M7" s="17"/>
      <c r="N7" s="18"/>
      <c r="P7" s="15" t="s">
        <v>116</v>
      </c>
      <c r="Q7" s="16">
        <v>42077</v>
      </c>
      <c r="R7" s="17"/>
      <c r="S7" s="18"/>
    </row>
    <row r="8" spans="1:19" ht="20.25">
      <c r="A8" s="19" t="s">
        <v>117</v>
      </c>
      <c r="B8" s="20" t="s">
        <v>118</v>
      </c>
      <c r="C8" s="21" t="s">
        <v>119</v>
      </c>
      <c r="D8" s="22" t="s">
        <v>120</v>
      </c>
      <c r="F8" s="19" t="s">
        <v>117</v>
      </c>
      <c r="G8" s="20" t="s">
        <v>118</v>
      </c>
      <c r="H8" s="21" t="s">
        <v>119</v>
      </c>
      <c r="I8" s="22" t="s">
        <v>120</v>
      </c>
      <c r="K8" s="19" t="s">
        <v>117</v>
      </c>
      <c r="L8" s="20" t="s">
        <v>118</v>
      </c>
      <c r="M8" s="21" t="s">
        <v>119</v>
      </c>
      <c r="N8" s="22" t="s">
        <v>120</v>
      </c>
      <c r="P8" s="19" t="s">
        <v>117</v>
      </c>
      <c r="Q8" s="20" t="s">
        <v>118</v>
      </c>
      <c r="R8" s="21" t="s">
        <v>119</v>
      </c>
      <c r="S8" s="22" t="s">
        <v>120</v>
      </c>
    </row>
    <row r="9" spans="1:19" ht="15.75">
      <c r="A9" s="23" t="s">
        <v>0</v>
      </c>
      <c r="B9" s="20" t="s">
        <v>1</v>
      </c>
      <c r="C9" s="24">
        <v>-44.972841582306998</v>
      </c>
      <c r="D9" s="25">
        <v>-4.9956994621017596</v>
      </c>
      <c r="F9" s="23" t="s">
        <v>0</v>
      </c>
      <c r="G9" s="20" t="s">
        <v>27</v>
      </c>
      <c r="H9" s="24">
        <v>-58.4772955618106</v>
      </c>
      <c r="I9" s="25">
        <v>-7.0109341350498404</v>
      </c>
      <c r="K9" s="23" t="s">
        <v>0</v>
      </c>
      <c r="L9" s="20" t="s">
        <v>80</v>
      </c>
      <c r="M9" s="24">
        <v>-51.540659834300101</v>
      </c>
      <c r="N9" s="25">
        <v>-5.4289738137128198</v>
      </c>
      <c r="P9" s="23" t="s">
        <v>0</v>
      </c>
      <c r="Q9" s="20" t="s">
        <v>94</v>
      </c>
      <c r="R9" s="24">
        <v>-75.569980546468898</v>
      </c>
      <c r="S9" s="25">
        <v>-10.3002125116915</v>
      </c>
    </row>
    <row r="10" spans="1:19" ht="15.75">
      <c r="A10" s="23" t="s">
        <v>0</v>
      </c>
      <c r="B10" s="20" t="s">
        <v>2</v>
      </c>
      <c r="C10" s="24">
        <v>-48.255910435470497</v>
      </c>
      <c r="D10" s="25">
        <v>-5.9880447023795096</v>
      </c>
      <c r="F10" s="23" t="s">
        <v>0</v>
      </c>
      <c r="G10" s="20" t="s">
        <v>28</v>
      </c>
      <c r="H10" s="24">
        <v>-66.466199658743406</v>
      </c>
      <c r="I10" s="25">
        <v>-8.1529146816757994</v>
      </c>
      <c r="K10" s="23" t="s">
        <v>0</v>
      </c>
      <c r="L10" s="20" t="s">
        <v>81</v>
      </c>
      <c r="M10" s="24">
        <v>-41.915324953322198</v>
      </c>
      <c r="N10" s="25">
        <v>-2.1654223240583201</v>
      </c>
      <c r="P10" s="23" t="s">
        <v>0</v>
      </c>
      <c r="Q10" s="20" t="s">
        <v>106</v>
      </c>
      <c r="R10" s="24">
        <v>-47.607670867249297</v>
      </c>
      <c r="S10" s="25">
        <v>-2.7799467295174201</v>
      </c>
    </row>
    <row r="11" spans="1:19" ht="15.75">
      <c r="A11" s="23" t="s">
        <v>0</v>
      </c>
      <c r="B11" s="20" t="s">
        <v>3</v>
      </c>
      <c r="C11" s="24">
        <v>-38.883511788448601</v>
      </c>
      <c r="D11" s="25">
        <v>-4.67505913932483</v>
      </c>
      <c r="F11" s="23" t="s">
        <v>0</v>
      </c>
      <c r="G11" s="20" t="s">
        <v>29</v>
      </c>
      <c r="H11" s="24">
        <v>-146.245753565174</v>
      </c>
      <c r="I11" s="25">
        <v>-25.285064692870801</v>
      </c>
      <c r="K11" s="23" t="s">
        <v>0</v>
      </c>
      <c r="L11" s="20" t="s">
        <v>82</v>
      </c>
      <c r="M11" s="24">
        <v>-33.7393015757592</v>
      </c>
      <c r="N11" s="25">
        <v>-4.4832752977332504</v>
      </c>
      <c r="P11" s="23" t="s">
        <v>0</v>
      </c>
      <c r="Q11" s="20" t="s">
        <v>107</v>
      </c>
      <c r="R11" s="24">
        <v>-50.930338793156402</v>
      </c>
      <c r="S11" s="25">
        <v>-5.8593358757844003</v>
      </c>
    </row>
    <row r="12" spans="1:19" ht="15.75">
      <c r="A12" s="23" t="s">
        <v>0</v>
      </c>
      <c r="B12" s="20" t="s">
        <v>4</v>
      </c>
      <c r="C12" s="24">
        <v>-53.7220769476667</v>
      </c>
      <c r="D12" s="25">
        <v>-5.87326085702282</v>
      </c>
      <c r="F12" s="23" t="s">
        <v>0</v>
      </c>
      <c r="G12" s="20" t="s">
        <v>30</v>
      </c>
      <c r="H12" s="24">
        <v>-50.671731586006899</v>
      </c>
      <c r="I12" s="25">
        <v>-4.6805030505365099</v>
      </c>
      <c r="K12" s="23" t="s">
        <v>0</v>
      </c>
      <c r="L12" s="20" t="s">
        <v>83</v>
      </c>
      <c r="M12" s="24">
        <v>-50.3411533123166</v>
      </c>
      <c r="N12" s="25">
        <v>-5.9698079711411696</v>
      </c>
      <c r="P12" s="23" t="s">
        <v>0</v>
      </c>
      <c r="Q12" s="20" t="s">
        <v>108</v>
      </c>
      <c r="R12" s="24">
        <v>-163.38499373251599</v>
      </c>
      <c r="S12" s="25">
        <v>-21.3823686992326</v>
      </c>
    </row>
    <row r="13" spans="1:19" ht="15.75">
      <c r="A13" s="23" t="s">
        <v>0</v>
      </c>
      <c r="B13" s="20" t="s">
        <v>5</v>
      </c>
      <c r="C13" s="24">
        <v>-31.397616165484099</v>
      </c>
      <c r="D13" s="25">
        <v>-4.07296353946814</v>
      </c>
      <c r="F13" s="23" t="s">
        <v>0</v>
      </c>
      <c r="G13" s="20" t="s">
        <v>31</v>
      </c>
      <c r="H13" s="24">
        <v>-56.029137697961403</v>
      </c>
      <c r="I13" s="25">
        <v>-5.18669137699173</v>
      </c>
      <c r="K13" s="23" t="s">
        <v>0</v>
      </c>
      <c r="L13" s="20" t="s">
        <v>84</v>
      </c>
      <c r="M13" s="24">
        <v>-27.993056254075</v>
      </c>
      <c r="N13" s="25">
        <v>-2.87459360562181</v>
      </c>
      <c r="P13" s="26" t="s">
        <v>121</v>
      </c>
      <c r="Q13" s="27"/>
      <c r="R13" s="27"/>
      <c r="S13" s="28"/>
    </row>
    <row r="14" spans="1:19" ht="20.25">
      <c r="A14" s="23" t="s">
        <v>0</v>
      </c>
      <c r="B14" s="20" t="s">
        <v>6</v>
      </c>
      <c r="C14" s="24">
        <v>-58.501224119230997</v>
      </c>
      <c r="D14" s="25">
        <v>-7.1158727901803802</v>
      </c>
      <c r="F14" s="23" t="s">
        <v>0</v>
      </c>
      <c r="G14" s="20" t="s">
        <v>32</v>
      </c>
      <c r="H14" s="24">
        <v>-57.530935056894997</v>
      </c>
      <c r="I14" s="25">
        <v>-6.4395614658015097</v>
      </c>
      <c r="K14" s="23" t="s">
        <v>0</v>
      </c>
      <c r="L14" s="20" t="s">
        <v>21</v>
      </c>
      <c r="M14" s="24">
        <v>-50.447061414270102</v>
      </c>
      <c r="N14" s="25">
        <v>-6.2347329470122101</v>
      </c>
      <c r="P14" s="29"/>
      <c r="Q14" s="30" t="s">
        <v>122</v>
      </c>
      <c r="R14" s="31" t="s">
        <v>123</v>
      </c>
      <c r="S14" s="32" t="s">
        <v>120</v>
      </c>
    </row>
    <row r="15" spans="1:19" ht="15.75">
      <c r="A15" s="23" t="s">
        <v>0</v>
      </c>
      <c r="B15" s="20" t="s">
        <v>7</v>
      </c>
      <c r="C15" s="24">
        <v>-38.178290995520697</v>
      </c>
      <c r="D15" s="25">
        <v>-4.57039229881088</v>
      </c>
      <c r="F15" s="23" t="s">
        <v>0</v>
      </c>
      <c r="G15" s="20" t="s">
        <v>33</v>
      </c>
      <c r="H15" s="24">
        <v>-54.847781562366897</v>
      </c>
      <c r="I15" s="25">
        <v>-5.7048315102560796</v>
      </c>
      <c r="K15" s="23" t="s">
        <v>0</v>
      </c>
      <c r="L15" s="20" t="s">
        <v>85</v>
      </c>
      <c r="M15" s="24">
        <v>-59.313643880090702</v>
      </c>
      <c r="N15" s="25">
        <v>-7.3421706767391699</v>
      </c>
      <c r="P15" s="33" t="s">
        <v>124</v>
      </c>
      <c r="Q15" s="34" t="s">
        <v>24</v>
      </c>
      <c r="R15" s="34">
        <v>17.1362961834777</v>
      </c>
      <c r="S15" s="35">
        <v>1.81396609841353</v>
      </c>
    </row>
    <row r="16" spans="1:19" ht="20.25">
      <c r="A16" s="23" t="s">
        <v>0</v>
      </c>
      <c r="B16" s="20" t="s">
        <v>8</v>
      </c>
      <c r="C16" s="24">
        <v>-54.436993788642098</v>
      </c>
      <c r="D16" s="25">
        <v>-5.8193774772977802</v>
      </c>
      <c r="F16" s="23" t="s">
        <v>0</v>
      </c>
      <c r="G16" s="20" t="s">
        <v>34</v>
      </c>
      <c r="H16" s="24">
        <v>-44.116987196504503</v>
      </c>
      <c r="I16" s="25">
        <v>-4.8368528803851296</v>
      </c>
      <c r="K16" s="23" t="s">
        <v>0</v>
      </c>
      <c r="L16" s="20" t="s">
        <v>86</v>
      </c>
      <c r="M16" s="24">
        <v>-58.478330887448898</v>
      </c>
      <c r="N16" s="25">
        <v>-7.2663692423559496</v>
      </c>
      <c r="P16" s="36" t="s">
        <v>125</v>
      </c>
      <c r="Q16" s="37" t="s">
        <v>24</v>
      </c>
      <c r="R16" s="37">
        <v>17.150852925404202</v>
      </c>
      <c r="S16" s="38">
        <v>1.84973981880204</v>
      </c>
    </row>
    <row r="17" spans="1:19" ht="20.25">
      <c r="A17" s="23" t="s">
        <v>0</v>
      </c>
      <c r="B17" s="20" t="s">
        <v>9</v>
      </c>
      <c r="C17" s="24">
        <v>-53.044857919278797</v>
      </c>
      <c r="D17" s="25">
        <v>-5.5579318337631296</v>
      </c>
      <c r="F17" s="23" t="s">
        <v>0</v>
      </c>
      <c r="G17" s="20" t="s">
        <v>35</v>
      </c>
      <c r="H17" s="24">
        <v>-46.041592616237303</v>
      </c>
      <c r="I17" s="25">
        <v>-4.0130200895310102</v>
      </c>
      <c r="K17" s="23" t="s">
        <v>0</v>
      </c>
      <c r="L17" s="20" t="s">
        <v>87</v>
      </c>
      <c r="M17" s="24">
        <v>-48.971681904236902</v>
      </c>
      <c r="N17" s="25">
        <v>-5.7967192038046997</v>
      </c>
      <c r="P17" s="39" t="s">
        <v>126</v>
      </c>
      <c r="Q17" s="37" t="s">
        <v>24</v>
      </c>
      <c r="R17" s="37">
        <v>17.328315912005898</v>
      </c>
      <c r="S17" s="38">
        <v>1.8333197014495699</v>
      </c>
    </row>
    <row r="18" spans="1:19" ht="18.75">
      <c r="A18" s="23" t="s">
        <v>0</v>
      </c>
      <c r="B18" s="20" t="s">
        <v>10</v>
      </c>
      <c r="C18" s="24">
        <v>-47.5050108033263</v>
      </c>
      <c r="D18" s="25">
        <v>-4.19057982067004</v>
      </c>
      <c r="F18" s="23" t="s">
        <v>0</v>
      </c>
      <c r="G18" s="20" t="s">
        <v>36</v>
      </c>
      <c r="H18" s="24">
        <v>-43.636020676872199</v>
      </c>
      <c r="I18" s="25">
        <v>-4.5919311287838296</v>
      </c>
      <c r="K18" s="23" t="s">
        <v>0</v>
      </c>
      <c r="L18" s="20" t="s">
        <v>88</v>
      </c>
      <c r="M18" s="24">
        <v>-55.6548840435795</v>
      </c>
      <c r="N18" s="25">
        <v>-5.6960920029059503</v>
      </c>
      <c r="P18" s="40"/>
      <c r="Q18" s="37" t="s">
        <v>24</v>
      </c>
      <c r="R18" s="37">
        <v>17.1845349791122</v>
      </c>
      <c r="S18" s="38">
        <v>1.82297438133486</v>
      </c>
    </row>
    <row r="19" spans="1:19" ht="15.75">
      <c r="A19" s="23" t="s">
        <v>0</v>
      </c>
      <c r="B19" s="20" t="s">
        <v>11</v>
      </c>
      <c r="C19" s="24">
        <v>-53.229714423395201</v>
      </c>
      <c r="D19" s="25">
        <v>-5.2552883101826096</v>
      </c>
      <c r="F19" s="23" t="s">
        <v>0</v>
      </c>
      <c r="G19" s="20" t="s">
        <v>37</v>
      </c>
      <c r="H19" s="24">
        <v>-44.281893429139103</v>
      </c>
      <c r="I19" s="25">
        <v>-5.5330105528513496</v>
      </c>
      <c r="K19" s="23" t="s">
        <v>0</v>
      </c>
      <c r="L19" s="20" t="s">
        <v>89</v>
      </c>
      <c r="M19" s="24">
        <v>-49.566782062438399</v>
      </c>
      <c r="N19" s="25">
        <v>-5.5307624208722803</v>
      </c>
      <c r="P19" s="41" t="s">
        <v>127</v>
      </c>
      <c r="Q19" s="42"/>
      <c r="R19" s="34">
        <f>AVERAGE(R15:R18)</f>
        <v>17.200000000000003</v>
      </c>
      <c r="S19" s="35">
        <f>AVERAGE(S15:S18)</f>
        <v>1.8299999999999998</v>
      </c>
    </row>
    <row r="20" spans="1:19" ht="15.75">
      <c r="A20" s="23" t="s">
        <v>0</v>
      </c>
      <c r="B20" s="20" t="s">
        <v>12</v>
      </c>
      <c r="C20" s="24">
        <v>-49.7788071853929</v>
      </c>
      <c r="D20" s="25">
        <v>-4.4922950669209802</v>
      </c>
      <c r="F20" s="23" t="s">
        <v>0</v>
      </c>
      <c r="G20" s="20" t="s">
        <v>38</v>
      </c>
      <c r="H20" s="24">
        <v>-43.883129567887501</v>
      </c>
      <c r="I20" s="25">
        <v>-5.4918015024768296</v>
      </c>
      <c r="K20" s="23" t="s">
        <v>0</v>
      </c>
      <c r="L20" s="20" t="s">
        <v>90</v>
      </c>
      <c r="M20" s="24">
        <v>-59.460340364788898</v>
      </c>
      <c r="N20" s="25">
        <v>-7.34329880950198</v>
      </c>
      <c r="P20" s="43" t="s">
        <v>128</v>
      </c>
      <c r="Q20" s="44"/>
      <c r="R20" s="37">
        <f>STDEV(R15:R18)</f>
        <v>8.7897196249932211E-2</v>
      </c>
      <c r="S20" s="38">
        <f>STDEV(S15:S18)</f>
        <v>1.535280844844809E-2</v>
      </c>
    </row>
    <row r="21" spans="1:19" ht="20.25">
      <c r="A21" s="23" t="s">
        <v>0</v>
      </c>
      <c r="B21" s="20" t="s">
        <v>13</v>
      </c>
      <c r="C21" s="24">
        <v>-50.718257538910301</v>
      </c>
      <c r="D21" s="25">
        <v>-3.9556793004044999</v>
      </c>
      <c r="F21" s="23" t="s">
        <v>0</v>
      </c>
      <c r="G21" s="20" t="s">
        <v>39</v>
      </c>
      <c r="H21" s="24">
        <v>-33.551824705536603</v>
      </c>
      <c r="I21" s="25">
        <v>-3.72934395872793</v>
      </c>
      <c r="K21" s="23" t="s">
        <v>0</v>
      </c>
      <c r="L21" s="20" t="s">
        <v>91</v>
      </c>
      <c r="M21" s="24">
        <v>-48.633699273324503</v>
      </c>
      <c r="N21" s="25">
        <v>-6.47383421889496</v>
      </c>
      <c r="P21" s="45"/>
      <c r="Q21" s="30" t="s">
        <v>122</v>
      </c>
      <c r="R21" s="31" t="s">
        <v>123</v>
      </c>
      <c r="S21" s="32" t="s">
        <v>120</v>
      </c>
    </row>
    <row r="22" spans="1:19" ht="15.75">
      <c r="A22" s="23" t="s">
        <v>0</v>
      </c>
      <c r="B22" s="20" t="s">
        <v>14</v>
      </c>
      <c r="C22" s="24">
        <v>-21.741768786598499</v>
      </c>
      <c r="D22" s="25">
        <v>-0.38594966151972998</v>
      </c>
      <c r="F22" s="23" t="s">
        <v>0</v>
      </c>
      <c r="G22" s="20" t="s">
        <v>40</v>
      </c>
      <c r="H22" s="24">
        <v>-62.234828688802502</v>
      </c>
      <c r="I22" s="25">
        <v>-7.81220243090669</v>
      </c>
      <c r="K22" s="23" t="s">
        <v>0</v>
      </c>
      <c r="L22" s="20" t="s">
        <v>92</v>
      </c>
      <c r="M22" s="24">
        <v>-67.703511395605801</v>
      </c>
      <c r="N22" s="25">
        <v>-7.9771089392731804</v>
      </c>
      <c r="P22" s="46" t="s">
        <v>129</v>
      </c>
      <c r="Q22" s="34" t="s">
        <v>25</v>
      </c>
      <c r="R22" s="34">
        <v>-122.837671171648</v>
      </c>
      <c r="S22" s="35">
        <v>-16.4508393396328</v>
      </c>
    </row>
    <row r="23" spans="1:19" ht="20.25">
      <c r="A23" s="23" t="s">
        <v>0</v>
      </c>
      <c r="B23" s="20" t="s">
        <v>15</v>
      </c>
      <c r="C23" s="24">
        <v>-73.354506975890402</v>
      </c>
      <c r="D23" s="25">
        <v>-9.6783920433690795</v>
      </c>
      <c r="F23" s="23" t="s">
        <v>0</v>
      </c>
      <c r="G23" s="20" t="s">
        <v>41</v>
      </c>
      <c r="H23" s="24">
        <v>-62.002178181606098</v>
      </c>
      <c r="I23" s="25">
        <v>-7.8264303765999701</v>
      </c>
      <c r="K23" s="23" t="s">
        <v>0</v>
      </c>
      <c r="L23" s="20" t="s">
        <v>93</v>
      </c>
      <c r="M23" s="24">
        <v>-69.729525107660905</v>
      </c>
      <c r="N23" s="25">
        <v>-8.6117289770296903</v>
      </c>
      <c r="P23" s="36" t="s">
        <v>130</v>
      </c>
      <c r="Q23" s="37" t="s">
        <v>25</v>
      </c>
      <c r="R23" s="37">
        <v>-122.860196683182</v>
      </c>
      <c r="S23" s="38">
        <v>-16.4707077946242</v>
      </c>
    </row>
    <row r="24" spans="1:19" ht="20.25">
      <c r="A24" s="23" t="s">
        <v>0</v>
      </c>
      <c r="B24" s="20" t="s">
        <v>16</v>
      </c>
      <c r="C24" s="24">
        <v>-51.576151748429602</v>
      </c>
      <c r="D24" s="25">
        <v>-6.8147986531896896</v>
      </c>
      <c r="F24" s="23" t="s">
        <v>0</v>
      </c>
      <c r="G24" s="20" t="s">
        <v>42</v>
      </c>
      <c r="H24" s="24">
        <v>-56.686308895773202</v>
      </c>
      <c r="I24" s="25">
        <v>-6.4812574317158296</v>
      </c>
      <c r="K24" s="23" t="s">
        <v>0</v>
      </c>
      <c r="L24" s="20" t="s">
        <v>94</v>
      </c>
      <c r="M24" s="24">
        <v>-75.240415347680496</v>
      </c>
      <c r="N24" s="25">
        <v>-10.322715016966701</v>
      </c>
      <c r="P24" s="39" t="s">
        <v>131</v>
      </c>
      <c r="Q24" s="37" t="s">
        <v>25</v>
      </c>
      <c r="R24" s="37">
        <v>-122.94052478485</v>
      </c>
      <c r="S24" s="38">
        <v>-16.4251962305601</v>
      </c>
    </row>
    <row r="25" spans="1:19" ht="18.75">
      <c r="A25" s="23" t="s">
        <v>0</v>
      </c>
      <c r="B25" s="20" t="s">
        <v>17</v>
      </c>
      <c r="C25" s="24">
        <v>-62.480785561283803</v>
      </c>
      <c r="D25" s="25">
        <v>-7.8441544386857398</v>
      </c>
      <c r="F25" s="23" t="s">
        <v>0</v>
      </c>
      <c r="G25" s="20" t="s">
        <v>43</v>
      </c>
      <c r="H25" s="24">
        <v>-36.6869328690589</v>
      </c>
      <c r="I25" s="25">
        <v>-3.7620470131788402</v>
      </c>
      <c r="K25" s="23" t="s">
        <v>0</v>
      </c>
      <c r="L25" s="20" t="s">
        <v>95</v>
      </c>
      <c r="M25" s="24">
        <v>-72.378264696001494</v>
      </c>
      <c r="N25" s="25">
        <v>-8.9767763747637801</v>
      </c>
      <c r="P25" s="40"/>
      <c r="Q25" s="37" t="s">
        <v>25</v>
      </c>
      <c r="R25" s="37">
        <v>-122.721607360321</v>
      </c>
      <c r="S25" s="38">
        <v>-16.413256635182901</v>
      </c>
    </row>
    <row r="26" spans="1:19" ht="15.75">
      <c r="A26" s="23" t="s">
        <v>0</v>
      </c>
      <c r="B26" s="20" t="s">
        <v>18</v>
      </c>
      <c r="C26" s="24">
        <v>-58.8701229774314</v>
      </c>
      <c r="D26" s="25">
        <v>-6.17058153214486</v>
      </c>
      <c r="F26" s="23" t="s">
        <v>0</v>
      </c>
      <c r="G26" s="20" t="s">
        <v>44</v>
      </c>
      <c r="H26" s="24">
        <v>-42.834756221902701</v>
      </c>
      <c r="I26" s="25">
        <v>-4.6910418064358002</v>
      </c>
      <c r="K26" s="23" t="s">
        <v>0</v>
      </c>
      <c r="L26" s="20" t="s">
        <v>96</v>
      </c>
      <c r="M26" s="24">
        <v>-63.522273941262</v>
      </c>
      <c r="N26" s="25">
        <v>-7.6030610976061004</v>
      </c>
      <c r="P26" s="41" t="s">
        <v>127</v>
      </c>
      <c r="Q26" s="42"/>
      <c r="R26" s="34">
        <f>AVERAGE(R22:R25)</f>
        <v>-122.84000000000024</v>
      </c>
      <c r="S26" s="35">
        <f>AVERAGE(S22:S25)</f>
        <v>-16.440000000000001</v>
      </c>
    </row>
    <row r="27" spans="1:19" ht="15.75">
      <c r="A27" s="23" t="s">
        <v>0</v>
      </c>
      <c r="B27" s="20" t="s">
        <v>19</v>
      </c>
      <c r="C27" s="24">
        <v>-66.465712496481402</v>
      </c>
      <c r="D27" s="25">
        <v>-8.5197389701635409</v>
      </c>
      <c r="F27" s="23" t="s">
        <v>0</v>
      </c>
      <c r="G27" s="20" t="s">
        <v>45</v>
      </c>
      <c r="H27" s="24">
        <v>-25.514496174882598</v>
      </c>
      <c r="I27" s="25">
        <v>4.5579767156698496</v>
      </c>
      <c r="K27" s="23" t="s">
        <v>0</v>
      </c>
      <c r="L27" s="20" t="s">
        <v>97</v>
      </c>
      <c r="M27" s="24">
        <v>-53.964509900750301</v>
      </c>
      <c r="N27" s="25">
        <v>-6.8541521192310304</v>
      </c>
      <c r="P27" s="47" t="s">
        <v>128</v>
      </c>
      <c r="Q27" s="48"/>
      <c r="R27" s="37">
        <f>STDEV(R22:R25)</f>
        <v>9.0434836488944736E-2</v>
      </c>
      <c r="S27" s="38">
        <f>STDEV(S22:S25)</f>
        <v>2.5786424630849399E-2</v>
      </c>
    </row>
    <row r="28" spans="1:19" ht="15.75">
      <c r="A28" s="23" t="s">
        <v>0</v>
      </c>
      <c r="B28" s="20" t="s">
        <v>20</v>
      </c>
      <c r="C28" s="24">
        <v>-67.8245476580055</v>
      </c>
      <c r="D28" s="25">
        <v>-8.6319451272126102</v>
      </c>
      <c r="F28" s="23" t="s">
        <v>0</v>
      </c>
      <c r="G28" s="20" t="s">
        <v>46</v>
      </c>
      <c r="H28" s="24">
        <v>-41.872754471019299</v>
      </c>
      <c r="I28" s="25">
        <v>-4.4152168745542699</v>
      </c>
      <c r="K28" s="23" t="s">
        <v>0</v>
      </c>
      <c r="L28" s="20" t="s">
        <v>98</v>
      </c>
      <c r="M28" s="24">
        <v>-63.733539582380502</v>
      </c>
      <c r="N28" s="25">
        <v>-7.5347791026986402</v>
      </c>
      <c r="P28" s="49" t="s">
        <v>132</v>
      </c>
      <c r="Q28" s="50"/>
      <c r="R28" s="50"/>
      <c r="S28" s="51"/>
    </row>
    <row r="29" spans="1:19" ht="20.25">
      <c r="A29" s="23" t="s">
        <v>0</v>
      </c>
      <c r="B29" s="20" t="s">
        <v>21</v>
      </c>
      <c r="C29" s="24">
        <v>-50.451145521377597</v>
      </c>
      <c r="D29" s="25">
        <v>-6.4325834745697597</v>
      </c>
      <c r="F29" s="23" t="s">
        <v>0</v>
      </c>
      <c r="G29" s="20" t="s">
        <v>47</v>
      </c>
      <c r="H29" s="24">
        <v>-42.972466964224701</v>
      </c>
      <c r="I29" s="25">
        <v>-4.7540411898344503</v>
      </c>
      <c r="K29" s="23" t="s">
        <v>0</v>
      </c>
      <c r="L29" s="20" t="s">
        <v>99</v>
      </c>
      <c r="M29" s="24">
        <v>-54.129950304820603</v>
      </c>
      <c r="N29" s="25">
        <v>-6.6495551210978103</v>
      </c>
      <c r="P29" s="49"/>
      <c r="Q29" s="52" t="s">
        <v>122</v>
      </c>
      <c r="R29" s="53" t="s">
        <v>119</v>
      </c>
      <c r="S29" s="54" t="s">
        <v>120</v>
      </c>
    </row>
    <row r="30" spans="1:19" ht="15.75">
      <c r="A30" s="23" t="s">
        <v>0</v>
      </c>
      <c r="B30" s="20" t="s">
        <v>22</v>
      </c>
      <c r="C30" s="24">
        <v>-60.107585953893803</v>
      </c>
      <c r="D30" s="25">
        <v>-7.2899832721521998</v>
      </c>
      <c r="F30" s="23" t="s">
        <v>0</v>
      </c>
      <c r="G30" s="20" t="s">
        <v>48</v>
      </c>
      <c r="H30" s="24">
        <v>-39.199140891671902</v>
      </c>
      <c r="I30" s="25">
        <v>-3.6601319246250301</v>
      </c>
      <c r="K30" s="23" t="s">
        <v>0</v>
      </c>
      <c r="L30" s="20" t="s">
        <v>100</v>
      </c>
      <c r="M30" s="24">
        <v>-36.438338179164802</v>
      </c>
      <c r="N30" s="25">
        <v>-3.9958385273095001</v>
      </c>
      <c r="P30" s="55" t="s">
        <v>133</v>
      </c>
      <c r="Q30" s="58" t="s">
        <v>26</v>
      </c>
      <c r="R30" s="58">
        <v>-46.114750670410103</v>
      </c>
      <c r="S30" s="59">
        <v>-7.1227787526851696</v>
      </c>
    </row>
    <row r="31" spans="1:19" ht="20.25">
      <c r="A31" s="23" t="s">
        <v>0</v>
      </c>
      <c r="B31" s="20" t="s">
        <v>23</v>
      </c>
      <c r="C31" s="24">
        <v>-50.475833436823599</v>
      </c>
      <c r="D31" s="25">
        <v>-6.2991055457432203</v>
      </c>
      <c r="F31" s="23" t="s">
        <v>0</v>
      </c>
      <c r="G31" s="20" t="s">
        <v>49</v>
      </c>
      <c r="H31" s="24">
        <v>-42.239001726510999</v>
      </c>
      <c r="I31" s="25">
        <v>-4.3312587524827402</v>
      </c>
      <c r="K31" s="23" t="s">
        <v>0</v>
      </c>
      <c r="L31" s="20" t="s">
        <v>101</v>
      </c>
      <c r="M31" s="24">
        <v>-58.453734989097804</v>
      </c>
      <c r="N31" s="25">
        <v>-7.2332407066262299</v>
      </c>
      <c r="P31" s="57" t="s">
        <v>134</v>
      </c>
      <c r="Q31" s="58" t="s">
        <v>26</v>
      </c>
      <c r="R31" s="58">
        <v>-46.114750670410103</v>
      </c>
      <c r="S31" s="59">
        <v>-7.1227787526851598</v>
      </c>
    </row>
    <row r="32" spans="1:19" ht="20.25">
      <c r="A32" s="26" t="s">
        <v>121</v>
      </c>
      <c r="B32" s="27"/>
      <c r="C32" s="27"/>
      <c r="D32" s="28"/>
      <c r="F32" s="23" t="s">
        <v>0</v>
      </c>
      <c r="G32" s="20" t="s">
        <v>50</v>
      </c>
      <c r="H32" s="24">
        <v>-41.767160725232202</v>
      </c>
      <c r="I32" s="25">
        <v>-4.3101734782124099</v>
      </c>
      <c r="K32" s="23" t="s">
        <v>0</v>
      </c>
      <c r="L32" s="20" t="s">
        <v>102</v>
      </c>
      <c r="M32" s="24">
        <v>-53.131152185066398</v>
      </c>
      <c r="N32" s="25">
        <v>-6.2912101780341096</v>
      </c>
      <c r="P32" s="60" t="s">
        <v>135</v>
      </c>
      <c r="Q32" s="58"/>
      <c r="R32" s="58"/>
      <c r="S32" s="59"/>
    </row>
    <row r="33" spans="1:19" ht="20.25">
      <c r="A33" s="29"/>
      <c r="B33" s="30" t="s">
        <v>122</v>
      </c>
      <c r="C33" s="31" t="s">
        <v>123</v>
      </c>
      <c r="D33" s="32" t="s">
        <v>120</v>
      </c>
      <c r="F33" s="23" t="s">
        <v>0</v>
      </c>
      <c r="G33" s="20" t="s">
        <v>51</v>
      </c>
      <c r="H33" s="24">
        <v>-43.540098789599298</v>
      </c>
      <c r="I33" s="25">
        <v>-4.8148057931090298</v>
      </c>
      <c r="K33" s="23" t="s">
        <v>0</v>
      </c>
      <c r="L33" s="20" t="s">
        <v>103</v>
      </c>
      <c r="M33" s="24">
        <v>-57.258351183667997</v>
      </c>
      <c r="N33" s="25">
        <v>-6.4114757152869402</v>
      </c>
      <c r="P33" s="55" t="s">
        <v>127</v>
      </c>
      <c r="Q33" s="63"/>
      <c r="R33" s="64">
        <f>AVERAGE(R30:R32)</f>
        <v>-46.114750670410103</v>
      </c>
      <c r="S33" s="56">
        <f>AVERAGE(S30:S32)</f>
        <v>-7.1227787526851642</v>
      </c>
    </row>
    <row r="34" spans="1:19" ht="15.75">
      <c r="A34" s="33" t="s">
        <v>124</v>
      </c>
      <c r="B34" s="34" t="s">
        <v>24</v>
      </c>
      <c r="C34" s="34">
        <v>17.3483243106194</v>
      </c>
      <c r="D34" s="35">
        <v>1.86999047750833</v>
      </c>
      <c r="F34" s="23" t="s">
        <v>0</v>
      </c>
      <c r="G34" s="20" t="s">
        <v>52</v>
      </c>
      <c r="H34" s="24">
        <v>-47.960023182023797</v>
      </c>
      <c r="I34" s="25">
        <v>-3.52119870679853</v>
      </c>
      <c r="K34" s="23" t="s">
        <v>0</v>
      </c>
      <c r="L34" s="20" t="s">
        <v>104</v>
      </c>
      <c r="M34" s="24">
        <v>-51.113938095392498</v>
      </c>
      <c r="N34" s="25">
        <v>-5.9388361279235804</v>
      </c>
      <c r="P34" s="65" t="s">
        <v>128</v>
      </c>
      <c r="Q34" s="66"/>
      <c r="R34" s="67">
        <f>STDEV(R30:R32)</f>
        <v>0</v>
      </c>
      <c r="S34" s="68">
        <f>STDEV(S30:S32)</f>
        <v>6.9368952146101872E-15</v>
      </c>
    </row>
    <row r="35" spans="1:19" ht="20.25">
      <c r="A35" s="36" t="s">
        <v>125</v>
      </c>
      <c r="B35" s="37" t="s">
        <v>24</v>
      </c>
      <c r="C35" s="37">
        <v>16.9576536484245</v>
      </c>
      <c r="D35" s="38">
        <v>1.81285884472528</v>
      </c>
      <c r="F35" s="23" t="s">
        <v>0</v>
      </c>
      <c r="G35" s="20" t="s">
        <v>53</v>
      </c>
      <c r="H35" s="24">
        <v>-50.138341451517597</v>
      </c>
      <c r="I35" s="25">
        <v>-6.1962872337195201</v>
      </c>
      <c r="K35" s="23" t="s">
        <v>0</v>
      </c>
      <c r="L35" s="20" t="s">
        <v>105</v>
      </c>
      <c r="M35" s="24">
        <v>-61.289665227391602</v>
      </c>
      <c r="N35" s="25">
        <v>-7.4259802157237198</v>
      </c>
      <c r="P35" s="55" t="s">
        <v>136</v>
      </c>
      <c r="Q35" s="69" t="s">
        <v>137</v>
      </c>
      <c r="R35" s="70" t="s">
        <v>138</v>
      </c>
      <c r="S35" s="56"/>
    </row>
    <row r="36" spans="1:19" ht="20.25">
      <c r="A36" s="39" t="s">
        <v>126</v>
      </c>
      <c r="B36" s="37" t="s">
        <v>24</v>
      </c>
      <c r="C36" s="37">
        <v>17.1512647123966</v>
      </c>
      <c r="D36" s="38">
        <v>1.7887772914654301</v>
      </c>
      <c r="F36" s="23" t="s">
        <v>0</v>
      </c>
      <c r="G36" s="20" t="s">
        <v>54</v>
      </c>
      <c r="H36" s="24">
        <v>-63.026660749216397</v>
      </c>
      <c r="I36" s="25">
        <v>-7.7604824104173904</v>
      </c>
      <c r="K36" s="26" t="s">
        <v>121</v>
      </c>
      <c r="L36" s="27"/>
      <c r="M36" s="27"/>
      <c r="N36" s="28"/>
      <c r="P36" s="62" t="s">
        <v>139</v>
      </c>
      <c r="Q36" s="71"/>
      <c r="R36" s="72" t="s">
        <v>140</v>
      </c>
      <c r="S36" s="59"/>
    </row>
    <row r="37" spans="1:19" ht="20.25">
      <c r="A37" s="40"/>
      <c r="B37" s="37" t="s">
        <v>24</v>
      </c>
      <c r="C37" s="37">
        <v>17.342757328559401</v>
      </c>
      <c r="D37" s="38">
        <v>1.8483733863009499</v>
      </c>
      <c r="F37" s="23" t="s">
        <v>0</v>
      </c>
      <c r="G37" s="20" t="s">
        <v>55</v>
      </c>
      <c r="H37" s="24">
        <v>-63.710200488874797</v>
      </c>
      <c r="I37" s="25">
        <v>-7.6978405995875701</v>
      </c>
      <c r="K37" s="29"/>
      <c r="L37" s="30" t="s">
        <v>122</v>
      </c>
      <c r="M37" s="31" t="s">
        <v>123</v>
      </c>
      <c r="N37" s="32" t="s">
        <v>120</v>
      </c>
      <c r="P37" s="62" t="s">
        <v>136</v>
      </c>
      <c r="Q37" s="73" t="s">
        <v>141</v>
      </c>
      <c r="R37" s="71"/>
      <c r="S37" s="59">
        <f>-7.1</f>
        <v>-7.1</v>
      </c>
    </row>
    <row r="38" spans="1:19" ht="16.5" thickBot="1">
      <c r="A38" s="41" t="s">
        <v>127</v>
      </c>
      <c r="B38" s="42"/>
      <c r="C38" s="34">
        <f>AVERAGE(C34:C37)</f>
        <v>17.199999999999974</v>
      </c>
      <c r="D38" s="35">
        <f>AVERAGE(D34:D37)</f>
        <v>1.8299999999999976</v>
      </c>
      <c r="F38" s="23" t="s">
        <v>0</v>
      </c>
      <c r="G38" s="20" t="s">
        <v>56</v>
      </c>
      <c r="H38" s="24">
        <v>-42.9589129499956</v>
      </c>
      <c r="I38" s="25">
        <v>-3.1098403867317499</v>
      </c>
      <c r="K38" s="33" t="s">
        <v>124</v>
      </c>
      <c r="L38" s="34" t="s">
        <v>24</v>
      </c>
      <c r="M38" s="34">
        <v>17.2041316759321</v>
      </c>
      <c r="N38" s="35">
        <v>1.8482705660272201</v>
      </c>
      <c r="P38" s="74" t="s">
        <v>142</v>
      </c>
      <c r="Q38" s="75"/>
      <c r="R38" s="76"/>
      <c r="S38" s="77">
        <f>-7.4</f>
        <v>-7.4</v>
      </c>
    </row>
    <row r="39" spans="1:19" ht="20.25">
      <c r="A39" s="43" t="s">
        <v>128</v>
      </c>
      <c r="B39" s="44"/>
      <c r="C39" s="37">
        <f>STDEV(C34:C37)</f>
        <v>0.18572976637925581</v>
      </c>
      <c r="D39" s="38">
        <f>STDEV(D34:D37)</f>
        <v>3.6193694287754735E-2</v>
      </c>
      <c r="F39" s="23" t="s">
        <v>0</v>
      </c>
      <c r="G39" s="20" t="s">
        <v>57</v>
      </c>
      <c r="H39" s="24">
        <v>-45.276594615898603</v>
      </c>
      <c r="I39" s="25">
        <v>-2.77704304357245</v>
      </c>
      <c r="K39" s="36" t="s">
        <v>125</v>
      </c>
      <c r="L39" s="37" t="s">
        <v>24</v>
      </c>
      <c r="M39" s="37">
        <v>17.0412457158093</v>
      </c>
      <c r="N39" s="38">
        <v>1.80449947418356</v>
      </c>
    </row>
    <row r="40" spans="1:19" ht="20.25">
      <c r="A40" s="45"/>
      <c r="B40" s="30" t="s">
        <v>122</v>
      </c>
      <c r="C40" s="31" t="s">
        <v>123</v>
      </c>
      <c r="D40" s="32" t="s">
        <v>120</v>
      </c>
      <c r="F40" s="23" t="s">
        <v>0</v>
      </c>
      <c r="G40" s="20" t="s">
        <v>58</v>
      </c>
      <c r="H40" s="24">
        <v>-57.400074914585304</v>
      </c>
      <c r="I40" s="25">
        <v>-7.0195299416238797</v>
      </c>
      <c r="K40" s="39" t="s">
        <v>126</v>
      </c>
      <c r="L40" s="37" t="s">
        <v>24</v>
      </c>
      <c r="M40" s="37">
        <v>17.2259750420377</v>
      </c>
      <c r="N40" s="38">
        <v>1.7966408614920999</v>
      </c>
    </row>
    <row r="41" spans="1:19" ht="18.75">
      <c r="A41" s="46" t="s">
        <v>129</v>
      </c>
      <c r="B41" s="34" t="s">
        <v>25</v>
      </c>
      <c r="C41" s="34">
        <v>-122.83255312289199</v>
      </c>
      <c r="D41" s="35">
        <v>-16.4009676780577</v>
      </c>
      <c r="F41" s="23" t="s">
        <v>0</v>
      </c>
      <c r="G41" s="20" t="s">
        <v>59</v>
      </c>
      <c r="H41" s="24">
        <v>-40.3767340542474</v>
      </c>
      <c r="I41" s="25">
        <v>-3.0028836360378302</v>
      </c>
      <c r="K41" s="40"/>
      <c r="L41" s="37" t="s">
        <v>24</v>
      </c>
      <c r="M41" s="37">
        <v>17.328647566220901</v>
      </c>
      <c r="N41" s="38">
        <v>1.8705890982971201</v>
      </c>
    </row>
    <row r="42" spans="1:19" ht="20.25">
      <c r="A42" s="36" t="s">
        <v>130</v>
      </c>
      <c r="B42" s="37" t="s">
        <v>25</v>
      </c>
      <c r="C42" s="37">
        <v>-122.789567638951</v>
      </c>
      <c r="D42" s="38">
        <v>-16.447324595824501</v>
      </c>
      <c r="F42" s="23" t="s">
        <v>0</v>
      </c>
      <c r="G42" s="20" t="s">
        <v>41</v>
      </c>
      <c r="H42" s="24">
        <v>-59.214291524315598</v>
      </c>
      <c r="I42" s="25">
        <v>-6.0637694628643999</v>
      </c>
      <c r="K42" s="41" t="s">
        <v>127</v>
      </c>
      <c r="L42" s="42"/>
      <c r="M42" s="34">
        <f>AVERAGE(M38:M41)</f>
        <v>17.200000000000003</v>
      </c>
      <c r="N42" s="35">
        <f>AVERAGE(N38:N41)</f>
        <v>1.83</v>
      </c>
    </row>
    <row r="43" spans="1:19" ht="20.25">
      <c r="A43" s="39" t="s">
        <v>131</v>
      </c>
      <c r="B43" s="37" t="s">
        <v>25</v>
      </c>
      <c r="C43" s="37">
        <v>-122.841964622063</v>
      </c>
      <c r="D43" s="38">
        <v>-16.444697573939099</v>
      </c>
      <c r="F43" s="23" t="s">
        <v>0</v>
      </c>
      <c r="G43" s="20" t="s">
        <v>60</v>
      </c>
      <c r="H43" s="24">
        <v>-32.141986883858401</v>
      </c>
      <c r="I43" s="25">
        <v>-2.3269291410727999</v>
      </c>
      <c r="K43" s="43" t="s">
        <v>128</v>
      </c>
      <c r="L43" s="44"/>
      <c r="M43" s="37">
        <f>STDEV(M38:M41)</f>
        <v>0.11894661631495446</v>
      </c>
      <c r="N43" s="38">
        <f>STDEV(N38:N41)</f>
        <v>3.5328918383445526E-2</v>
      </c>
    </row>
    <row r="44" spans="1:19" ht="20.25">
      <c r="A44" s="40"/>
      <c r="B44" s="37" t="s">
        <v>25</v>
      </c>
      <c r="C44" s="37">
        <v>-122.895914616095</v>
      </c>
      <c r="D44" s="38">
        <v>-16.467010152178698</v>
      </c>
      <c r="F44" s="23" t="s">
        <v>0</v>
      </c>
      <c r="G44" s="20" t="s">
        <v>61</v>
      </c>
      <c r="H44" s="24">
        <v>-34.021030139131597</v>
      </c>
      <c r="I44" s="25">
        <v>-3.33522310342464</v>
      </c>
      <c r="K44" s="45"/>
      <c r="L44" s="30" t="s">
        <v>122</v>
      </c>
      <c r="M44" s="31" t="s">
        <v>123</v>
      </c>
      <c r="N44" s="32" t="s">
        <v>120</v>
      </c>
    </row>
    <row r="45" spans="1:19" ht="15.75">
      <c r="A45" s="41" t="s">
        <v>127</v>
      </c>
      <c r="B45" s="42"/>
      <c r="C45" s="34">
        <f>AVERAGE(C41:C44)</f>
        <v>-122.84000000000026</v>
      </c>
      <c r="D45" s="35">
        <f>AVERAGE(D41:D44)</f>
        <v>-16.440000000000001</v>
      </c>
      <c r="F45" s="23" t="s">
        <v>0</v>
      </c>
      <c r="G45" s="20" t="s">
        <v>62</v>
      </c>
      <c r="H45" s="24">
        <v>-99.438287836572002</v>
      </c>
      <c r="I45" s="25">
        <v>-13.5435593015089</v>
      </c>
      <c r="K45" s="46" t="s">
        <v>129</v>
      </c>
      <c r="L45" s="34" t="s">
        <v>25</v>
      </c>
      <c r="M45" s="34">
        <v>-122.768523969033</v>
      </c>
      <c r="N45" s="35">
        <v>-16.4293152421006</v>
      </c>
    </row>
    <row r="46" spans="1:19" ht="20.25">
      <c r="A46" s="47" t="s">
        <v>128</v>
      </c>
      <c r="B46" s="48"/>
      <c r="C46" s="37">
        <f>STDEV(C41:C44)</f>
        <v>4.3700431166980733E-2</v>
      </c>
      <c r="D46" s="38">
        <f>STDEV(D41:D44)</f>
        <v>2.7861487049505949E-2</v>
      </c>
      <c r="F46" s="23" t="s">
        <v>0</v>
      </c>
      <c r="G46" s="20" t="s">
        <v>63</v>
      </c>
      <c r="H46" s="24">
        <v>-55.9695380542015</v>
      </c>
      <c r="I46" s="25">
        <v>-6.3547624987760098</v>
      </c>
      <c r="K46" s="36" t="s">
        <v>130</v>
      </c>
      <c r="L46" s="37" t="s">
        <v>25</v>
      </c>
      <c r="M46" s="37">
        <v>-123.00176933527101</v>
      </c>
      <c r="N46" s="38">
        <v>-16.439156794411701</v>
      </c>
    </row>
    <row r="47" spans="1:19" ht="20.25">
      <c r="A47" s="49" t="s">
        <v>132</v>
      </c>
      <c r="B47" s="50"/>
      <c r="C47" s="50"/>
      <c r="D47" s="51"/>
      <c r="F47" s="23" t="s">
        <v>0</v>
      </c>
      <c r="G47" s="20" t="s">
        <v>64</v>
      </c>
      <c r="H47" s="24">
        <v>-59.468351683130898</v>
      </c>
      <c r="I47" s="25">
        <v>-6.8358877775837001</v>
      </c>
      <c r="K47" s="39" t="s">
        <v>131</v>
      </c>
      <c r="L47" s="37" t="s">
        <v>25</v>
      </c>
      <c r="M47" s="37">
        <v>-122.801025630814</v>
      </c>
      <c r="N47" s="38">
        <v>-16.428198115205301</v>
      </c>
    </row>
    <row r="48" spans="1:19" ht="20.25">
      <c r="A48" s="49"/>
      <c r="B48" s="52" t="s">
        <v>122</v>
      </c>
      <c r="C48" s="53" t="s">
        <v>119</v>
      </c>
      <c r="D48" s="54" t="s">
        <v>120</v>
      </c>
      <c r="F48" s="23" t="s">
        <v>0</v>
      </c>
      <c r="G48" s="20" t="s">
        <v>65</v>
      </c>
      <c r="H48" s="24">
        <v>-49.637797532702699</v>
      </c>
      <c r="I48" s="25">
        <v>-5.8475058010855996</v>
      </c>
      <c r="K48" s="40"/>
      <c r="L48" s="37" t="s">
        <v>25</v>
      </c>
      <c r="M48" s="37">
        <v>-122.788681064882</v>
      </c>
      <c r="N48" s="38">
        <v>-16.463329848282399</v>
      </c>
    </row>
    <row r="49" spans="1:14" ht="15.75">
      <c r="A49" s="55" t="s">
        <v>133</v>
      </c>
      <c r="B49" s="58" t="s">
        <v>26</v>
      </c>
      <c r="C49" s="58">
        <v>-45.994666670414603</v>
      </c>
      <c r="D49" s="59">
        <v>-7.1523708914603299</v>
      </c>
      <c r="F49" s="23" t="s">
        <v>0</v>
      </c>
      <c r="G49" s="20" t="s">
        <v>66</v>
      </c>
      <c r="H49" s="24">
        <v>-49.593968759793</v>
      </c>
      <c r="I49" s="25">
        <v>-5.7598056911818603</v>
      </c>
      <c r="K49" s="41" t="s">
        <v>127</v>
      </c>
      <c r="L49" s="42"/>
      <c r="M49" s="34">
        <f>AVERAGE(M45:M48)</f>
        <v>-122.84</v>
      </c>
      <c r="N49" s="35">
        <f>AVERAGE(N45:N48)</f>
        <v>-16.440000000000001</v>
      </c>
    </row>
    <row r="50" spans="1:14" ht="20.25">
      <c r="A50" s="57" t="s">
        <v>134</v>
      </c>
      <c r="B50" s="58" t="s">
        <v>26</v>
      </c>
      <c r="C50" s="58">
        <v>-45.821665707131203</v>
      </c>
      <c r="D50" s="59">
        <v>-7.1454892434737198</v>
      </c>
      <c r="F50" s="23" t="s">
        <v>0</v>
      </c>
      <c r="G50" s="20" t="s">
        <v>67</v>
      </c>
      <c r="H50" s="24">
        <v>-57.182315362870398</v>
      </c>
      <c r="I50" s="25">
        <v>-5.9064084813853199</v>
      </c>
      <c r="K50" s="47" t="s">
        <v>128</v>
      </c>
      <c r="L50" s="48"/>
      <c r="M50" s="37">
        <f>STDEV(M45:M48)</f>
        <v>0.10867501306174575</v>
      </c>
      <c r="N50" s="38">
        <f>STDEV(N45:N48)</f>
        <v>1.6314015984422912E-2</v>
      </c>
    </row>
    <row r="51" spans="1:14" ht="20.25">
      <c r="A51" s="60" t="s">
        <v>135</v>
      </c>
      <c r="B51" s="58" t="s">
        <v>26</v>
      </c>
      <c r="C51" s="58">
        <v>-45.736645407083699</v>
      </c>
      <c r="D51" s="59">
        <v>-7.1037944720825204</v>
      </c>
      <c r="F51" s="23" t="s">
        <v>0</v>
      </c>
      <c r="G51" s="20" t="s">
        <v>68</v>
      </c>
      <c r="H51" s="24">
        <v>-55.493099085444499</v>
      </c>
      <c r="I51" s="25">
        <v>-6.4363953602213897</v>
      </c>
      <c r="K51" s="49" t="s">
        <v>132</v>
      </c>
      <c r="L51" s="50"/>
      <c r="M51" s="50"/>
      <c r="N51" s="51"/>
    </row>
    <row r="52" spans="1:14" ht="20.25">
      <c r="A52" s="61"/>
      <c r="B52" s="58" t="s">
        <v>26</v>
      </c>
      <c r="C52" s="58">
        <v>-46.0591719862473</v>
      </c>
      <c r="D52" s="59">
        <v>-7.1645149963047903</v>
      </c>
      <c r="F52" s="23" t="s">
        <v>0</v>
      </c>
      <c r="G52" s="20" t="s">
        <v>69</v>
      </c>
      <c r="H52" s="24">
        <v>-79.8740190936673</v>
      </c>
      <c r="I52" s="25">
        <v>-10.714721848414399</v>
      </c>
      <c r="K52" s="49"/>
      <c r="L52" s="52" t="s">
        <v>122</v>
      </c>
      <c r="M52" s="53" t="s">
        <v>119</v>
      </c>
      <c r="N52" s="54" t="s">
        <v>120</v>
      </c>
    </row>
    <row r="53" spans="1:14" ht="15.75">
      <c r="A53" s="55" t="s">
        <v>127</v>
      </c>
      <c r="B53" s="63"/>
      <c r="C53" s="64">
        <f>AVERAGE(C49:C52)</f>
        <v>-45.903037442719196</v>
      </c>
      <c r="D53" s="56">
        <f>AVERAGE(D49:D52)</f>
        <v>-7.1415424008303408</v>
      </c>
      <c r="F53" s="23" t="s">
        <v>0</v>
      </c>
      <c r="G53" s="20" t="s">
        <v>70</v>
      </c>
      <c r="H53" s="24">
        <v>-57.203940826022702</v>
      </c>
      <c r="I53" s="25">
        <v>-6.2296109898914098</v>
      </c>
      <c r="K53" s="55" t="s">
        <v>133</v>
      </c>
      <c r="L53" s="58" t="s">
        <v>26</v>
      </c>
      <c r="M53" s="58">
        <v>-45.991347724569501</v>
      </c>
      <c r="N53" s="59">
        <v>-7.1678765362717796</v>
      </c>
    </row>
    <row r="54" spans="1:14" ht="20.25">
      <c r="A54" s="65" t="s">
        <v>128</v>
      </c>
      <c r="B54" s="66"/>
      <c r="C54" s="67">
        <f>STDEV(C49:C52)</f>
        <v>0.14953436609055534</v>
      </c>
      <c r="D54" s="68">
        <f>STDEV(D49:D52)</f>
        <v>2.6365887327874898E-2</v>
      </c>
      <c r="F54" s="23" t="s">
        <v>0</v>
      </c>
      <c r="G54" s="20" t="s">
        <v>71</v>
      </c>
      <c r="H54" s="24">
        <v>-47.289275454565697</v>
      </c>
      <c r="I54" s="25">
        <v>-3.7832188043646702</v>
      </c>
      <c r="K54" s="57" t="s">
        <v>134</v>
      </c>
      <c r="L54" s="58" t="s">
        <v>26</v>
      </c>
      <c r="M54" s="58">
        <v>-45.786861283830703</v>
      </c>
      <c r="N54" s="59">
        <v>-7.1219485383068104</v>
      </c>
    </row>
    <row r="55" spans="1:14" ht="20.25">
      <c r="A55" s="55" t="s">
        <v>136</v>
      </c>
      <c r="B55" s="69" t="s">
        <v>137</v>
      </c>
      <c r="C55" s="70" t="s">
        <v>138</v>
      </c>
      <c r="D55" s="56"/>
      <c r="F55" s="23" t="s">
        <v>0</v>
      </c>
      <c r="G55" s="20" t="s">
        <v>72</v>
      </c>
      <c r="H55" s="24">
        <v>-23.183335800639199</v>
      </c>
      <c r="I55" s="25">
        <v>-2.1064799784362598</v>
      </c>
      <c r="K55" s="60" t="s">
        <v>135</v>
      </c>
      <c r="L55" s="58" t="s">
        <v>26</v>
      </c>
      <c r="M55" s="58">
        <v>-45.802237881820403</v>
      </c>
      <c r="N55" s="59">
        <v>-7.1243769435097297</v>
      </c>
    </row>
    <row r="56" spans="1:14" ht="18.75">
      <c r="A56" s="62" t="s">
        <v>139</v>
      </c>
      <c r="B56" s="71"/>
      <c r="C56" s="72" t="s">
        <v>140</v>
      </c>
      <c r="D56" s="59"/>
      <c r="F56" s="23" t="s">
        <v>0</v>
      </c>
      <c r="G56" s="20" t="s">
        <v>73</v>
      </c>
      <c r="H56" s="24">
        <v>-41.794233089349198</v>
      </c>
      <c r="I56" s="25">
        <v>-3.4387170605867898</v>
      </c>
      <c r="K56" s="61"/>
      <c r="L56" s="58" t="s">
        <v>26</v>
      </c>
      <c r="M56" s="58">
        <v>-46.053273404543503</v>
      </c>
      <c r="N56" s="59">
        <v>-7.1838027253588299</v>
      </c>
    </row>
    <row r="57" spans="1:14" ht="20.25">
      <c r="A57" s="62" t="s">
        <v>136</v>
      </c>
      <c r="B57" s="73" t="s">
        <v>141</v>
      </c>
      <c r="C57" s="71"/>
      <c r="D57" s="59">
        <f>-7.1</f>
        <v>-7.1</v>
      </c>
      <c r="F57" s="23" t="s">
        <v>0</v>
      </c>
      <c r="G57" s="20" t="s">
        <v>74</v>
      </c>
      <c r="H57" s="24">
        <v>-57.320194641284601</v>
      </c>
      <c r="I57" s="25">
        <v>-7.2578634569821299</v>
      </c>
      <c r="K57" s="61"/>
      <c r="L57" s="58" t="s">
        <v>26</v>
      </c>
      <c r="M57" s="58">
        <v>-45.8558026684235</v>
      </c>
      <c r="N57" s="59">
        <v>-7.1363656407403697</v>
      </c>
    </row>
    <row r="58" spans="1:14" ht="16.5" thickBot="1">
      <c r="A58" s="74" t="s">
        <v>142</v>
      </c>
      <c r="B58" s="75"/>
      <c r="C58" s="76"/>
      <c r="D58" s="77">
        <f>-7.4</f>
        <v>-7.4</v>
      </c>
      <c r="F58" s="23" t="s">
        <v>0</v>
      </c>
      <c r="G58" s="20" t="s">
        <v>75</v>
      </c>
      <c r="H58" s="24">
        <v>-43.1350939290921</v>
      </c>
      <c r="I58" s="25">
        <v>-4.9580775944651601</v>
      </c>
      <c r="K58" s="55" t="s">
        <v>127</v>
      </c>
      <c r="L58" s="63"/>
      <c r="M58" s="64">
        <f>AVERAGE(M53:M57)</f>
        <v>-45.897904592637531</v>
      </c>
      <c r="N58" s="56">
        <f>AVERAGE(N53:N57)</f>
        <v>-7.1468740768375039</v>
      </c>
    </row>
    <row r="59" spans="1:14" ht="15.75">
      <c r="F59" s="23" t="s">
        <v>0</v>
      </c>
      <c r="G59" s="20" t="s">
        <v>76</v>
      </c>
      <c r="H59" s="24">
        <v>-36.9284303378993</v>
      </c>
      <c r="I59" s="25">
        <v>-1.9748116961537201</v>
      </c>
      <c r="K59" s="65" t="s">
        <v>128</v>
      </c>
      <c r="L59" s="66"/>
      <c r="M59" s="67">
        <f>STDEV(M53:M57)</f>
        <v>0.11845504910111412</v>
      </c>
      <c r="N59" s="68">
        <f>STDEV(N53:N57)</f>
        <v>2.7580151794906402E-2</v>
      </c>
    </row>
    <row r="60" spans="1:14" ht="20.25">
      <c r="F60" s="23" t="s">
        <v>0</v>
      </c>
      <c r="G60" s="20" t="s">
        <v>77</v>
      </c>
      <c r="H60" s="24">
        <v>-34.596663354219203</v>
      </c>
      <c r="I60" s="25">
        <v>-0.98163455321633197</v>
      </c>
      <c r="K60" s="55" t="s">
        <v>136</v>
      </c>
      <c r="L60" s="69" t="s">
        <v>137</v>
      </c>
      <c r="M60" s="70" t="s">
        <v>138</v>
      </c>
      <c r="N60" s="56"/>
    </row>
    <row r="61" spans="1:14" ht="15.75">
      <c r="F61" s="23" t="s">
        <v>0</v>
      </c>
      <c r="G61" s="20" t="s">
        <v>78</v>
      </c>
      <c r="H61" s="24">
        <v>-37.687110648062401</v>
      </c>
      <c r="I61" s="25">
        <v>-4.7705179225480903</v>
      </c>
      <c r="K61" s="62" t="s">
        <v>139</v>
      </c>
      <c r="L61" s="71"/>
      <c r="M61" s="72" t="s">
        <v>140</v>
      </c>
      <c r="N61" s="59"/>
    </row>
    <row r="62" spans="1:14" ht="20.25">
      <c r="F62" s="23" t="s">
        <v>0</v>
      </c>
      <c r="G62" s="20" t="s">
        <v>79</v>
      </c>
      <c r="H62" s="24">
        <v>-56.042735584981301</v>
      </c>
      <c r="I62" s="25">
        <v>-7.3273618617813998</v>
      </c>
      <c r="K62" s="62" t="s">
        <v>136</v>
      </c>
      <c r="L62" s="73" t="s">
        <v>141</v>
      </c>
      <c r="M62" s="71"/>
      <c r="N62" s="59">
        <f>-7.1</f>
        <v>-7.1</v>
      </c>
    </row>
    <row r="63" spans="1:14" ht="16.5" thickBot="1">
      <c r="F63" s="26" t="s">
        <v>121</v>
      </c>
      <c r="G63" s="27"/>
      <c r="H63" s="27"/>
      <c r="I63" s="28"/>
      <c r="K63" s="74" t="s">
        <v>142</v>
      </c>
      <c r="L63" s="75"/>
      <c r="M63" s="76"/>
      <c r="N63" s="77">
        <f>-7.4</f>
        <v>-7.4</v>
      </c>
    </row>
    <row r="64" spans="1:14" ht="20.25">
      <c r="F64" s="29"/>
      <c r="G64" s="30" t="s">
        <v>122</v>
      </c>
      <c r="H64" s="31" t="s">
        <v>123</v>
      </c>
      <c r="I64" s="32" t="s">
        <v>120</v>
      </c>
    </row>
    <row r="65" spans="6:9" ht="15.75">
      <c r="F65" s="33" t="s">
        <v>124</v>
      </c>
      <c r="G65" s="34" t="s">
        <v>24</v>
      </c>
      <c r="H65" s="34">
        <v>17.3817320411605</v>
      </c>
      <c r="I65" s="35">
        <v>1.8186531529441701</v>
      </c>
    </row>
    <row r="66" spans="6:9" ht="20.25">
      <c r="F66" s="36" t="s">
        <v>125</v>
      </c>
      <c r="G66" s="37" t="s">
        <v>24</v>
      </c>
      <c r="H66" s="37">
        <v>16.945598873543901</v>
      </c>
      <c r="I66" s="38">
        <v>1.8367732187453101</v>
      </c>
    </row>
    <row r="67" spans="6:9" ht="20.25">
      <c r="F67" s="39" t="s">
        <v>126</v>
      </c>
      <c r="G67" s="37" t="s">
        <v>24</v>
      </c>
      <c r="H67" s="37">
        <v>17.1410063065698</v>
      </c>
      <c r="I67" s="38">
        <v>1.83314342567007</v>
      </c>
    </row>
    <row r="68" spans="6:9" ht="18.75">
      <c r="F68" s="40"/>
      <c r="G68" s="37" t="s">
        <v>24</v>
      </c>
      <c r="H68" s="37">
        <v>17.3316627787257</v>
      </c>
      <c r="I68" s="38">
        <v>1.8314302026404501</v>
      </c>
    </row>
    <row r="69" spans="6:9" ht="15.75">
      <c r="F69" s="41" t="s">
        <v>127</v>
      </c>
      <c r="G69" s="42"/>
      <c r="H69" s="34">
        <f>AVERAGE(H65:H68)</f>
        <v>17.199999999999974</v>
      </c>
      <c r="I69" s="35">
        <f>AVERAGE(I65:I68)</f>
        <v>1.8300000000000003</v>
      </c>
    </row>
    <row r="70" spans="6:9" ht="15.75">
      <c r="F70" s="43" t="s">
        <v>128</v>
      </c>
      <c r="G70" s="44"/>
      <c r="H70" s="37">
        <f>STDEV(H65:H68)</f>
        <v>0.19879789661261779</v>
      </c>
      <c r="I70" s="38">
        <f>STDEV(I65:I68)</f>
        <v>7.8857262361861115E-3</v>
      </c>
    </row>
    <row r="71" spans="6:9" ht="20.25">
      <c r="F71" s="45"/>
      <c r="G71" s="30" t="s">
        <v>122</v>
      </c>
      <c r="H71" s="31" t="s">
        <v>123</v>
      </c>
      <c r="I71" s="32" t="s">
        <v>120</v>
      </c>
    </row>
    <row r="72" spans="6:9" ht="15.75">
      <c r="F72" s="46" t="s">
        <v>129</v>
      </c>
      <c r="G72" s="34" t="s">
        <v>25</v>
      </c>
      <c r="H72" s="34">
        <v>-122.89297589762801</v>
      </c>
      <c r="I72" s="35">
        <v>-16.477774015780799</v>
      </c>
    </row>
    <row r="73" spans="6:9" ht="20.25">
      <c r="F73" s="36" t="s">
        <v>130</v>
      </c>
      <c r="G73" s="37" t="s">
        <v>25</v>
      </c>
      <c r="H73" s="37">
        <v>-122.86580043809801</v>
      </c>
      <c r="I73" s="38">
        <v>-16.4146295087276</v>
      </c>
    </row>
    <row r="74" spans="6:9" ht="20.25">
      <c r="F74" s="39" t="s">
        <v>131</v>
      </c>
      <c r="G74" s="37" t="s">
        <v>25</v>
      </c>
      <c r="H74" s="37">
        <v>-122.851610568949</v>
      </c>
      <c r="I74" s="38">
        <v>-16.4398181319511</v>
      </c>
    </row>
    <row r="75" spans="6:9" ht="18.75">
      <c r="F75" s="40"/>
      <c r="G75" s="37" t="s">
        <v>25</v>
      </c>
      <c r="H75" s="37">
        <v>-122.749613095325</v>
      </c>
      <c r="I75" s="38">
        <v>-16.427778343540599</v>
      </c>
    </row>
    <row r="76" spans="6:9" ht="15.75">
      <c r="F76" s="41" t="s">
        <v>127</v>
      </c>
      <c r="G76" s="42"/>
      <c r="H76" s="34">
        <f>AVERAGE(H72:H75)</f>
        <v>-122.84</v>
      </c>
      <c r="I76" s="35">
        <f>AVERAGE(I72:I75)</f>
        <v>-16.440000000000023</v>
      </c>
    </row>
    <row r="77" spans="6:9" ht="15.75">
      <c r="F77" s="47" t="s">
        <v>128</v>
      </c>
      <c r="G77" s="48"/>
      <c r="H77" s="37">
        <f>STDEV(H72:H75)</f>
        <v>6.2654359208779722E-2</v>
      </c>
      <c r="I77" s="38">
        <f>STDEV(I72:I75)</f>
        <v>2.7202573764319973E-2</v>
      </c>
    </row>
    <row r="78" spans="6:9" ht="15.75">
      <c r="F78" s="49" t="s">
        <v>132</v>
      </c>
      <c r="G78" s="50"/>
      <c r="H78" s="50"/>
      <c r="I78" s="51"/>
    </row>
    <row r="79" spans="6:9" ht="20.25">
      <c r="F79" s="49"/>
      <c r="G79" s="52" t="s">
        <v>122</v>
      </c>
      <c r="H79" s="53" t="s">
        <v>119</v>
      </c>
      <c r="I79" s="54" t="s">
        <v>120</v>
      </c>
    </row>
    <row r="80" spans="6:9" ht="15.75">
      <c r="F80" s="55" t="s">
        <v>133</v>
      </c>
      <c r="G80" s="58" t="s">
        <v>26</v>
      </c>
      <c r="H80" s="58">
        <v>-45.805747313129203</v>
      </c>
      <c r="I80" s="59">
        <v>-7.1343177307475898</v>
      </c>
    </row>
    <row r="81" spans="6:9" ht="20.25">
      <c r="F81" s="57" t="s">
        <v>134</v>
      </c>
      <c r="G81" s="58" t="s">
        <v>26</v>
      </c>
      <c r="H81" s="58">
        <v>-45.341497471103303</v>
      </c>
      <c r="I81" s="59">
        <v>-7.0086234611061897</v>
      </c>
    </row>
    <row r="82" spans="6:9" ht="20.25">
      <c r="F82" s="60" t="s">
        <v>135</v>
      </c>
      <c r="G82" s="58" t="s">
        <v>26</v>
      </c>
      <c r="H82" s="58">
        <v>-45.605087719819203</v>
      </c>
      <c r="I82" s="59">
        <v>-7.0984072342293096</v>
      </c>
    </row>
    <row r="83" spans="6:9" ht="18.75">
      <c r="F83" s="61"/>
      <c r="G83" s="58" t="s">
        <v>26</v>
      </c>
      <c r="H83" s="58">
        <v>-45.519926855784803</v>
      </c>
      <c r="I83" s="59">
        <v>-7.1614979006703496</v>
      </c>
    </row>
    <row r="84" spans="6:9" ht="18.75">
      <c r="F84" s="61"/>
      <c r="G84" s="58" t="s">
        <v>26</v>
      </c>
      <c r="H84" s="58">
        <v>-45.503351236566303</v>
      </c>
      <c r="I84" s="59">
        <v>-7.0965202032047499</v>
      </c>
    </row>
    <row r="85" spans="6:9" ht="18.75">
      <c r="F85" s="61"/>
      <c r="G85" s="58" t="s">
        <v>26</v>
      </c>
      <c r="H85" s="58">
        <v>-45.936763746900802</v>
      </c>
      <c r="I85" s="59">
        <v>-7.0833885079262799</v>
      </c>
    </row>
    <row r="86" spans="6:9" ht="18.75">
      <c r="F86" s="61"/>
      <c r="G86" s="58" t="s">
        <v>26</v>
      </c>
      <c r="H86" s="58">
        <v>-45.572272634822497</v>
      </c>
      <c r="I86" s="59">
        <v>-7.1243721567700202</v>
      </c>
    </row>
    <row r="87" spans="6:9" ht="18.75">
      <c r="F87" s="61"/>
      <c r="G87" s="58" t="s">
        <v>26</v>
      </c>
      <c r="H87" s="58">
        <v>-45.501128987325998</v>
      </c>
      <c r="I87" s="59">
        <v>-7.0673592161840997</v>
      </c>
    </row>
    <row r="88" spans="6:9" ht="15.75">
      <c r="F88" s="55" t="s">
        <v>127</v>
      </c>
      <c r="G88" s="63"/>
      <c r="H88" s="64">
        <f>AVERAGE(H80:H87)</f>
        <v>-45.59822199568152</v>
      </c>
      <c r="I88" s="56">
        <f>AVERAGE(I80:I87)</f>
        <v>-7.0968108013548239</v>
      </c>
    </row>
    <row r="89" spans="6:9" ht="15.75">
      <c r="F89" s="65" t="s">
        <v>128</v>
      </c>
      <c r="G89" s="66"/>
      <c r="H89" s="67">
        <f>STDEV(H80:H87)</f>
        <v>0.18855196549920256</v>
      </c>
      <c r="I89" s="68">
        <f>STDEV(I80:I87)</f>
        <v>4.6564874465538759E-2</v>
      </c>
    </row>
    <row r="90" spans="6:9" ht="20.25">
      <c r="F90" s="55" t="s">
        <v>136</v>
      </c>
      <c r="G90" s="69" t="s">
        <v>137</v>
      </c>
      <c r="H90" s="70" t="s">
        <v>138</v>
      </c>
      <c r="I90" s="56"/>
    </row>
    <row r="91" spans="6:9" ht="15.75">
      <c r="F91" s="62" t="s">
        <v>139</v>
      </c>
      <c r="G91" s="71"/>
      <c r="H91" s="72" t="s">
        <v>140</v>
      </c>
      <c r="I91" s="59"/>
    </row>
    <row r="92" spans="6:9" ht="20.25">
      <c r="F92" s="62" t="s">
        <v>136</v>
      </c>
      <c r="G92" s="73" t="s">
        <v>141</v>
      </c>
      <c r="H92" s="71"/>
      <c r="I92" s="59">
        <f>-7.1</f>
        <v>-7.1</v>
      </c>
    </row>
    <row r="93" spans="6:9" ht="16.5" thickBot="1">
      <c r="F93" s="74" t="s">
        <v>142</v>
      </c>
      <c r="G93" s="75"/>
      <c r="H93" s="76"/>
      <c r="I93" s="77">
        <f>-7.4</f>
        <v>-7.4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Kali Blevins</cp:lastModifiedBy>
  <dcterms:created xsi:type="dcterms:W3CDTF">2015-03-24T18:41:47Z</dcterms:created>
  <dcterms:modified xsi:type="dcterms:W3CDTF">2015-03-25T23:28:02Z</dcterms:modified>
</cp:coreProperties>
</file>