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u6047585\Documents\GitHub\CityWater\data\"/>
    </mc:Choice>
  </mc:AlternateContent>
  <xr:revisionPtr revIDLastSave="0" documentId="13_ncr:1_{5FFF5CB7-794E-4057-846F-223ECA818309}" xr6:coauthVersionLast="36" xr6:coauthVersionMax="36" xr10:uidLastSave="{00000000-0000-0000-0000-000000000000}"/>
  <bookViews>
    <workbookView xWindow="0" yWindow="0" windowWidth="13125" windowHeight="6105" firstSheet="1" activeTab="3" xr2:uid="{00000000-000D-0000-FFFF-FFFF00000000}"/>
  </bookViews>
  <sheets>
    <sheet name="Urban_Areas" sheetId="1" r:id="rId1"/>
    <sheet name="UA_time_slices" sheetId="2" r:id="rId2"/>
    <sheet name="CoVariates" sheetId="4" r:id="rId3"/>
    <sheet name="Urban_Areas2" sheetId="5" r:id="rId4"/>
  </sheets>
  <definedNames>
    <definedName name="_xlnm._FilterDatabase" localSheetId="1" hidden="1">UA_time_slices!$A$1:$AO$26</definedName>
    <definedName name="_xlnm._FilterDatabase" localSheetId="0" hidden="1">Urban_Areas!$A$1:$AI$24</definedName>
  </definedNames>
  <calcPr calcId="191029"/>
</workbook>
</file>

<file path=xl/calcChain.xml><?xml version="1.0" encoding="utf-8"?>
<calcChain xmlns="http://schemas.openxmlformats.org/spreadsheetml/2006/main">
  <c r="N10" i="4" l="1"/>
  <c r="O10" i="4" s="1"/>
  <c r="M10" i="4"/>
  <c r="N21" i="4"/>
  <c r="O21" i="4" s="1"/>
  <c r="M21" i="4"/>
  <c r="N37" i="4"/>
  <c r="O37" i="4" s="1"/>
  <c r="M37" i="4"/>
  <c r="N36" i="4"/>
  <c r="O36" i="4" s="1"/>
  <c r="M36" i="4"/>
  <c r="N5" i="4"/>
  <c r="O5" i="4" s="1"/>
  <c r="M5" i="4"/>
  <c r="N47" i="4"/>
  <c r="O47" i="4" s="1"/>
  <c r="M47" i="4"/>
  <c r="N27" i="4"/>
  <c r="O27" i="4" s="1"/>
  <c r="M27" i="4"/>
  <c r="N19" i="4"/>
  <c r="O19" i="4" s="1"/>
  <c r="M19" i="4"/>
  <c r="N26" i="4"/>
  <c r="O26" i="4" s="1"/>
  <c r="M26" i="4"/>
  <c r="N38" i="4"/>
  <c r="O38" i="4" s="1"/>
  <c r="M38" i="4"/>
  <c r="N14" i="4"/>
  <c r="O14" i="4" s="1"/>
  <c r="M14" i="4"/>
  <c r="N52" i="4"/>
  <c r="O52" i="4" s="1"/>
  <c r="M52" i="4"/>
  <c r="N56" i="4"/>
  <c r="O56" i="4" s="1"/>
  <c r="M56" i="4"/>
  <c r="N25" i="4"/>
  <c r="O25" i="4" s="1"/>
  <c r="M25" i="4"/>
  <c r="N16" i="4"/>
  <c r="O16" i="4" s="1"/>
  <c r="M16" i="4"/>
  <c r="N15" i="4"/>
  <c r="O15" i="4" s="1"/>
  <c r="M15" i="4"/>
  <c r="N30" i="4"/>
  <c r="O30" i="4" s="1"/>
  <c r="M30" i="4"/>
  <c r="N44" i="4"/>
  <c r="O44" i="4" s="1"/>
  <c r="M44" i="4"/>
  <c r="N13" i="4"/>
  <c r="O13" i="4" s="1"/>
  <c r="M13" i="4"/>
  <c r="N6" i="4"/>
  <c r="O6" i="4" s="1"/>
  <c r="M6" i="4"/>
  <c r="N43" i="4"/>
  <c r="O43" i="4" s="1"/>
  <c r="M43" i="4"/>
  <c r="N57" i="4"/>
  <c r="O57" i="4" s="1"/>
  <c r="M57" i="4"/>
  <c r="N58" i="4"/>
  <c r="O58" i="4" s="1"/>
  <c r="M58" i="4"/>
  <c r="N17" i="4"/>
  <c r="O17" i="4" s="1"/>
  <c r="M17" i="4"/>
  <c r="N9" i="4"/>
  <c r="O9" i="4" s="1"/>
  <c r="M9" i="4"/>
  <c r="N23" i="4"/>
  <c r="O23" i="4" s="1"/>
  <c r="M23" i="4"/>
  <c r="N41" i="4"/>
  <c r="O41" i="4" s="1"/>
  <c r="M41" i="4"/>
  <c r="N45" i="4"/>
  <c r="O45" i="4" s="1"/>
  <c r="M45" i="4"/>
  <c r="N35" i="4"/>
  <c r="O35" i="4" s="1"/>
  <c r="M35" i="4"/>
  <c r="N12" i="4"/>
  <c r="O12" i="4" s="1"/>
  <c r="M12" i="4"/>
  <c r="N48" i="4"/>
  <c r="O48" i="4" s="1"/>
  <c r="M48" i="4"/>
  <c r="N20" i="4"/>
  <c r="O20" i="4" s="1"/>
  <c r="M20" i="4"/>
  <c r="N51" i="4"/>
  <c r="O51" i="4" s="1"/>
  <c r="M51" i="4"/>
  <c r="N33" i="4"/>
  <c r="O33" i="4" s="1"/>
  <c r="M33" i="4"/>
  <c r="N18" i="4"/>
  <c r="O18" i="4" s="1"/>
  <c r="M18" i="4"/>
  <c r="N40" i="4"/>
  <c r="O40" i="4" s="1"/>
  <c r="M40" i="4"/>
  <c r="N3" i="4"/>
  <c r="O3" i="4" s="1"/>
  <c r="M3" i="4"/>
  <c r="N2" i="4"/>
  <c r="O2" i="4" s="1"/>
  <c r="M2" i="4"/>
  <c r="N7" i="4"/>
  <c r="O7" i="4" s="1"/>
  <c r="M7" i="4"/>
  <c r="N4" i="4"/>
  <c r="O4" i="4" s="1"/>
  <c r="M4" i="4"/>
  <c r="N49" i="4"/>
  <c r="O49" i="4" s="1"/>
  <c r="M49" i="4"/>
  <c r="N31" i="4"/>
  <c r="O31" i="4" s="1"/>
  <c r="M31" i="4"/>
  <c r="N32" i="4"/>
  <c r="O32" i="4" s="1"/>
  <c r="M32" i="4"/>
  <c r="N53" i="4"/>
  <c r="O53" i="4" s="1"/>
  <c r="M53" i="4"/>
  <c r="N46" i="4"/>
  <c r="O46" i="4" s="1"/>
  <c r="M46" i="4"/>
  <c r="N39" i="4"/>
  <c r="O39" i="4" s="1"/>
  <c r="M39" i="4"/>
  <c r="N34" i="4"/>
  <c r="O34" i="4" s="1"/>
  <c r="M34" i="4"/>
  <c r="N62" i="4"/>
  <c r="O62" i="4" s="1"/>
  <c r="M62" i="4"/>
  <c r="N61" i="4"/>
  <c r="O61" i="4" s="1"/>
  <c r="M61" i="4"/>
  <c r="N59" i="4"/>
  <c r="O59" i="4" s="1"/>
  <c r="M59" i="4"/>
  <c r="N42" i="4"/>
  <c r="O42" i="4" s="1"/>
  <c r="M42" i="4"/>
  <c r="N22" i="4"/>
  <c r="O22" i="4" s="1"/>
  <c r="M22" i="4"/>
  <c r="N28" i="4"/>
  <c r="O28" i="4" s="1"/>
  <c r="M28" i="4"/>
  <c r="O50" i="4"/>
  <c r="N50" i="4"/>
  <c r="M50" i="4"/>
  <c r="N60" i="4"/>
  <c r="O60" i="4" s="1"/>
  <c r="M60" i="4"/>
  <c r="N29" i="4"/>
  <c r="O29" i="4" s="1"/>
  <c r="M29" i="4"/>
  <c r="N54" i="4"/>
  <c r="O54" i="4" s="1"/>
  <c r="M54" i="4"/>
  <c r="N55" i="4"/>
  <c r="O55" i="4" s="1"/>
  <c r="M55" i="4"/>
  <c r="N11" i="4"/>
  <c r="O11" i="4" s="1"/>
  <c r="M11" i="4"/>
  <c r="N24" i="4"/>
  <c r="O24" i="4" s="1"/>
  <c r="M24" i="4"/>
  <c r="N8" i="4"/>
  <c r="O8" i="4" s="1"/>
  <c r="M8" i="4"/>
</calcChain>
</file>

<file path=xl/sharedStrings.xml><?xml version="1.0" encoding="utf-8"?>
<sst xmlns="http://schemas.openxmlformats.org/spreadsheetml/2006/main" count="639" uniqueCount="311">
  <si>
    <t>Cluster_Location_Time</t>
  </si>
  <si>
    <t>n_obs</t>
  </si>
  <si>
    <t>min_d18O</t>
  </si>
  <si>
    <t>P.025_d18O</t>
  </si>
  <si>
    <t>Q1_d18O</t>
  </si>
  <si>
    <t>mean_d18O</t>
  </si>
  <si>
    <t>sd_d18O</t>
  </si>
  <si>
    <t>median_d18O</t>
  </si>
  <si>
    <t>mode_d18O</t>
  </si>
  <si>
    <t>Q3_d18O</t>
  </si>
  <si>
    <t>P.975_d18O</t>
  </si>
  <si>
    <t>max_d18O</t>
  </si>
  <si>
    <t>min_d2H</t>
  </si>
  <si>
    <t>P.025_d2H</t>
  </si>
  <si>
    <t>Q1_d2H</t>
  </si>
  <si>
    <t>mean_d2H</t>
  </si>
  <si>
    <t>sd_d2H</t>
  </si>
  <si>
    <t>median_d2H</t>
  </si>
  <si>
    <t>mode_d2H</t>
  </si>
  <si>
    <t>Q3_d2H</t>
  </si>
  <si>
    <t>P.975_d2H</t>
  </si>
  <si>
    <t>max_d2H</t>
  </si>
  <si>
    <t>Albuquerque</t>
  </si>
  <si>
    <t>Ann_Arbor</t>
  </si>
  <si>
    <t>Athens</t>
  </si>
  <si>
    <t>Atlanta</t>
  </si>
  <si>
    <t>Bellingham</t>
  </si>
  <si>
    <t>Cedar_City</t>
  </si>
  <si>
    <t>Colorado_Springs</t>
  </si>
  <si>
    <t>DallasForthWard</t>
  </si>
  <si>
    <t>Denver</t>
  </si>
  <si>
    <t>Flagstaff</t>
  </si>
  <si>
    <t>Gainesville</t>
  </si>
  <si>
    <t>Hawaii</t>
  </si>
  <si>
    <t>LaCrosse</t>
  </si>
  <si>
    <t>Lawrence</t>
  </si>
  <si>
    <t>Los_Angeles_Dic-13</t>
  </si>
  <si>
    <t>Los_Angeles_Mar-Ap-14</t>
  </si>
  <si>
    <t>Los_Angeles_Nov-14</t>
  </si>
  <si>
    <t>MBS</t>
  </si>
  <si>
    <t>Minneapolis</t>
  </si>
  <si>
    <t>Nashville</t>
  </si>
  <si>
    <t>Oahu</t>
  </si>
  <si>
    <t>Phoenix_Mar-Ap-14</t>
  </si>
  <si>
    <t>Phoenix_Oct-14</t>
  </si>
  <si>
    <t>Portland</t>
  </si>
  <si>
    <t>San Marcos</t>
  </si>
  <si>
    <t>San Petersburgo</t>
  </si>
  <si>
    <t>San_Diego_Ap-14</t>
  </si>
  <si>
    <t>San_Diego_Dic-13</t>
  </si>
  <si>
    <t>San_Francisco_Dic-13</t>
  </si>
  <si>
    <t>San_Francisco_Dic-14</t>
  </si>
  <si>
    <t>San_Francisco_Jul-15</t>
  </si>
  <si>
    <t>San_Francisco_Jun-14</t>
  </si>
  <si>
    <t>San_Francisco_Mar-15</t>
  </si>
  <si>
    <t>San_Francisco_Mar-Ap-14</t>
  </si>
  <si>
    <t>San_Francisco_Nov-14</t>
  </si>
  <si>
    <t>SC</t>
  </si>
  <si>
    <t>SLC_Area_Ag-Oct-13</t>
  </si>
  <si>
    <t>SLC_Area_Ag-Sep-14</t>
  </si>
  <si>
    <t>SLC_Area_Ap-13</t>
  </si>
  <si>
    <t>SLC_Area_Ap-16</t>
  </si>
  <si>
    <t>SLC_Area_Ap-May-14</t>
  </si>
  <si>
    <t>SLC_Area_Ap-May-15</t>
  </si>
  <si>
    <t>SLC_Area_Feb-14</t>
  </si>
  <si>
    <t>SLC_Area_Mar-May-17</t>
  </si>
  <si>
    <t>SLC_Area_Oct-17</t>
  </si>
  <si>
    <t>SLC_Area_Sep-16</t>
  </si>
  <si>
    <t>SLC_Area_Sep-Oct-15</t>
  </si>
  <si>
    <t>Wooster</t>
  </si>
  <si>
    <t>range_d18O</t>
  </si>
  <si>
    <t>IQR_range_d18O</t>
  </si>
  <si>
    <t>CI95_range_d18O</t>
  </si>
  <si>
    <t>range_d2H</t>
  </si>
  <si>
    <t>IQR_range_d2H</t>
  </si>
  <si>
    <t>CI95_range_d2H</t>
  </si>
  <si>
    <t>n_kmean_cluster</t>
  </si>
  <si>
    <t>Modality</t>
  </si>
  <si>
    <t>R2</t>
  </si>
  <si>
    <t>Lat</t>
  </si>
  <si>
    <t>Long</t>
  </si>
  <si>
    <t>State</t>
  </si>
  <si>
    <t>CA</t>
  </si>
  <si>
    <t>AZ</t>
  </si>
  <si>
    <t>UT</t>
  </si>
  <si>
    <t>multi</t>
  </si>
  <si>
    <t>0*; 0.45; 0.20</t>
  </si>
  <si>
    <t>0.37; 0.85; 0.40</t>
  </si>
  <si>
    <t>0.35; 0.85; 0.13; 0.15</t>
  </si>
  <si>
    <t>0.67; 0.47; 0.50</t>
  </si>
  <si>
    <t>0.79; 0.55</t>
  </si>
  <si>
    <t>0.44; 0.99; 0.77</t>
  </si>
  <si>
    <t>1; 0.48</t>
  </si>
  <si>
    <t>0.77; 0.86; 0.98</t>
  </si>
  <si>
    <t>0.80; 0.99</t>
  </si>
  <si>
    <t>uni</t>
  </si>
  <si>
    <t>0.67; 0.80; 0.85; 0.21; 0.71</t>
  </si>
  <si>
    <t>0.99; 0.94</t>
  </si>
  <si>
    <t>1; 0.70</t>
  </si>
  <si>
    <t>NM</t>
  </si>
  <si>
    <t>MI</t>
  </si>
  <si>
    <t>GA</t>
  </si>
  <si>
    <t>WA</t>
  </si>
  <si>
    <t>CO</t>
  </si>
  <si>
    <t>TX</t>
  </si>
  <si>
    <t>FL</t>
  </si>
  <si>
    <t>HI</t>
  </si>
  <si>
    <t>WI</t>
  </si>
  <si>
    <t>KS</t>
  </si>
  <si>
    <t>MN</t>
  </si>
  <si>
    <t>TN</t>
  </si>
  <si>
    <t>OR</t>
  </si>
  <si>
    <t>PA</t>
  </si>
  <si>
    <t>OH</t>
  </si>
  <si>
    <t>35.1223 </t>
  </si>
  <si>
    <t>0.81; 1*</t>
  </si>
  <si>
    <t>0.73; 0.42</t>
  </si>
  <si>
    <t>0.99; 0.92</t>
  </si>
  <si>
    <t>1*; 0.94*; 0.61; 0.89</t>
  </si>
  <si>
    <t>0*; 0.96</t>
  </si>
  <si>
    <t>0*; 0*; 0.67; 1*; 1*</t>
  </si>
  <si>
    <t>0.99; 0.99</t>
  </si>
  <si>
    <t>0.57; 0.45</t>
  </si>
  <si>
    <t>0.97; 0.65</t>
  </si>
  <si>
    <t>1*; 0.86</t>
  </si>
  <si>
    <t>Location</t>
  </si>
  <si>
    <t>Los_Angeles</t>
  </si>
  <si>
    <t>Phoenix</t>
  </si>
  <si>
    <t>San_Diego</t>
  </si>
  <si>
    <t>San_Francisco</t>
  </si>
  <si>
    <t>SLC</t>
  </si>
  <si>
    <t>Counties</t>
  </si>
  <si>
    <t>Coconino</t>
  </si>
  <si>
    <t>County</t>
  </si>
  <si>
    <t>Maricopa</t>
  </si>
  <si>
    <t>Maricopa, Pinal</t>
  </si>
  <si>
    <t>Alameda</t>
  </si>
  <si>
    <t>Orange</t>
  </si>
  <si>
    <t>San Diego</t>
  </si>
  <si>
    <t>San Francisco</t>
  </si>
  <si>
    <t>Orange, Riverside, San Bernardino, San Diego</t>
  </si>
  <si>
    <t>Alameda, Contra Costa, Marin, San Mateo, Santa Clara, San Francisco</t>
  </si>
  <si>
    <t>Adams</t>
  </si>
  <si>
    <t>El Paso</t>
  </si>
  <si>
    <t>Adams, Arapahoe, Boulder, Broomfield, Denver, Jefferson</t>
  </si>
  <si>
    <t>Alachua</t>
  </si>
  <si>
    <t>Pinellas</t>
  </si>
  <si>
    <t>Clarke, Oconee</t>
  </si>
  <si>
    <t>Clayton, Cobb, DeKalb, Fulton</t>
  </si>
  <si>
    <t>Honolulu</t>
  </si>
  <si>
    <t>Douglas</t>
  </si>
  <si>
    <t>Washtenaw</t>
  </si>
  <si>
    <t>Anoka</t>
  </si>
  <si>
    <t>Anoka, Hennepin, Ramsey</t>
  </si>
  <si>
    <t>Bernalillo</t>
  </si>
  <si>
    <t>NJ</t>
  </si>
  <si>
    <t>Essex, Morris, Somerset, Union</t>
  </si>
  <si>
    <t>Wayne</t>
  </si>
  <si>
    <t>Centre</t>
  </si>
  <si>
    <t>Davidson, Rutherford, Williamson</t>
  </si>
  <si>
    <t>Hays</t>
  </si>
  <si>
    <t>Collin, Dallas, Ellis, Johnson, Tarrant</t>
  </si>
  <si>
    <t>Iron</t>
  </si>
  <si>
    <t>Salt Lake</t>
  </si>
  <si>
    <t>Salt Lake, Davis</t>
  </si>
  <si>
    <t>Clackamas, Multnomah, Clark (WA)</t>
  </si>
  <si>
    <t>Whatcom</t>
  </si>
  <si>
    <t>La Crosse</t>
  </si>
  <si>
    <t>La Crosse, Winona (MN)</t>
  </si>
  <si>
    <t>STATEFP</t>
  </si>
  <si>
    <t>COUNTYFP</t>
  </si>
  <si>
    <t>COUNTYNS</t>
  </si>
  <si>
    <t>AFFGEOID</t>
  </si>
  <si>
    <t>GEOID</t>
  </si>
  <si>
    <t>NAME</t>
  </si>
  <si>
    <t>LSAD</t>
  </si>
  <si>
    <t>ALAND</t>
  </si>
  <si>
    <t>AWATER</t>
  </si>
  <si>
    <t>MEDINCOME</t>
  </si>
  <si>
    <t>POP</t>
  </si>
  <si>
    <t>SQMILES</t>
  </si>
  <si>
    <t>POPDENSITY_SQMILES</t>
  </si>
  <si>
    <t>SQKM</t>
  </si>
  <si>
    <t>POPDENSITY_SQKM</t>
  </si>
  <si>
    <t>STATE</t>
  </si>
  <si>
    <t>CITY</t>
  </si>
  <si>
    <t>0500000US04005</t>
  </si>
  <si>
    <t>flagstaff</t>
  </si>
  <si>
    <t>0500000US04013</t>
  </si>
  <si>
    <t>phoenix</t>
  </si>
  <si>
    <t>0500000US04021</t>
  </si>
  <si>
    <t>Pinal</t>
  </si>
  <si>
    <t>0500000US06001</t>
  </si>
  <si>
    <t>0500000US06013</t>
  </si>
  <si>
    <t>Contra Costa</t>
  </si>
  <si>
    <t>0500000US06037</t>
  </si>
  <si>
    <t>Los Angeles</t>
  </si>
  <si>
    <t>0500000US06041</t>
  </si>
  <si>
    <t>Marin</t>
  </si>
  <si>
    <t>0500000US06059</t>
  </si>
  <si>
    <t>0500000US06065</t>
  </si>
  <si>
    <t>Riverside</t>
  </si>
  <si>
    <t>0500000US06071</t>
  </si>
  <si>
    <t>San Bernardino</t>
  </si>
  <si>
    <t>0500000US06073</t>
  </si>
  <si>
    <t>San Diego, Los Angeles</t>
  </si>
  <si>
    <t>0500000US06075</t>
  </si>
  <si>
    <t>0500000US06081</t>
  </si>
  <si>
    <t>San Mateo</t>
  </si>
  <si>
    <t>0500000US06085</t>
  </si>
  <si>
    <t>Santa Clara</t>
  </si>
  <si>
    <t>0500000US08001</t>
  </si>
  <si>
    <t>0500000US08005</t>
  </si>
  <si>
    <t>Arapahoe</t>
  </si>
  <si>
    <t>0500000US08013</t>
  </si>
  <si>
    <t>Boulder</t>
  </si>
  <si>
    <t>0500000US08014</t>
  </si>
  <si>
    <t>Broomfield</t>
  </si>
  <si>
    <t>0500000US08031</t>
  </si>
  <si>
    <t>0500000US08041</t>
  </si>
  <si>
    <t>Colorado Springs</t>
  </si>
  <si>
    <t>0500000US08059</t>
  </si>
  <si>
    <t>Jefferson</t>
  </si>
  <si>
    <t>0500000US12001</t>
  </si>
  <si>
    <t>0500000US12103</t>
  </si>
  <si>
    <t>San Petersburg</t>
  </si>
  <si>
    <t>0500000US13059</t>
  </si>
  <si>
    <t>Clarke</t>
  </si>
  <si>
    <t>0500000US13063</t>
  </si>
  <si>
    <t>Clayton</t>
  </si>
  <si>
    <t>0500000US13067</t>
  </si>
  <si>
    <t>Cobb</t>
  </si>
  <si>
    <t>0500000US13089</t>
  </si>
  <si>
    <t>DeKalb</t>
  </si>
  <si>
    <t>0500000US13121</t>
  </si>
  <si>
    <t>Fulton</t>
  </si>
  <si>
    <t>0500000US13219</t>
  </si>
  <si>
    <t>Oconee</t>
  </si>
  <si>
    <t>0500000US15001</t>
  </si>
  <si>
    <t>0500000US15003</t>
  </si>
  <si>
    <t>0500000US20045</t>
  </si>
  <si>
    <t>0500000US26161</t>
  </si>
  <si>
    <t>Ann Arbor</t>
  </si>
  <si>
    <t>0500000US27003</t>
  </si>
  <si>
    <t>0500000US27053</t>
  </si>
  <si>
    <t>Hennepin</t>
  </si>
  <si>
    <t>0500000US27123</t>
  </si>
  <si>
    <t>Ramsey</t>
  </si>
  <si>
    <t>0500000US27169</t>
  </si>
  <si>
    <t>Winona</t>
  </si>
  <si>
    <t>0500000US34013</t>
  </si>
  <si>
    <t>Essex</t>
  </si>
  <si>
    <t>0500000US34027</t>
  </si>
  <si>
    <t>Morris</t>
  </si>
  <si>
    <t>0500000US34035</t>
  </si>
  <si>
    <t>Somerset</t>
  </si>
  <si>
    <t>0500000US34039</t>
  </si>
  <si>
    <t>Union</t>
  </si>
  <si>
    <t>0500000US35001</t>
  </si>
  <si>
    <t>0500000US39169</t>
  </si>
  <si>
    <t>0500000US41005</t>
  </si>
  <si>
    <t>Clackamas</t>
  </si>
  <si>
    <t>0500000US41051</t>
  </si>
  <si>
    <t>Multnomah</t>
  </si>
  <si>
    <t>0500000US42027</t>
  </si>
  <si>
    <t>0500000US47037</t>
  </si>
  <si>
    <t>Davidson</t>
  </si>
  <si>
    <t>0500000US47149</t>
  </si>
  <si>
    <t>Rutherford</t>
  </si>
  <si>
    <t>0500000US47187</t>
  </si>
  <si>
    <t>Williamson</t>
  </si>
  <si>
    <t>0500000US48085</t>
  </si>
  <si>
    <t>Collin</t>
  </si>
  <si>
    <t>0500000US48113</t>
  </si>
  <si>
    <t>Dallas</t>
  </si>
  <si>
    <t>0500000US48139</t>
  </si>
  <si>
    <t>Ellis</t>
  </si>
  <si>
    <t>0500000US48209</t>
  </si>
  <si>
    <t>0500000US48251</t>
  </si>
  <si>
    <t>Johnson</t>
  </si>
  <si>
    <t>0500000US48439</t>
  </si>
  <si>
    <t>Tarrant</t>
  </si>
  <si>
    <t>0500000US49011</t>
  </si>
  <si>
    <t>Davis</t>
  </si>
  <si>
    <t>0500000US49021</t>
  </si>
  <si>
    <t>0500000US49035</t>
  </si>
  <si>
    <t>0500000US53011</t>
  </si>
  <si>
    <t>Clark</t>
  </si>
  <si>
    <t>0500000US53073</t>
  </si>
  <si>
    <t>0500000US55063</t>
  </si>
  <si>
    <t>Annual Rainfall</t>
  </si>
  <si>
    <t>Streamflow within city</t>
  </si>
  <si>
    <t>Topographic relief</t>
  </si>
  <si>
    <t>Cluster_Location</t>
  </si>
  <si>
    <t>Cedar City</t>
  </si>
  <si>
    <t>Dallas Fort Worth</t>
  </si>
  <si>
    <t>Morristown</t>
  </si>
  <si>
    <t>St Petersburg</t>
  </si>
  <si>
    <t>Salt Lake City</t>
  </si>
  <si>
    <t>State College</t>
  </si>
  <si>
    <t>Clarke; Oconee</t>
  </si>
  <si>
    <t>Cobb; De Kalb; Fulton</t>
  </si>
  <si>
    <t>Collin; Dallas; Ellis; Johnson; Tarrant</t>
  </si>
  <si>
    <t>Adams; Arapahoe; Boulder; Broomfield; Denver; Jefferson</t>
  </si>
  <si>
    <t>Houston; Lacrosse; Winston</t>
  </si>
  <si>
    <t>Los Angeles; Riverside; San Bernardino</t>
  </si>
  <si>
    <t>Anoka; Hennepin; Ramsey</t>
  </si>
  <si>
    <t xml:space="preserve">Cheatham   Davidson Rutherford Williamson </t>
  </si>
  <si>
    <t>Maricopa; Pinal</t>
  </si>
  <si>
    <t xml:space="preserve">Clackamas     Clark Multnomah </t>
  </si>
  <si>
    <t>Davis; Salt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</si>
</sst>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3" borderId="0" xfId="0" applyFill="1"/>
    <xf numFmtId="0" fontId="1" fillId="3" borderId="0" xfId="0" applyFont="1" applyFill="1"/>
    <xf numFmtId="0" fontId="2" fillId="0" borderId="0" xfId="0" applyFont="1" applyFill="1"/>
    <xf numFmtId="164" fontId="2" fillId="0" borderId="0" xfId="0" applyNumberFormat="1" applyFont="1" applyFill="1"/>
    <xf numFmtId="3" fontId="2" fillId="0" borderId="0" xfId="0" applyNumberFormat="1" applyFont="1" applyFill="1"/>
    <xf numFmtId="0" fontId="0" fillId="0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/>
    <xf numFmtId="1" fontId="2" fillId="0" borderId="0" xfId="0" applyNumberFormat="1" applyFont="1" applyFill="1"/>
    <xf numFmtId="1" fontId="0" fillId="0" borderId="0" xfId="0" applyNumberFormat="1" applyFont="1" applyFill="1"/>
    <xf numFmtId="1" fontId="1" fillId="0" borderId="0" xfId="0" applyNumberFormat="1" applyFont="1" applyFill="1"/>
    <xf numFmtId="1" fontId="0" fillId="0" borderId="0" xfId="0" applyNumberFormat="1" applyFill="1"/>
    <xf numFmtId="0" fontId="0" fillId="4" borderId="0" xfId="0" applyFont="1" applyFill="1"/>
    <xf numFmtId="0" fontId="1" fillId="4" borderId="0" xfId="0" applyFont="1" applyFill="1"/>
    <xf numFmtId="0" fontId="3" fillId="5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"/>
  <sheetViews>
    <sheetView zoomScaleNormal="100" workbookViewId="0">
      <pane ySplit="1" topLeftCell="A2" activePane="bottomLeft" state="frozen"/>
      <selection pane="bottomLeft" activeCell="A2" sqref="A2:A24"/>
    </sheetView>
  </sheetViews>
  <sheetFormatPr defaultColWidth="11.42578125" defaultRowHeight="15" x14ac:dyDescent="0.25"/>
  <cols>
    <col min="1" max="1" width="24.7109375" style="15" customWidth="1"/>
    <col min="2" max="2" width="63.140625" style="12" customWidth="1"/>
    <col min="3" max="3" width="13.42578125" style="12" customWidth="1"/>
    <col min="4" max="14" width="11.42578125" style="15"/>
    <col min="15" max="15" width="11.5703125" style="15" bestFit="1" customWidth="1"/>
    <col min="16" max="16" width="16.42578125" style="15" bestFit="1" customWidth="1"/>
    <col min="17" max="17" width="15.7109375" style="15" bestFit="1" customWidth="1"/>
    <col min="18" max="25" width="11.42578125" style="15"/>
    <col min="26" max="27" width="11.42578125" style="15" customWidth="1"/>
    <col min="28" max="28" width="10.42578125" style="15" customWidth="1"/>
    <col min="29" max="29" width="15.140625" style="15" customWidth="1"/>
    <col min="30" max="30" width="14.5703125" style="15" customWidth="1"/>
    <col min="31" max="32" width="11.42578125" style="15" customWidth="1"/>
    <col min="33" max="33" width="11.7109375" style="15" customWidth="1"/>
    <col min="34" max="35" width="11.42578125" style="15"/>
    <col min="36" max="36" width="14.5703125" style="6" bestFit="1" customWidth="1"/>
    <col min="37" max="37" width="9" style="6" bestFit="1" customWidth="1"/>
    <col min="38" max="38" width="6.7109375" style="12" bestFit="1" customWidth="1"/>
    <col min="39" max="39" width="18.42578125" style="12" bestFit="1" customWidth="1"/>
    <col min="40" max="16384" width="11.42578125" style="15"/>
  </cols>
  <sheetData>
    <row r="1" spans="1:39" s="12" customFormat="1" x14ac:dyDescent="0.25">
      <c r="A1" s="12" t="s">
        <v>0</v>
      </c>
      <c r="B1" s="12" t="s">
        <v>131</v>
      </c>
      <c r="C1" s="12" t="s">
        <v>81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3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70</v>
      </c>
      <c r="P1" s="6" t="s">
        <v>72</v>
      </c>
      <c r="Q1" s="12" t="s">
        <v>71</v>
      </c>
      <c r="R1" s="12" t="s">
        <v>12</v>
      </c>
      <c r="S1" s="12" t="s">
        <v>13</v>
      </c>
      <c r="T1" s="12" t="s">
        <v>14</v>
      </c>
      <c r="U1" s="12" t="s">
        <v>15</v>
      </c>
      <c r="V1" s="14" t="s">
        <v>16</v>
      </c>
      <c r="W1" s="12" t="s">
        <v>17</v>
      </c>
      <c r="X1" s="12" t="s">
        <v>18</v>
      </c>
      <c r="Y1" s="12" t="s">
        <v>19</v>
      </c>
      <c r="Z1" s="12" t="s">
        <v>20</v>
      </c>
      <c r="AA1" s="12" t="s">
        <v>21</v>
      </c>
      <c r="AB1" s="6" t="s">
        <v>73</v>
      </c>
      <c r="AC1" s="6" t="s">
        <v>75</v>
      </c>
      <c r="AD1" s="6" t="s">
        <v>74</v>
      </c>
      <c r="AE1" s="15" t="s">
        <v>76</v>
      </c>
      <c r="AF1" s="15" t="s">
        <v>77</v>
      </c>
      <c r="AG1" s="16" t="s">
        <v>78</v>
      </c>
      <c r="AH1" s="12" t="s">
        <v>79</v>
      </c>
      <c r="AI1" s="16" t="s">
        <v>80</v>
      </c>
      <c r="AJ1" s="23" t="s">
        <v>178</v>
      </c>
      <c r="AK1" s="6" t="s">
        <v>179</v>
      </c>
      <c r="AL1" s="12" t="s">
        <v>182</v>
      </c>
      <c r="AM1" s="22" t="s">
        <v>183</v>
      </c>
    </row>
    <row r="2" spans="1:39" ht="15.75" x14ac:dyDescent="0.25">
      <c r="A2" s="15" t="s">
        <v>22</v>
      </c>
      <c r="B2" s="12" t="s">
        <v>154</v>
      </c>
      <c r="C2" s="12" t="s">
        <v>99</v>
      </c>
      <c r="D2" s="15">
        <v>32</v>
      </c>
      <c r="E2" s="17">
        <v>-12.70338604</v>
      </c>
      <c r="F2" s="17">
        <v>-12.683367433500001</v>
      </c>
      <c r="G2" s="17">
        <v>-12.544619512500001</v>
      </c>
      <c r="H2" s="17">
        <v>-12.503280265625</v>
      </c>
      <c r="I2" s="17">
        <v>8.6681150615207703E-2</v>
      </c>
      <c r="J2" s="17">
        <v>-12.49818337</v>
      </c>
      <c r="K2" s="17">
        <v>-12.47949403</v>
      </c>
      <c r="L2" s="17">
        <v>-12.462763219999999</v>
      </c>
      <c r="M2" s="17">
        <v>-12.360642940250001</v>
      </c>
      <c r="N2" s="17">
        <v>-12.29756669</v>
      </c>
      <c r="O2" s="17">
        <v>0.4058193499999998</v>
      </c>
      <c r="P2" s="17">
        <v>0.32272449324999997</v>
      </c>
      <c r="Q2" s="17">
        <v>8.185629250000126E-2</v>
      </c>
      <c r="R2" s="17">
        <v>-94.764824939999997</v>
      </c>
      <c r="S2" s="17">
        <v>-94.399279736750003</v>
      </c>
      <c r="T2" s="17">
        <v>-93.465814829999999</v>
      </c>
      <c r="U2" s="17">
        <v>-93.268580279375001</v>
      </c>
      <c r="V2" s="17">
        <v>0.566382332217368</v>
      </c>
      <c r="W2" s="17">
        <v>-93.281882425000006</v>
      </c>
      <c r="X2" s="17">
        <v>-92.995425499999996</v>
      </c>
      <c r="Y2" s="17">
        <v>-93.071089955000005</v>
      </c>
      <c r="Z2" s="17">
        <v>-91.937201766499996</v>
      </c>
      <c r="AA2" s="17">
        <v>-91.833406280000005</v>
      </c>
      <c r="AB2" s="17">
        <v>2.9314186599999914</v>
      </c>
      <c r="AC2" s="17">
        <v>2.4620779702500073</v>
      </c>
      <c r="AD2" s="17">
        <v>0.39472487499999431</v>
      </c>
      <c r="AE2" s="15">
        <v>1</v>
      </c>
      <c r="AF2" s="15" t="s">
        <v>95</v>
      </c>
      <c r="AG2" s="16">
        <v>0.85</v>
      </c>
      <c r="AH2" s="15" t="s">
        <v>114</v>
      </c>
      <c r="AI2" s="15">
        <v>-106.47158</v>
      </c>
      <c r="AJ2" s="18">
        <v>54308</v>
      </c>
      <c r="AK2" s="18">
        <v>676444</v>
      </c>
      <c r="AL2" s="19">
        <v>1868.4437399999999</v>
      </c>
      <c r="AM2" s="19">
        <v>362.03605466868379</v>
      </c>
    </row>
    <row r="3" spans="1:39" x14ac:dyDescent="0.25">
      <c r="A3" s="15" t="s">
        <v>23</v>
      </c>
      <c r="B3" s="12" t="s">
        <v>151</v>
      </c>
      <c r="C3" s="12" t="s">
        <v>100</v>
      </c>
      <c r="D3" s="15">
        <v>12</v>
      </c>
      <c r="E3" s="17">
        <v>-8.3034442550000005</v>
      </c>
      <c r="F3" s="17">
        <v>-8.2998206454499996</v>
      </c>
      <c r="G3" s="17">
        <v>-8.2642259402500002</v>
      </c>
      <c r="H3" s="17">
        <v>-8.0619350451666705</v>
      </c>
      <c r="I3" s="17">
        <v>0.395226010772604</v>
      </c>
      <c r="J3" s="17">
        <v>-8.2356690720000003</v>
      </c>
      <c r="K3" s="17">
        <v>-7.9928189270000001</v>
      </c>
      <c r="L3" s="17">
        <v>-8.1614778762500002</v>
      </c>
      <c r="M3" s="17">
        <v>-7.2300514359500001</v>
      </c>
      <c r="N3" s="17">
        <v>-7.2266335000000002</v>
      </c>
      <c r="O3" s="17">
        <v>1.0768107550000003</v>
      </c>
      <c r="P3" s="17">
        <v>1.0697692094999995</v>
      </c>
      <c r="Q3" s="17">
        <v>0.10274806400000003</v>
      </c>
      <c r="R3" s="17">
        <v>-56.832971950000001</v>
      </c>
      <c r="S3" s="17">
        <v>-56.792336349499998</v>
      </c>
      <c r="T3" s="17">
        <v>-56.579708602499998</v>
      </c>
      <c r="U3" s="17">
        <v>-56.1321030116667</v>
      </c>
      <c r="V3" s="17">
        <v>0.87843314244436799</v>
      </c>
      <c r="W3" s="17">
        <v>-56.493508300000002</v>
      </c>
      <c r="X3" s="17">
        <v>-55.881919799999999</v>
      </c>
      <c r="Y3" s="17">
        <v>-56.239427587500003</v>
      </c>
      <c r="Z3" s="17">
        <v>-54.180748915000002</v>
      </c>
      <c r="AA3" s="17">
        <v>-53.973044000000002</v>
      </c>
      <c r="AB3" s="17">
        <v>2.8599279499999994</v>
      </c>
      <c r="AC3" s="17">
        <v>2.6115874344999952</v>
      </c>
      <c r="AD3" s="17">
        <v>0.34028101499999508</v>
      </c>
      <c r="AE3" s="15">
        <v>2</v>
      </c>
      <c r="AF3" s="15" t="s">
        <v>85</v>
      </c>
      <c r="AG3" s="16" t="s">
        <v>115</v>
      </c>
      <c r="AH3" s="15">
        <v>42.253230000000002</v>
      </c>
      <c r="AI3" s="15">
        <v>-83.838769999999997</v>
      </c>
      <c r="AJ3" s="20">
        <v>75730</v>
      </c>
      <c r="AK3" s="20">
        <v>372258</v>
      </c>
      <c r="AL3" s="19">
        <v>1135.8721719999999</v>
      </c>
      <c r="AM3" s="19">
        <v>327.72877897390731</v>
      </c>
    </row>
    <row r="4" spans="1:39" x14ac:dyDescent="0.25">
      <c r="A4" s="15" t="s">
        <v>24</v>
      </c>
      <c r="B4" s="12" t="s">
        <v>147</v>
      </c>
      <c r="C4" s="12" t="s">
        <v>101</v>
      </c>
      <c r="D4" s="15">
        <v>26</v>
      </c>
      <c r="E4" s="17">
        <v>-5.4846550690000004</v>
      </c>
      <c r="F4" s="17">
        <v>-5.4652230833750002</v>
      </c>
      <c r="G4" s="17">
        <v>-4.1286235017499999</v>
      </c>
      <c r="H4" s="17">
        <v>-4.03549566784615</v>
      </c>
      <c r="I4" s="17">
        <v>0.59963807334264396</v>
      </c>
      <c r="J4" s="17">
        <v>-3.970937406</v>
      </c>
      <c r="K4" s="17">
        <v>-3.813137931</v>
      </c>
      <c r="L4" s="17">
        <v>-3.6932909020000002</v>
      </c>
      <c r="M4" s="17">
        <v>-3.1089610106249999</v>
      </c>
      <c r="N4" s="17">
        <v>-2.6474490149999999</v>
      </c>
      <c r="O4" s="17">
        <v>2.8372060540000006</v>
      </c>
      <c r="P4" s="17">
        <v>2.3562620727500003</v>
      </c>
      <c r="Q4" s="17">
        <v>0.43533259974999972</v>
      </c>
      <c r="R4" s="17">
        <v>-31.212136480000002</v>
      </c>
      <c r="S4" s="17">
        <v>-31.197405804999999</v>
      </c>
      <c r="T4" s="17">
        <v>-23.0124851775</v>
      </c>
      <c r="U4" s="17">
        <v>-22.852534468461499</v>
      </c>
      <c r="V4" s="17">
        <v>3.1400559348959098</v>
      </c>
      <c r="W4" s="17">
        <v>-22.150530795000002</v>
      </c>
      <c r="X4" s="17">
        <v>-22.00601245</v>
      </c>
      <c r="Y4" s="17">
        <v>-20.942227842499999</v>
      </c>
      <c r="Z4" s="17">
        <v>-19.59917804625</v>
      </c>
      <c r="AA4" s="17">
        <v>-18.30849864</v>
      </c>
      <c r="AB4" s="17">
        <v>12.903637840000002</v>
      </c>
      <c r="AC4" s="17">
        <v>11.598227758749999</v>
      </c>
      <c r="AD4" s="17">
        <v>2.0702573350000009</v>
      </c>
      <c r="AE4" s="15">
        <v>1</v>
      </c>
      <c r="AF4" s="15" t="s">
        <v>95</v>
      </c>
      <c r="AG4" s="16">
        <v>0.94</v>
      </c>
      <c r="AH4" s="15">
        <v>33.953243999999998</v>
      </c>
      <c r="AI4" s="15">
        <v>-83.411810000000003</v>
      </c>
      <c r="AJ4" s="20">
        <v>67713.5</v>
      </c>
      <c r="AK4" s="20">
        <v>85235</v>
      </c>
      <c r="AL4" s="19">
        <v>244.21734499999999</v>
      </c>
      <c r="AM4" s="19">
        <v>405.83512364135095</v>
      </c>
    </row>
    <row r="5" spans="1:39" x14ac:dyDescent="0.25">
      <c r="A5" s="15" t="s">
        <v>25</v>
      </c>
      <c r="B5" s="12" t="s">
        <v>148</v>
      </c>
      <c r="C5" s="12" t="s">
        <v>101</v>
      </c>
      <c r="D5" s="15">
        <v>48</v>
      </c>
      <c r="E5" s="17">
        <v>-5.029079275</v>
      </c>
      <c r="F5" s="17">
        <v>-5.0126675604499997</v>
      </c>
      <c r="G5" s="17">
        <v>-4.9659511380000003</v>
      </c>
      <c r="H5" s="17">
        <v>-4.8998251972500002</v>
      </c>
      <c r="I5" s="17">
        <v>8.5984383740915896E-2</v>
      </c>
      <c r="J5" s="17">
        <v>-4.921609846</v>
      </c>
      <c r="K5" s="17">
        <v>-5.0032210910000003</v>
      </c>
      <c r="L5" s="17">
        <v>-4.8502016819999998</v>
      </c>
      <c r="M5" s="17">
        <v>-4.7013641170250002</v>
      </c>
      <c r="N5" s="17">
        <v>-4.677825747</v>
      </c>
      <c r="O5" s="17">
        <v>0.35125352799999998</v>
      </c>
      <c r="P5" s="17">
        <v>0.31130344342499949</v>
      </c>
      <c r="Q5" s="17">
        <v>0.11574945600000053</v>
      </c>
      <c r="R5" s="17">
        <v>-27.252971760000001</v>
      </c>
      <c r="S5" s="17">
        <v>-27.205282283999999</v>
      </c>
      <c r="T5" s="17">
        <v>-26.9576967225</v>
      </c>
      <c r="U5" s="17">
        <v>-26.417078092708302</v>
      </c>
      <c r="V5" s="17">
        <v>0.56983266467044003</v>
      </c>
      <c r="W5" s="17">
        <v>-26.439379535</v>
      </c>
      <c r="X5" s="17">
        <v>-27.252971760000001</v>
      </c>
      <c r="Y5" s="17">
        <v>-25.901452612500002</v>
      </c>
      <c r="Z5" s="17">
        <v>-25.417369472250002</v>
      </c>
      <c r="AA5" s="17">
        <v>-25.300655949999999</v>
      </c>
      <c r="AB5" s="17">
        <v>1.9523158100000018</v>
      </c>
      <c r="AC5" s="17">
        <v>1.7879128117499974</v>
      </c>
      <c r="AD5" s="17">
        <v>1.056244109999998</v>
      </c>
      <c r="AE5" s="15">
        <v>2</v>
      </c>
      <c r="AF5" s="15" t="s">
        <v>85</v>
      </c>
      <c r="AG5" s="16" t="s">
        <v>116</v>
      </c>
      <c r="AH5" s="15">
        <v>33.692770000000003</v>
      </c>
      <c r="AI5" s="15">
        <v>-84.399569999999997</v>
      </c>
      <c r="AJ5" s="20">
        <v>67036.75</v>
      </c>
      <c r="AK5" s="20">
        <v>723709</v>
      </c>
      <c r="AL5" s="19">
        <v>513.218526</v>
      </c>
      <c r="AM5" s="19">
        <v>1435.0684354400571</v>
      </c>
    </row>
    <row r="6" spans="1:39" x14ac:dyDescent="0.25">
      <c r="A6" s="15" t="s">
        <v>26</v>
      </c>
      <c r="B6" s="15" t="s">
        <v>166</v>
      </c>
      <c r="C6" s="12" t="s">
        <v>102</v>
      </c>
      <c r="D6" s="15">
        <v>25</v>
      </c>
      <c r="E6" s="17">
        <v>-8.9904433909999995</v>
      </c>
      <c r="F6" s="17">
        <v>-8.9869814869999995</v>
      </c>
      <c r="G6" s="17">
        <v>-8.916412223</v>
      </c>
      <c r="H6" s="17">
        <v>-7.8363272814</v>
      </c>
      <c r="I6" s="17">
        <v>1.8830045056126501</v>
      </c>
      <c r="J6" s="17">
        <v>-8.6732781209999992</v>
      </c>
      <c r="K6" s="17">
        <v>-3.3170701999999999</v>
      </c>
      <c r="L6" s="17">
        <v>-7.8196798349999996</v>
      </c>
      <c r="M6" s="17">
        <v>-3.1206733188000002</v>
      </c>
      <c r="N6" s="17">
        <v>-2.8260779970000001</v>
      </c>
      <c r="O6" s="17">
        <v>6.1643653939999989</v>
      </c>
      <c r="P6" s="17">
        <v>5.8663081681999998</v>
      </c>
      <c r="Q6" s="17">
        <v>1.0967323880000004</v>
      </c>
      <c r="R6" s="17">
        <v>-67.698755430000006</v>
      </c>
      <c r="S6" s="17">
        <v>-67.662846258000002</v>
      </c>
      <c r="T6" s="17">
        <v>-67.241910660000002</v>
      </c>
      <c r="U6" s="17">
        <v>-64.312112731599996</v>
      </c>
      <c r="V6" s="17">
        <v>4.7622266120882903</v>
      </c>
      <c r="W6" s="17">
        <v>-66.013072109999996</v>
      </c>
      <c r="X6" s="17">
        <v>-52.184322119999997</v>
      </c>
      <c r="Y6" s="17">
        <v>-64.083341250000004</v>
      </c>
      <c r="Z6" s="17">
        <v>-52.109288939999999</v>
      </c>
      <c r="AA6" s="17">
        <v>-51.996739169999998</v>
      </c>
      <c r="AB6" s="17">
        <v>15.702016260000008</v>
      </c>
      <c r="AC6" s="17">
        <v>15.553557318000003</v>
      </c>
      <c r="AD6" s="17">
        <v>3.1585694099999984</v>
      </c>
      <c r="AE6" s="15">
        <v>2</v>
      </c>
      <c r="AF6" s="15" t="s">
        <v>85</v>
      </c>
      <c r="AG6" s="16" t="s">
        <v>117</v>
      </c>
      <c r="AH6" s="15">
        <v>48.829619999999998</v>
      </c>
      <c r="AI6" s="15">
        <v>-121.87281</v>
      </c>
      <c r="AJ6" s="20">
        <v>226847</v>
      </c>
      <c r="AK6" s="20">
        <v>226847</v>
      </c>
      <c r="AL6" s="19">
        <v>3391.3621820000003</v>
      </c>
      <c r="AM6" s="19">
        <v>66.889641337635226</v>
      </c>
    </row>
    <row r="7" spans="1:39" ht="15.75" x14ac:dyDescent="0.25">
      <c r="A7" s="15" t="s">
        <v>27</v>
      </c>
      <c r="B7" s="15" t="s">
        <v>162</v>
      </c>
      <c r="C7" s="12" t="s">
        <v>84</v>
      </c>
      <c r="D7" s="15">
        <v>30</v>
      </c>
      <c r="E7" s="17">
        <v>-14.71</v>
      </c>
      <c r="F7" s="17">
        <v>-14.701716193499999</v>
      </c>
      <c r="G7" s="17">
        <v>-14.191559097500001</v>
      </c>
      <c r="H7" s="17">
        <v>-13.1914421998333</v>
      </c>
      <c r="I7" s="17">
        <v>2.1198592223135102</v>
      </c>
      <c r="J7" s="17">
        <v>-14.090576755000001</v>
      </c>
      <c r="K7" s="17">
        <v>-14.71</v>
      </c>
      <c r="L7" s="17">
        <v>-13.1089697775</v>
      </c>
      <c r="M7" s="17">
        <v>-7.2595009510250001</v>
      </c>
      <c r="N7" s="17">
        <v>-6.62426753</v>
      </c>
      <c r="O7" s="17">
        <v>8.0857324699999999</v>
      </c>
      <c r="P7" s="17">
        <v>7.4422152424749992</v>
      </c>
      <c r="Q7" s="17">
        <v>1.0825893200000003</v>
      </c>
      <c r="R7" s="17">
        <v>-107.24191020000001</v>
      </c>
      <c r="S7" s="17">
        <v>-106.979525305</v>
      </c>
      <c r="T7" s="17">
        <v>-103.89013645</v>
      </c>
      <c r="U7" s="17">
        <v>-101.08161965799999</v>
      </c>
      <c r="V7" s="17">
        <v>5.8310008962898499</v>
      </c>
      <c r="W7" s="17">
        <v>-103.14024985</v>
      </c>
      <c r="X7" s="17">
        <v>-106.88</v>
      </c>
      <c r="Y7" s="17">
        <v>-100.37947585000001</v>
      </c>
      <c r="Z7" s="17">
        <v>-85.558841229999999</v>
      </c>
      <c r="AA7" s="17">
        <v>-83.574006120000007</v>
      </c>
      <c r="AB7" s="17">
        <v>23.66790408</v>
      </c>
      <c r="AC7" s="17">
        <v>21.420684074999997</v>
      </c>
      <c r="AD7" s="17">
        <v>3.5106605999999942</v>
      </c>
      <c r="AE7" s="15">
        <v>1</v>
      </c>
      <c r="AF7" s="15" t="s">
        <v>95</v>
      </c>
      <c r="AG7" s="16">
        <v>0.97</v>
      </c>
      <c r="AH7" s="15">
        <v>37.859189999999998</v>
      </c>
      <c r="AI7" s="15">
        <v>-113.28946999999999</v>
      </c>
      <c r="AJ7" s="18">
        <v>52045</v>
      </c>
      <c r="AK7" s="18">
        <v>57289</v>
      </c>
      <c r="AL7" s="18">
        <v>5303.5799699999998</v>
      </c>
      <c r="AM7" s="18">
        <v>10.801948933373017</v>
      </c>
    </row>
    <row r="8" spans="1:39" ht="15.75" x14ac:dyDescent="0.25">
      <c r="A8" s="15" t="s">
        <v>28</v>
      </c>
      <c r="B8" s="12" t="s">
        <v>143</v>
      </c>
      <c r="C8" s="12" t="s">
        <v>103</v>
      </c>
      <c r="D8" s="15">
        <v>24</v>
      </c>
      <c r="E8" s="17">
        <v>-16.216103879999999</v>
      </c>
      <c r="F8" s="17">
        <v>-16.215890434249999</v>
      </c>
      <c r="G8" s="17">
        <v>-16.1558014025</v>
      </c>
      <c r="H8" s="17">
        <v>-15.6641707445833</v>
      </c>
      <c r="I8" s="17">
        <v>0.88514567491803497</v>
      </c>
      <c r="J8" s="17">
        <v>-15.9035256</v>
      </c>
      <c r="K8" s="17">
        <v>-15.800163660000001</v>
      </c>
      <c r="L8" s="17">
        <v>-15.774317827499999</v>
      </c>
      <c r="M8" s="17">
        <v>-12.92859301925</v>
      </c>
      <c r="N8" s="17">
        <v>-12.80508107</v>
      </c>
      <c r="O8" s="17">
        <v>3.4110228099999986</v>
      </c>
      <c r="P8" s="17">
        <v>3.2872974149999994</v>
      </c>
      <c r="Q8" s="17">
        <v>0.38148357500000074</v>
      </c>
      <c r="R8" s="17">
        <v>-123.0657506</v>
      </c>
      <c r="S8" s="17">
        <v>-123.033970005</v>
      </c>
      <c r="T8" s="17">
        <v>-122.5487864</v>
      </c>
      <c r="U8" s="17">
        <v>-118.502114735833</v>
      </c>
      <c r="V8" s="17">
        <v>7.9684278837992402</v>
      </c>
      <c r="W8" s="17">
        <v>-120.55549825</v>
      </c>
      <c r="X8" s="17">
        <v>-120.2354964</v>
      </c>
      <c r="Y8" s="17">
        <v>-119.664140925</v>
      </c>
      <c r="Z8" s="17">
        <v>-93.330923433500004</v>
      </c>
      <c r="AA8" s="17">
        <v>-92.817355640000002</v>
      </c>
      <c r="AB8" s="17">
        <v>30.248394959999999</v>
      </c>
      <c r="AC8" s="17">
        <v>29.703046571499996</v>
      </c>
      <c r="AD8" s="17">
        <v>2.8846454749999992</v>
      </c>
      <c r="AE8" s="15">
        <v>4</v>
      </c>
      <c r="AF8" s="15" t="s">
        <v>85</v>
      </c>
      <c r="AG8" s="16" t="s">
        <v>118</v>
      </c>
      <c r="AH8" s="15">
        <v>38.842570000000002</v>
      </c>
      <c r="AI8" s="15">
        <v>-104.65788000000001</v>
      </c>
      <c r="AJ8" s="18">
        <v>71517</v>
      </c>
      <c r="AK8" s="18">
        <v>730395</v>
      </c>
      <c r="AL8" s="18">
        <v>3421.9396420000003</v>
      </c>
      <c r="AM8" s="18">
        <v>213.44473497875913</v>
      </c>
    </row>
    <row r="9" spans="1:39" ht="15.75" x14ac:dyDescent="0.25">
      <c r="A9" s="15" t="s">
        <v>29</v>
      </c>
      <c r="B9" s="12" t="s">
        <v>161</v>
      </c>
      <c r="C9" s="12" t="s">
        <v>104</v>
      </c>
      <c r="D9" s="15">
        <v>17</v>
      </c>
      <c r="E9" s="17">
        <v>-5.5357155990000004</v>
      </c>
      <c r="F9" s="17">
        <v>-4.0778272873999999</v>
      </c>
      <c r="G9" s="17">
        <v>-1.64112697</v>
      </c>
      <c r="H9" s="17">
        <v>-1.71025534529412</v>
      </c>
      <c r="I9" s="17">
        <v>1.0221983950308799</v>
      </c>
      <c r="J9" s="17">
        <v>-1.5121257109999999</v>
      </c>
      <c r="K9" s="17">
        <v>-1.176123706</v>
      </c>
      <c r="L9" s="17">
        <v>-1.4706957519999999</v>
      </c>
      <c r="M9" s="17">
        <v>-0.85861235139999903</v>
      </c>
      <c r="N9" s="17">
        <v>-0.64693811499999998</v>
      </c>
      <c r="O9" s="17">
        <v>4.8887774840000002</v>
      </c>
      <c r="P9" s="17">
        <v>3.2192149360000011</v>
      </c>
      <c r="Q9" s="17">
        <v>0.17043121800000005</v>
      </c>
      <c r="R9" s="17">
        <v>-33.544457770000001</v>
      </c>
      <c r="S9" s="17">
        <v>-24.757707293999999</v>
      </c>
      <c r="T9" s="17">
        <v>-10.217330069999999</v>
      </c>
      <c r="U9" s="17">
        <v>-10.951422289176501</v>
      </c>
      <c r="V9" s="17">
        <v>5.9248767856091602</v>
      </c>
      <c r="W9" s="17">
        <v>-9.7160903080000001</v>
      </c>
      <c r="X9" s="17">
        <v>-8.4904421659999993</v>
      </c>
      <c r="Y9" s="17">
        <v>-9.2755227730000005</v>
      </c>
      <c r="Z9" s="17">
        <v>-7.2119944672000003</v>
      </c>
      <c r="AA9" s="17">
        <v>-6.3718095899999998</v>
      </c>
      <c r="AB9" s="17">
        <v>27.172648180000003</v>
      </c>
      <c r="AC9" s="17">
        <v>17.545712826799999</v>
      </c>
      <c r="AD9" s="17">
        <v>0.94180729699999866</v>
      </c>
      <c r="AE9" s="15">
        <v>2</v>
      </c>
      <c r="AF9" s="15" t="s">
        <v>85</v>
      </c>
      <c r="AG9" s="16" t="s">
        <v>119</v>
      </c>
      <c r="AH9" s="15">
        <v>32.769047999999998</v>
      </c>
      <c r="AI9" s="15">
        <v>-97.006951000000001</v>
      </c>
      <c r="AJ9" s="18">
        <v>75572.399999999994</v>
      </c>
      <c r="AK9" s="18">
        <v>1232205.2</v>
      </c>
      <c r="AL9" s="18">
        <v>1363.7225291999998</v>
      </c>
      <c r="AM9" s="18">
        <v>889.90572904251599</v>
      </c>
    </row>
    <row r="10" spans="1:39" x14ac:dyDescent="0.25">
      <c r="A10" s="15" t="s">
        <v>30</v>
      </c>
      <c r="B10" s="12" t="s">
        <v>144</v>
      </c>
      <c r="C10" s="12" t="s">
        <v>103</v>
      </c>
      <c r="D10" s="15">
        <v>41</v>
      </c>
      <c r="E10" s="17">
        <v>-17.426423499999999</v>
      </c>
      <c r="F10" s="17">
        <v>-17.19154567</v>
      </c>
      <c r="G10" s="17">
        <v>-15.32732088</v>
      </c>
      <c r="H10" s="17">
        <v>-15.1189780341463</v>
      </c>
      <c r="I10" s="17">
        <v>1.21729060406478</v>
      </c>
      <c r="J10" s="17">
        <v>-15.155756289999999</v>
      </c>
      <c r="K10" s="17">
        <v>-15.20755087</v>
      </c>
      <c r="L10" s="17">
        <v>-14.885057489999999</v>
      </c>
      <c r="M10" s="17">
        <v>-12.60184136</v>
      </c>
      <c r="N10" s="17">
        <v>-11.05948665</v>
      </c>
      <c r="O10" s="17">
        <v>6.3669368499999983</v>
      </c>
      <c r="P10" s="17">
        <v>4.5897043100000001</v>
      </c>
      <c r="Q10" s="17">
        <v>0.44226339000000081</v>
      </c>
      <c r="R10" s="17">
        <v>-129.6851336</v>
      </c>
      <c r="S10" s="17">
        <v>-128.5311336</v>
      </c>
      <c r="T10" s="17">
        <v>-117.9929612</v>
      </c>
      <c r="U10" s="17">
        <v>-116.060661880244</v>
      </c>
      <c r="V10" s="17">
        <v>7.4456237752108603</v>
      </c>
      <c r="W10" s="17">
        <v>-116.6864475</v>
      </c>
      <c r="X10" s="17">
        <v>-116.683813</v>
      </c>
      <c r="Y10" s="17">
        <v>-114.39913420000001</v>
      </c>
      <c r="Z10" s="17">
        <v>-98.949501920000003</v>
      </c>
      <c r="AA10" s="17">
        <v>-91.810773769999997</v>
      </c>
      <c r="AB10" s="17">
        <v>37.874359830000003</v>
      </c>
      <c r="AC10" s="17">
        <v>29.581631680000001</v>
      </c>
      <c r="AD10" s="17">
        <v>3.5938269999999903</v>
      </c>
      <c r="AE10" s="15">
        <v>1</v>
      </c>
      <c r="AF10" s="15" t="s">
        <v>95</v>
      </c>
      <c r="AG10" s="16">
        <v>0.98</v>
      </c>
      <c r="AH10" s="15">
        <v>39.735757999999997</v>
      </c>
      <c r="AI10" s="15">
        <v>-104.96481900000001</v>
      </c>
      <c r="AJ10" s="20">
        <v>83874</v>
      </c>
      <c r="AK10" s="20">
        <v>479657.33333333331</v>
      </c>
      <c r="AL10" s="19">
        <v>976.41340033333336</v>
      </c>
      <c r="AM10" s="19">
        <v>973.31997267194504</v>
      </c>
    </row>
    <row r="11" spans="1:39" ht="15.75" x14ac:dyDescent="0.25">
      <c r="A11" s="15" t="s">
        <v>31</v>
      </c>
      <c r="B11" s="12" t="s">
        <v>132</v>
      </c>
      <c r="C11" s="12" t="s">
        <v>83</v>
      </c>
      <c r="D11" s="15">
        <v>27</v>
      </c>
      <c r="E11" s="17">
        <v>-12.08280907</v>
      </c>
      <c r="F11" s="17">
        <v>-12.030487515000001</v>
      </c>
      <c r="G11" s="17">
        <v>-11.251972005000001</v>
      </c>
      <c r="H11" s="17">
        <v>-10.741715253703701</v>
      </c>
      <c r="I11" s="17">
        <v>0.82313685748016796</v>
      </c>
      <c r="J11" s="17">
        <v>-10.55741884</v>
      </c>
      <c r="K11" s="17">
        <v>-11.1668783</v>
      </c>
      <c r="L11" s="17">
        <v>-10.160173009999999</v>
      </c>
      <c r="M11" s="17">
        <v>-9.2792254172999993</v>
      </c>
      <c r="N11" s="17">
        <v>-8.9453784089999999</v>
      </c>
      <c r="O11" s="17">
        <v>3.1374306609999998</v>
      </c>
      <c r="P11" s="17">
        <v>2.7512620977000015</v>
      </c>
      <c r="Q11" s="17">
        <v>1.0917989950000013</v>
      </c>
      <c r="R11" s="17">
        <v>-86.860323679999993</v>
      </c>
      <c r="S11" s="17">
        <v>-86.746517292500002</v>
      </c>
      <c r="T11" s="17">
        <v>-82.687697990000004</v>
      </c>
      <c r="U11" s="17">
        <v>-80.299840965185197</v>
      </c>
      <c r="V11" s="17">
        <v>3.8278498735106301</v>
      </c>
      <c r="W11" s="17">
        <v>-79.290096570000003</v>
      </c>
      <c r="X11" s="17">
        <v>-82.923704110000003</v>
      </c>
      <c r="Y11" s="17">
        <v>-77.749387110000001</v>
      </c>
      <c r="Z11" s="17">
        <v>-73.649941424999994</v>
      </c>
      <c r="AA11" s="17">
        <v>-72.122056430000001</v>
      </c>
      <c r="AB11" s="17">
        <v>14.738267249999993</v>
      </c>
      <c r="AC11" s="17">
        <v>13.096575867500007</v>
      </c>
      <c r="AD11" s="17">
        <v>4.9383108800000031</v>
      </c>
      <c r="AE11" s="15">
        <v>1</v>
      </c>
      <c r="AF11" s="15" t="s">
        <v>95</v>
      </c>
      <c r="AG11" s="16">
        <v>0.98</v>
      </c>
      <c r="AH11" s="15">
        <v>35.207841000000002</v>
      </c>
      <c r="AI11" s="15">
        <v>-111.614485</v>
      </c>
      <c r="AJ11" s="18">
        <v>59000</v>
      </c>
      <c r="AK11" s="18">
        <v>145101</v>
      </c>
      <c r="AL11" s="18">
        <v>29952.875146000002</v>
      </c>
      <c r="AM11" s="18">
        <v>4.844309579388649</v>
      </c>
    </row>
    <row r="12" spans="1:39" ht="15.75" x14ac:dyDescent="0.25">
      <c r="A12" s="15" t="s">
        <v>32</v>
      </c>
      <c r="B12" s="15" t="s">
        <v>145</v>
      </c>
      <c r="C12" s="12" t="s">
        <v>105</v>
      </c>
      <c r="D12" s="15">
        <v>30</v>
      </c>
      <c r="E12" s="17">
        <v>-2.2999999999999998</v>
      </c>
      <c r="F12" s="17">
        <v>-2.2782499999999999</v>
      </c>
      <c r="G12" s="17">
        <v>-2.1875</v>
      </c>
      <c r="H12" s="17">
        <v>-2.1040000000000001</v>
      </c>
      <c r="I12" s="17">
        <v>0.1090270450472</v>
      </c>
      <c r="J12" s="17">
        <v>-2.09</v>
      </c>
      <c r="K12" s="17">
        <v>-2.0499999999999998</v>
      </c>
      <c r="L12" s="17">
        <v>-2.0499999999999998</v>
      </c>
      <c r="M12" s="17">
        <v>-1.909</v>
      </c>
      <c r="N12" s="17">
        <v>-1.88</v>
      </c>
      <c r="O12" s="17">
        <v>0.41999999999999993</v>
      </c>
      <c r="P12" s="17">
        <v>0.36924999999999986</v>
      </c>
      <c r="Q12" s="17">
        <v>0.13750000000000018</v>
      </c>
      <c r="R12" s="17">
        <v>-9.5399999999999991</v>
      </c>
      <c r="S12" s="17">
        <v>-9.5182500000000001</v>
      </c>
      <c r="T12" s="17">
        <v>-9.1274999999999995</v>
      </c>
      <c r="U12" s="17">
        <v>-8.7573333333333299</v>
      </c>
      <c r="V12" s="17">
        <v>0.47362092606766798</v>
      </c>
      <c r="W12" s="17">
        <v>-8.8249999999999993</v>
      </c>
      <c r="X12" s="17">
        <v>-8.5399999999999991</v>
      </c>
      <c r="Y12" s="17">
        <v>-8.4875000000000007</v>
      </c>
      <c r="Z12" s="17">
        <v>-7.7415000000000003</v>
      </c>
      <c r="AA12" s="17">
        <v>-7.64</v>
      </c>
      <c r="AB12" s="17">
        <v>1.8999999999999995</v>
      </c>
      <c r="AC12" s="17">
        <v>1.7767499999999998</v>
      </c>
      <c r="AD12" s="17">
        <v>0.63999999999999879</v>
      </c>
      <c r="AE12" s="15">
        <v>1</v>
      </c>
      <c r="AF12" s="15" t="s">
        <v>95</v>
      </c>
      <c r="AG12" s="16">
        <v>0.01</v>
      </c>
      <c r="AH12" s="15">
        <v>29.674265999999999</v>
      </c>
      <c r="AI12" s="15">
        <v>-82.350657999999996</v>
      </c>
      <c r="AJ12" s="18">
        <v>50089</v>
      </c>
      <c r="AK12" s="18">
        <v>278468</v>
      </c>
      <c r="AL12" s="18">
        <v>1408.6553019999999</v>
      </c>
      <c r="AM12" s="18">
        <v>197.68356361178843</v>
      </c>
    </row>
    <row r="13" spans="1:39" ht="15.75" x14ac:dyDescent="0.25">
      <c r="A13" s="15" t="s">
        <v>33</v>
      </c>
      <c r="B13" s="15" t="s">
        <v>33</v>
      </c>
      <c r="C13" s="12" t="s">
        <v>106</v>
      </c>
      <c r="D13" s="15">
        <v>12</v>
      </c>
      <c r="E13" s="17">
        <v>-6.36</v>
      </c>
      <c r="F13" s="17">
        <v>-6.3407499999999999</v>
      </c>
      <c r="G13" s="17">
        <v>-5.1950000000000003</v>
      </c>
      <c r="H13" s="17">
        <v>-4.3366666666666696</v>
      </c>
      <c r="I13" s="17">
        <v>1.51989433444526</v>
      </c>
      <c r="J13" s="17">
        <v>-4.4749999999999996</v>
      </c>
      <c r="K13" s="17">
        <v>-5.16</v>
      </c>
      <c r="L13" s="17">
        <v>-3.3174999999999999</v>
      </c>
      <c r="M13" s="17">
        <v>-1.55325</v>
      </c>
      <c r="N13" s="17">
        <v>-0.94</v>
      </c>
      <c r="O13" s="17">
        <v>5.42</v>
      </c>
      <c r="P13" s="17">
        <v>4.7874999999999996</v>
      </c>
      <c r="Q13" s="17">
        <v>1.8775000000000004</v>
      </c>
      <c r="R13" s="17">
        <v>-32.67</v>
      </c>
      <c r="S13" s="17">
        <v>-32.645249999999997</v>
      </c>
      <c r="T13" s="17">
        <v>-24.342500000000001</v>
      </c>
      <c r="U13" s="17">
        <v>-17.375833333333301</v>
      </c>
      <c r="V13" s="17">
        <v>11.5819220090727</v>
      </c>
      <c r="W13" s="17">
        <v>-21.135000000000002</v>
      </c>
      <c r="X13" s="17">
        <v>-24.29</v>
      </c>
      <c r="Y13" s="17">
        <v>-6.24</v>
      </c>
      <c r="Z13" s="17">
        <v>1.17875</v>
      </c>
      <c r="AA13" s="17">
        <v>3.53</v>
      </c>
      <c r="AB13" s="17">
        <v>36.200000000000003</v>
      </c>
      <c r="AC13" s="17">
        <v>33.823999999999998</v>
      </c>
      <c r="AD13" s="17">
        <v>18.102499999999999</v>
      </c>
      <c r="AE13" s="15">
        <v>5</v>
      </c>
      <c r="AF13" s="15" t="s">
        <v>85</v>
      </c>
      <c r="AG13" s="16" t="s">
        <v>120</v>
      </c>
      <c r="AH13" s="15">
        <v>19.661261</v>
      </c>
      <c r="AI13" s="15">
        <v>-155.66269299999999</v>
      </c>
      <c r="AJ13" s="18">
        <v>65401</v>
      </c>
      <c r="AK13" s="18">
        <v>200629</v>
      </c>
      <c r="AL13" s="18">
        <v>6481.4559159999999</v>
      </c>
      <c r="AM13" s="18">
        <v>30.954310667257804</v>
      </c>
    </row>
    <row r="14" spans="1:39" x14ac:dyDescent="0.25">
      <c r="A14" s="15" t="s">
        <v>34</v>
      </c>
      <c r="B14" s="15" t="s">
        <v>168</v>
      </c>
      <c r="C14" s="12" t="s">
        <v>107</v>
      </c>
      <c r="D14" s="15">
        <v>30</v>
      </c>
      <c r="E14" s="17">
        <v>-9.1080765279999998</v>
      </c>
      <c r="F14" s="17">
        <v>-9.1054223798499994</v>
      </c>
      <c r="G14" s="17">
        <v>-8.8289665237499992</v>
      </c>
      <c r="H14" s="17">
        <v>-8.7324670400333293</v>
      </c>
      <c r="I14" s="17">
        <v>0.180849835714219</v>
      </c>
      <c r="J14" s="17">
        <v>-8.710802481</v>
      </c>
      <c r="K14" s="17">
        <v>-8.5251654059999993</v>
      </c>
      <c r="L14" s="17">
        <v>-8.5787264215000008</v>
      </c>
      <c r="M14" s="17">
        <v>-8.488166128025</v>
      </c>
      <c r="N14" s="17">
        <v>-8.4440638349999997</v>
      </c>
      <c r="O14" s="17">
        <v>0.6640126930000001</v>
      </c>
      <c r="P14" s="17">
        <v>0.61725625182499932</v>
      </c>
      <c r="Q14" s="17">
        <v>0.25024010224999849</v>
      </c>
      <c r="R14" s="17">
        <v>-61.08577949</v>
      </c>
      <c r="S14" s="17">
        <v>-60.688171038749999</v>
      </c>
      <c r="T14" s="17">
        <v>-59.457083619999999</v>
      </c>
      <c r="U14" s="17">
        <v>-58.9878239853333</v>
      </c>
      <c r="V14" s="17">
        <v>0.81873864266683805</v>
      </c>
      <c r="W14" s="17">
        <v>-58.795699565</v>
      </c>
      <c r="X14" s="17">
        <v>-57.669045060000002</v>
      </c>
      <c r="Y14" s="17">
        <v>-58.416510612499998</v>
      </c>
      <c r="Z14" s="17">
        <v>-57.846495480000002</v>
      </c>
      <c r="AA14" s="17">
        <v>-57.669045060000002</v>
      </c>
      <c r="AB14" s="17">
        <v>3.4167344299999982</v>
      </c>
      <c r="AC14" s="17">
        <v>2.8416755587499978</v>
      </c>
      <c r="AD14" s="17">
        <v>1.0405730075000008</v>
      </c>
      <c r="AE14" s="15">
        <v>1</v>
      </c>
      <c r="AF14" s="15" t="s">
        <v>95</v>
      </c>
      <c r="AG14" s="16">
        <v>0.81</v>
      </c>
      <c r="AH14" s="15">
        <v>43.828262000000002</v>
      </c>
      <c r="AI14" s="15">
        <v>-91.236836999999994</v>
      </c>
      <c r="AJ14" s="20">
        <v>60163.5</v>
      </c>
      <c r="AK14" s="20">
        <v>85227.5</v>
      </c>
      <c r="AL14" s="19">
        <v>867.112392</v>
      </c>
      <c r="AM14" s="19">
        <v>107.74745322205547</v>
      </c>
    </row>
    <row r="15" spans="1:39" ht="15.75" x14ac:dyDescent="0.25">
      <c r="A15" s="15" t="s">
        <v>35</v>
      </c>
      <c r="B15" s="15" t="s">
        <v>150</v>
      </c>
      <c r="C15" s="12" t="s">
        <v>108</v>
      </c>
      <c r="D15" s="15">
        <v>29</v>
      </c>
      <c r="E15" s="17">
        <v>-6.6799397249999997</v>
      </c>
      <c r="F15" s="17">
        <v>-6.6789626684999996</v>
      </c>
      <c r="G15" s="17">
        <v>-5.909453439</v>
      </c>
      <c r="H15" s="17">
        <v>-5.0288491259655199</v>
      </c>
      <c r="I15" s="17">
        <v>1.0997385434748099</v>
      </c>
      <c r="J15" s="17">
        <v>-4.4018748700000003</v>
      </c>
      <c r="K15" s="17">
        <v>-6.4715565159999997</v>
      </c>
      <c r="L15" s="17">
        <v>-4.0471573520000002</v>
      </c>
      <c r="M15" s="17">
        <v>-3.8949985469000001</v>
      </c>
      <c r="N15" s="17">
        <v>-3.8872925710000001</v>
      </c>
      <c r="O15" s="17">
        <v>2.7926471539999995</v>
      </c>
      <c r="P15" s="17">
        <v>2.7839641215999995</v>
      </c>
      <c r="Q15" s="17">
        <v>1.8622960869999998</v>
      </c>
      <c r="R15" s="17">
        <v>-45.120019509999999</v>
      </c>
      <c r="S15" s="17">
        <v>-45.100223804000002</v>
      </c>
      <c r="T15" s="17">
        <v>-40.454551459999998</v>
      </c>
      <c r="U15" s="17">
        <v>-33.103561168620701</v>
      </c>
      <c r="V15" s="17">
        <v>8.2316387440587704</v>
      </c>
      <c r="W15" s="17">
        <v>-28.43773989</v>
      </c>
      <c r="X15" s="17">
        <v>-43.898772800000003</v>
      </c>
      <c r="Y15" s="17">
        <v>-25.746834270000001</v>
      </c>
      <c r="Z15" s="17">
        <v>-24.736204344000001</v>
      </c>
      <c r="AA15" s="17">
        <v>-24.705146240000001</v>
      </c>
      <c r="AB15" s="17">
        <v>20.414873269999998</v>
      </c>
      <c r="AC15" s="17">
        <v>20.364019460000002</v>
      </c>
      <c r="AD15" s="17">
        <v>14.707717189999997</v>
      </c>
      <c r="AE15" s="15">
        <v>2</v>
      </c>
      <c r="AF15" s="15" t="s">
        <v>85</v>
      </c>
      <c r="AG15" s="16" t="s">
        <v>121</v>
      </c>
      <c r="AH15" s="15">
        <v>38.955849000000001</v>
      </c>
      <c r="AI15" s="15">
        <v>-95.268439000000001</v>
      </c>
      <c r="AJ15" s="18">
        <v>61020</v>
      </c>
      <c r="AK15" s="18">
        <v>118785</v>
      </c>
      <c r="AL15" s="18">
        <v>733.21530400000006</v>
      </c>
      <c r="AM15" s="18">
        <v>162.00562011182461</v>
      </c>
    </row>
    <row r="16" spans="1:39" x14ac:dyDescent="0.25">
      <c r="A16" s="15" t="s">
        <v>39</v>
      </c>
      <c r="B16" s="12" t="s">
        <v>156</v>
      </c>
      <c r="C16" s="12" t="s">
        <v>155</v>
      </c>
      <c r="D16" s="15">
        <v>32</v>
      </c>
      <c r="E16" s="17">
        <v>-7.6790165369999999</v>
      </c>
      <c r="F16" s="17">
        <v>-7.2671087660499998</v>
      </c>
      <c r="G16" s="17">
        <v>-6.8886628997499999</v>
      </c>
      <c r="H16" s="17">
        <v>-6.3266333738749996</v>
      </c>
      <c r="I16" s="17">
        <v>0.67585207436880401</v>
      </c>
      <c r="J16" s="17">
        <v>-6.3722442920000004</v>
      </c>
      <c r="K16" s="17">
        <v>-7.1285583380000004</v>
      </c>
      <c r="L16" s="17">
        <v>-5.8362903749999999</v>
      </c>
      <c r="M16" s="17">
        <v>-5.0185473529250002</v>
      </c>
      <c r="N16" s="17">
        <v>-4.7067168129999999</v>
      </c>
      <c r="O16" s="17">
        <v>2.972299724</v>
      </c>
      <c r="P16" s="17">
        <v>2.2485614131249996</v>
      </c>
      <c r="Q16" s="17">
        <v>1.05237252475</v>
      </c>
      <c r="R16" s="17">
        <v>-47.958072350000002</v>
      </c>
      <c r="S16" s="17">
        <v>-45.255358972499998</v>
      </c>
      <c r="T16" s="17">
        <v>-43.604263385000003</v>
      </c>
      <c r="U16" s="17">
        <v>-42.164516723749998</v>
      </c>
      <c r="V16" s="17">
        <v>2.0579073961514198</v>
      </c>
      <c r="W16" s="17">
        <v>-41.988782180000001</v>
      </c>
      <c r="X16" s="17">
        <v>-44.47070025</v>
      </c>
      <c r="Y16" s="17">
        <v>-40.603386995000001</v>
      </c>
      <c r="Z16" s="17">
        <v>-38.509578851000001</v>
      </c>
      <c r="AA16" s="17">
        <v>-37.851612189999997</v>
      </c>
      <c r="AB16" s="17">
        <v>10.106460160000005</v>
      </c>
      <c r="AC16" s="17">
        <v>6.7457801214999975</v>
      </c>
      <c r="AD16" s="17">
        <v>3.0008763900000019</v>
      </c>
      <c r="AE16" s="15">
        <v>1</v>
      </c>
      <c r="AF16" s="15" t="s">
        <v>95</v>
      </c>
      <c r="AG16" s="16">
        <v>0.93</v>
      </c>
      <c r="AH16" s="15">
        <v>40.797414000000003</v>
      </c>
      <c r="AI16" s="15">
        <v>-74.470419000000007</v>
      </c>
      <c r="AJ16" s="20">
        <v>95102.75</v>
      </c>
      <c r="AK16" s="20">
        <v>573429.75</v>
      </c>
      <c r="AL16" s="19">
        <v>398.87491899999998</v>
      </c>
      <c r="AM16" s="19">
        <v>2283.7460260770267</v>
      </c>
    </row>
    <row r="17" spans="1:39" x14ac:dyDescent="0.25">
      <c r="A17" s="15" t="s">
        <v>40</v>
      </c>
      <c r="B17" s="15" t="s">
        <v>153</v>
      </c>
      <c r="C17" s="12" t="s">
        <v>109</v>
      </c>
      <c r="D17" s="15">
        <v>33</v>
      </c>
      <c r="E17" s="17">
        <v>-9.2539253929999994</v>
      </c>
      <c r="F17" s="17">
        <v>-9.1391313218000008</v>
      </c>
      <c r="G17" s="17">
        <v>-8.7704498760000007</v>
      </c>
      <c r="H17" s="17">
        <v>-8.3523907385757603</v>
      </c>
      <c r="I17" s="17">
        <v>0.56199434795482095</v>
      </c>
      <c r="J17" s="17">
        <v>-8.3751371219999999</v>
      </c>
      <c r="K17" s="17">
        <v>-7.3115326469999999</v>
      </c>
      <c r="L17" s="17">
        <v>-8.0066363420000002</v>
      </c>
      <c r="M17" s="17">
        <v>-7.3097228840000001</v>
      </c>
      <c r="N17" s="17">
        <v>-7.3024838320000001</v>
      </c>
      <c r="O17" s="17">
        <v>1.9514415609999993</v>
      </c>
      <c r="P17" s="17">
        <v>1.8294084378000006</v>
      </c>
      <c r="Q17" s="17">
        <v>0.76381353400000052</v>
      </c>
      <c r="R17" s="17">
        <v>-66.533775599999998</v>
      </c>
      <c r="S17" s="17">
        <v>-65.35874244</v>
      </c>
      <c r="T17" s="17">
        <v>-62.467147519999997</v>
      </c>
      <c r="U17" s="17">
        <v>-60.015833939090903</v>
      </c>
      <c r="V17" s="17">
        <v>3.3372358533728201</v>
      </c>
      <c r="W17" s="17">
        <v>-60.36152629</v>
      </c>
      <c r="X17" s="17">
        <v>-56.032318449999998</v>
      </c>
      <c r="Y17" s="17">
        <v>-57.198625620000001</v>
      </c>
      <c r="Z17" s="17">
        <v>-54.439952796</v>
      </c>
      <c r="AA17" s="17">
        <v>-53.770520380000001</v>
      </c>
      <c r="AB17" s="17">
        <v>12.763255219999998</v>
      </c>
      <c r="AC17" s="17">
        <v>10.918789644</v>
      </c>
      <c r="AD17" s="17">
        <v>5.2685218999999961</v>
      </c>
      <c r="AE17" s="15">
        <v>1</v>
      </c>
      <c r="AF17" s="15" t="s">
        <v>95</v>
      </c>
      <c r="AG17" s="16">
        <v>0.88</v>
      </c>
      <c r="AH17" s="15">
        <v>44.966934999999999</v>
      </c>
      <c r="AI17" s="15">
        <v>-93.261465999999999</v>
      </c>
      <c r="AJ17" s="20">
        <v>77595.333333333328</v>
      </c>
      <c r="AK17" s="20">
        <v>732601.33333333337</v>
      </c>
      <c r="AL17" s="19">
        <v>605.00455066666666</v>
      </c>
      <c r="AM17" s="19">
        <v>1409.7213807203352</v>
      </c>
    </row>
    <row r="18" spans="1:39" x14ac:dyDescent="0.25">
      <c r="A18" s="15" t="s">
        <v>41</v>
      </c>
      <c r="B18" s="12" t="s">
        <v>159</v>
      </c>
      <c r="C18" s="12" t="s">
        <v>110</v>
      </c>
      <c r="D18" s="15">
        <v>56</v>
      </c>
      <c r="E18" s="17">
        <v>-6.1</v>
      </c>
      <c r="F18" s="17">
        <v>-6.0724999999999998</v>
      </c>
      <c r="G18" s="17">
        <v>-5.97</v>
      </c>
      <c r="H18" s="17">
        <v>-5.8491725368749998</v>
      </c>
      <c r="I18" s="17">
        <v>0.122806255201175</v>
      </c>
      <c r="J18" s="17">
        <v>-5.8</v>
      </c>
      <c r="K18" s="17">
        <v>-6.02</v>
      </c>
      <c r="L18" s="17">
        <v>-5.76</v>
      </c>
      <c r="M18" s="17">
        <v>-5.6707942605000001</v>
      </c>
      <c r="N18" s="17">
        <v>-5.66</v>
      </c>
      <c r="O18" s="17">
        <v>0.4399999999999995</v>
      </c>
      <c r="P18" s="17">
        <v>0.40170573949999966</v>
      </c>
      <c r="Q18" s="17">
        <v>0.20999999999999996</v>
      </c>
      <c r="R18" s="17">
        <v>-35.85</v>
      </c>
      <c r="S18" s="17">
        <v>-35.426250000000003</v>
      </c>
      <c r="T18" s="17">
        <v>-35.042499999999997</v>
      </c>
      <c r="U18" s="17">
        <v>-34.733101433928603</v>
      </c>
      <c r="V18" s="17">
        <v>0.43880948153438198</v>
      </c>
      <c r="W18" s="17">
        <v>-34.799999999999997</v>
      </c>
      <c r="X18" s="17">
        <v>-34.49</v>
      </c>
      <c r="Y18" s="17">
        <v>-34.417499999999997</v>
      </c>
      <c r="Z18" s="17">
        <v>-33.997500000000002</v>
      </c>
      <c r="AA18" s="17">
        <v>-33.729999999999997</v>
      </c>
      <c r="AB18" s="17">
        <v>2.1200000000000045</v>
      </c>
      <c r="AC18" s="17">
        <v>1.4287500000000009</v>
      </c>
      <c r="AD18" s="17">
        <v>0.625</v>
      </c>
      <c r="AE18" s="15">
        <v>1</v>
      </c>
      <c r="AF18" s="15" t="s">
        <v>95</v>
      </c>
      <c r="AG18" s="16">
        <v>0.72</v>
      </c>
      <c r="AH18" s="15">
        <v>36.153055000000002</v>
      </c>
      <c r="AI18" s="15">
        <v>-86.759202000000002</v>
      </c>
      <c r="AJ18" s="20">
        <v>80809.666666666672</v>
      </c>
      <c r="AK18" s="20">
        <v>435032</v>
      </c>
      <c r="AL18" s="19">
        <v>914.6952113333333</v>
      </c>
      <c r="AM18" s="19">
        <v>496.91168760871329</v>
      </c>
    </row>
    <row r="19" spans="1:39" x14ac:dyDescent="0.25">
      <c r="A19" s="15" t="s">
        <v>42</v>
      </c>
      <c r="B19" s="15" t="s">
        <v>149</v>
      </c>
      <c r="C19" s="12" t="s">
        <v>106</v>
      </c>
      <c r="D19" s="15">
        <v>34</v>
      </c>
      <c r="E19" s="17">
        <v>-3.2997066080000002</v>
      </c>
      <c r="F19" s="17">
        <v>-3.1424715979250002</v>
      </c>
      <c r="G19" s="17">
        <v>-3.02011856225</v>
      </c>
      <c r="H19" s="17">
        <v>-2.9542108575588202</v>
      </c>
      <c r="I19" s="17">
        <v>0.113149970235476</v>
      </c>
      <c r="J19" s="17">
        <v>-2.9564113359999999</v>
      </c>
      <c r="K19" s="17">
        <v>-2.9549003049999998</v>
      </c>
      <c r="L19" s="17">
        <v>-2.9020864474999999</v>
      </c>
      <c r="M19" s="17">
        <v>-2.707482212775</v>
      </c>
      <c r="N19" s="17">
        <v>-2.6894952600000002</v>
      </c>
      <c r="O19" s="17">
        <v>0.61021134799999999</v>
      </c>
      <c r="P19" s="17">
        <v>0.43498938515000019</v>
      </c>
      <c r="Q19" s="17">
        <v>0.11803211475000008</v>
      </c>
      <c r="R19" s="17">
        <v>-14.771775140000001</v>
      </c>
      <c r="S19" s="17">
        <v>-14.63171324825</v>
      </c>
      <c r="T19" s="17">
        <v>-10.918505292500001</v>
      </c>
      <c r="U19" s="17">
        <v>-10.8219661190588</v>
      </c>
      <c r="V19" s="17">
        <v>1.30531432938815</v>
      </c>
      <c r="W19" s="17">
        <v>-10.483002205</v>
      </c>
      <c r="X19" s="17">
        <v>-10.671606000000001</v>
      </c>
      <c r="Y19" s="17">
        <v>-10.234511575000001</v>
      </c>
      <c r="Z19" s="17">
        <v>-9.4564717753000007</v>
      </c>
      <c r="AA19" s="17">
        <v>-7.9619254000000002</v>
      </c>
      <c r="AB19" s="17">
        <v>6.8098497400000007</v>
      </c>
      <c r="AC19" s="17">
        <v>5.1752414729499989</v>
      </c>
      <c r="AD19" s="17">
        <v>0.68399371749999993</v>
      </c>
      <c r="AE19" s="15">
        <v>1</v>
      </c>
      <c r="AF19" s="15" t="s">
        <v>95</v>
      </c>
      <c r="AG19" s="16">
        <v>0.43</v>
      </c>
      <c r="AH19" s="15">
        <v>21.434000999999999</v>
      </c>
      <c r="AI19" s="15">
        <v>-157.942789</v>
      </c>
      <c r="AJ19" s="20">
        <v>87722</v>
      </c>
      <c r="AK19" s="20">
        <v>1016508</v>
      </c>
      <c r="AL19" s="19">
        <v>966.24773599999992</v>
      </c>
      <c r="AM19" s="19">
        <v>1052.0159190313489</v>
      </c>
    </row>
    <row r="20" spans="1:39" x14ac:dyDescent="0.25">
      <c r="A20" s="15" t="s">
        <v>45</v>
      </c>
      <c r="B20" s="12" t="s">
        <v>165</v>
      </c>
      <c r="C20" s="12" t="s">
        <v>111</v>
      </c>
      <c r="D20" s="15">
        <v>43</v>
      </c>
      <c r="E20" s="17">
        <v>-10.08167939</v>
      </c>
      <c r="F20" s="17">
        <v>-10.005199248949999</v>
      </c>
      <c r="G20" s="17">
        <v>-9.7067677045000007</v>
      </c>
      <c r="H20" s="17">
        <v>-9.6791207034418605</v>
      </c>
      <c r="I20" s="17">
        <v>0.122810887495687</v>
      </c>
      <c r="J20" s="17">
        <v>-9.6676954659999996</v>
      </c>
      <c r="K20" s="17">
        <v>-9.5857135430000007</v>
      </c>
      <c r="L20" s="17">
        <v>-9.5961880065000003</v>
      </c>
      <c r="M20" s="17">
        <v>-9.5516652510500002</v>
      </c>
      <c r="N20" s="17">
        <v>-9.5504315539999993</v>
      </c>
      <c r="O20" s="17">
        <v>0.53124783600000036</v>
      </c>
      <c r="P20" s="17">
        <v>0.45353399789999926</v>
      </c>
      <c r="Q20" s="17">
        <v>0.11057969800000045</v>
      </c>
      <c r="R20" s="17">
        <v>-70.714223820000001</v>
      </c>
      <c r="S20" s="17">
        <v>-69.942506275</v>
      </c>
      <c r="T20" s="17">
        <v>-65.653432859999995</v>
      </c>
      <c r="U20" s="17">
        <v>-65.695779113023207</v>
      </c>
      <c r="V20" s="17">
        <v>1.3582381088677</v>
      </c>
      <c r="W20" s="17">
        <v>-65.327335160000004</v>
      </c>
      <c r="X20" s="17">
        <v>-64.96649721</v>
      </c>
      <c r="Y20" s="17">
        <v>-65.005912010000003</v>
      </c>
      <c r="Z20" s="17">
        <v>-64.634825836499999</v>
      </c>
      <c r="AA20" s="17">
        <v>-64.610418339999995</v>
      </c>
      <c r="AB20" s="17">
        <v>6.1038054800000054</v>
      </c>
      <c r="AC20" s="17">
        <v>5.3076804385000003</v>
      </c>
      <c r="AD20" s="17">
        <v>0.64752084999999227</v>
      </c>
      <c r="AE20" s="15">
        <v>2</v>
      </c>
      <c r="AF20" s="15" t="s">
        <v>85</v>
      </c>
      <c r="AG20" s="16" t="s">
        <v>122</v>
      </c>
      <c r="AH20" s="15">
        <v>45.495961000000001</v>
      </c>
      <c r="AI20" s="15">
        <v>-122.62763200000001</v>
      </c>
      <c r="AJ20" s="20">
        <v>77173.333333333328</v>
      </c>
      <c r="AK20" s="20">
        <v>580046.66666666663</v>
      </c>
      <c r="AL20" s="19">
        <v>1571.5205100000001</v>
      </c>
      <c r="AM20" s="19">
        <v>604.45820568801537</v>
      </c>
    </row>
    <row r="21" spans="1:39" ht="15.75" x14ac:dyDescent="0.25">
      <c r="A21" s="15" t="s">
        <v>46</v>
      </c>
      <c r="B21" s="15" t="s">
        <v>160</v>
      </c>
      <c r="C21" s="12" t="s">
        <v>104</v>
      </c>
      <c r="D21" s="15">
        <v>28</v>
      </c>
      <c r="E21" s="17">
        <v>-4.4097828640000003</v>
      </c>
      <c r="F21" s="17">
        <v>-4.3117468265500003</v>
      </c>
      <c r="G21" s="17">
        <v>-3.8275899330000001</v>
      </c>
      <c r="H21" s="17">
        <v>-3.6416698469642901</v>
      </c>
      <c r="I21" s="17">
        <v>0.35745590865834298</v>
      </c>
      <c r="J21" s="17">
        <v>-3.4354397385</v>
      </c>
      <c r="K21" s="17">
        <v>-3.8739125310000002</v>
      </c>
      <c r="L21" s="17">
        <v>-3.41034990675</v>
      </c>
      <c r="M21" s="17">
        <v>-3.373147505325</v>
      </c>
      <c r="N21" s="17">
        <v>-3.3595975020000002</v>
      </c>
      <c r="O21" s="17">
        <v>1.0501853620000001</v>
      </c>
      <c r="P21" s="17">
        <v>0.93859932122500034</v>
      </c>
      <c r="Q21" s="17">
        <v>0.41724002625000001</v>
      </c>
      <c r="R21" s="17">
        <v>-24.897720069999998</v>
      </c>
      <c r="S21" s="17">
        <v>-24.576132506499999</v>
      </c>
      <c r="T21" s="17">
        <v>-22.448107520000001</v>
      </c>
      <c r="U21" s="17">
        <v>-21.4688135257143</v>
      </c>
      <c r="V21" s="17">
        <v>1.65087101303221</v>
      </c>
      <c r="W21" s="17">
        <v>-20.581549434999999</v>
      </c>
      <c r="X21" s="17">
        <v>-22.745530850000002</v>
      </c>
      <c r="Y21" s="17">
        <v>-20.347667195</v>
      </c>
      <c r="Z21" s="17">
        <v>-20.064111462</v>
      </c>
      <c r="AA21" s="17">
        <v>-20.06366796</v>
      </c>
      <c r="AB21" s="17">
        <v>4.8340521099999982</v>
      </c>
      <c r="AC21" s="17">
        <v>4.5120210444999991</v>
      </c>
      <c r="AD21" s="17">
        <v>2.100440325000001</v>
      </c>
      <c r="AE21" s="15">
        <v>2</v>
      </c>
      <c r="AF21" s="15" t="s">
        <v>85</v>
      </c>
      <c r="AG21" s="16" t="s">
        <v>123</v>
      </c>
      <c r="AH21" s="15">
        <v>29.863741000000001</v>
      </c>
      <c r="AI21" s="15">
        <v>-97.945611999999997</v>
      </c>
      <c r="AJ21" s="18">
        <v>68724</v>
      </c>
      <c r="AK21" s="18">
        <v>241067</v>
      </c>
      <c r="AL21" s="18">
        <v>1090.8106519999999</v>
      </c>
      <c r="AM21" s="18">
        <v>220.99802523747269</v>
      </c>
    </row>
    <row r="22" spans="1:39" ht="15.75" x14ac:dyDescent="0.25">
      <c r="A22" s="15" t="s">
        <v>47</v>
      </c>
      <c r="B22" s="12" t="s">
        <v>146</v>
      </c>
      <c r="C22" s="12" t="s">
        <v>105</v>
      </c>
      <c r="D22" s="15">
        <v>20</v>
      </c>
      <c r="E22" s="17">
        <v>-1.8037321159999999</v>
      </c>
      <c r="F22" s="17">
        <v>-1.788679468125</v>
      </c>
      <c r="G22" s="17">
        <v>-1.30365338475</v>
      </c>
      <c r="H22" s="17">
        <v>-0.66006090915000004</v>
      </c>
      <c r="I22" s="17">
        <v>1.54413502378446</v>
      </c>
      <c r="J22" s="17">
        <v>-1.272893367</v>
      </c>
      <c r="K22" s="17">
        <v>-1.288465502</v>
      </c>
      <c r="L22" s="17">
        <v>-1.0449170619999999</v>
      </c>
      <c r="M22" s="17">
        <v>3.3313022984249998</v>
      </c>
      <c r="N22" s="17">
        <v>3.8984333539999998</v>
      </c>
      <c r="O22" s="17">
        <v>5.7021654699999997</v>
      </c>
      <c r="P22" s="17">
        <v>5.1199817665499996</v>
      </c>
      <c r="Q22" s="17">
        <v>0.25873632275000014</v>
      </c>
      <c r="R22" s="17">
        <v>-8.8719119010000007</v>
      </c>
      <c r="S22" s="17">
        <v>-8.7524831564000003</v>
      </c>
      <c r="T22" s="17">
        <v>-6.2825133057500002</v>
      </c>
      <c r="U22" s="17">
        <v>-4.8220468571000001</v>
      </c>
      <c r="V22" s="17">
        <v>3.85342311190047</v>
      </c>
      <c r="W22" s="17">
        <v>-6.0996934850000004</v>
      </c>
      <c r="X22" s="17">
        <v>-6.176783371</v>
      </c>
      <c r="Y22" s="17">
        <v>-5.3912809192499997</v>
      </c>
      <c r="Z22" s="17">
        <v>5.0058484823000002</v>
      </c>
      <c r="AA22" s="17">
        <v>6.5550208599999999</v>
      </c>
      <c r="AB22" s="17">
        <v>15.426932761</v>
      </c>
      <c r="AC22" s="17">
        <v>13.7583316387</v>
      </c>
      <c r="AD22" s="17">
        <v>0.89123238650000047</v>
      </c>
      <c r="AE22" s="15">
        <v>2</v>
      </c>
      <c r="AF22" s="15" t="s">
        <v>85</v>
      </c>
      <c r="AG22" s="16" t="s">
        <v>124</v>
      </c>
      <c r="AH22" s="15">
        <v>27.768370999999998</v>
      </c>
      <c r="AI22" s="15">
        <v>-82.658953999999994</v>
      </c>
      <c r="AJ22" s="18">
        <v>56419</v>
      </c>
      <c r="AK22" s="18">
        <v>959107</v>
      </c>
      <c r="AL22" s="18">
        <v>382.54011800000001</v>
      </c>
      <c r="AM22" s="18">
        <v>2507.2063160706193</v>
      </c>
    </row>
    <row r="23" spans="1:39" x14ac:dyDescent="0.25">
      <c r="A23" s="15" t="s">
        <v>57</v>
      </c>
      <c r="B23" s="15" t="s">
        <v>158</v>
      </c>
      <c r="C23" s="12" t="s">
        <v>112</v>
      </c>
      <c r="D23" s="15">
        <v>29</v>
      </c>
      <c r="E23" s="17">
        <v>-9.6241812370000002</v>
      </c>
      <c r="F23" s="17">
        <v>-9.3588739485999994</v>
      </c>
      <c r="G23" s="17">
        <v>-9.1179701130000002</v>
      </c>
      <c r="H23" s="17">
        <v>-9.0318235058275906</v>
      </c>
      <c r="I23" s="17">
        <v>0.164506480257781</v>
      </c>
      <c r="J23" s="17">
        <v>-9.0045965070000005</v>
      </c>
      <c r="K23" s="17">
        <v>-9.2286523169999999</v>
      </c>
      <c r="L23" s="17">
        <v>-8.9655423780000003</v>
      </c>
      <c r="M23" s="17">
        <v>-8.7735547155999996</v>
      </c>
      <c r="N23" s="17">
        <v>-8.7286201699999992</v>
      </c>
      <c r="O23" s="17">
        <v>0.89556106700000093</v>
      </c>
      <c r="P23" s="17">
        <v>0.58531923299999988</v>
      </c>
      <c r="Q23" s="17">
        <v>0.15242773499999984</v>
      </c>
      <c r="R23" s="17">
        <v>-62.617409010000003</v>
      </c>
      <c r="S23" s="17">
        <v>-60.802365856999998</v>
      </c>
      <c r="T23" s="17">
        <v>-58.957853309999997</v>
      </c>
      <c r="U23" s="17">
        <v>-58.489948524137901</v>
      </c>
      <c r="V23" s="17">
        <v>1.1383534108818101</v>
      </c>
      <c r="W23" s="17">
        <v>-58.172760179999997</v>
      </c>
      <c r="X23" s="17">
        <v>-60.024490219999997</v>
      </c>
      <c r="Y23" s="17">
        <v>-57.818796399999997</v>
      </c>
      <c r="Z23" s="17">
        <v>-57.066361139000001</v>
      </c>
      <c r="AA23" s="17">
        <v>-56.754182929999999</v>
      </c>
      <c r="AB23" s="17">
        <v>5.863226080000004</v>
      </c>
      <c r="AC23" s="17">
        <v>3.7360047179999967</v>
      </c>
      <c r="AD23" s="17">
        <v>1.1390569100000008</v>
      </c>
      <c r="AE23" s="15">
        <v>1</v>
      </c>
      <c r="AF23" s="15" t="s">
        <v>95</v>
      </c>
      <c r="AG23" s="16">
        <v>0.96</v>
      </c>
      <c r="AH23" s="15">
        <v>40.796658000000001</v>
      </c>
      <c r="AI23" s="15">
        <v>-77.858880999999997</v>
      </c>
      <c r="AJ23" s="20">
        <v>61921</v>
      </c>
      <c r="AK23" s="20">
        <v>158172</v>
      </c>
      <c r="AL23" s="19">
        <v>1783.7924560000001</v>
      </c>
      <c r="AM23" s="19">
        <v>88.671750723000031</v>
      </c>
    </row>
    <row r="24" spans="1:39" x14ac:dyDescent="0.25">
      <c r="A24" s="15" t="s">
        <v>69</v>
      </c>
      <c r="B24" s="15" t="s">
        <v>157</v>
      </c>
      <c r="C24" s="12" t="s">
        <v>113</v>
      </c>
      <c r="D24" s="15">
        <v>26</v>
      </c>
      <c r="E24" s="17">
        <v>-7.8826012099999998</v>
      </c>
      <c r="F24" s="17">
        <v>-7.8785160149999998</v>
      </c>
      <c r="G24" s="17">
        <v>-7.8428739964999998</v>
      </c>
      <c r="H24" s="17">
        <v>-7.8131942389615396</v>
      </c>
      <c r="I24" s="17">
        <v>4.8514822413310198E-2</v>
      </c>
      <c r="J24" s="17">
        <v>-7.8274900460000003</v>
      </c>
      <c r="K24" s="17">
        <v>-7.8600220680000001</v>
      </c>
      <c r="L24" s="17">
        <v>-7.7933025545000003</v>
      </c>
      <c r="M24" s="17">
        <v>-7.6943098491250002</v>
      </c>
      <c r="N24" s="17">
        <v>-7.6881234010000004</v>
      </c>
      <c r="O24" s="17">
        <v>0.19447780899999945</v>
      </c>
      <c r="P24" s="17">
        <v>0.18420616587499961</v>
      </c>
      <c r="Q24" s="17">
        <v>4.9571441999999521E-2</v>
      </c>
      <c r="R24" s="17">
        <v>-51.359365429999997</v>
      </c>
      <c r="S24" s="17">
        <v>-51.238775617500004</v>
      </c>
      <c r="T24" s="17">
        <v>-50.879083854999998</v>
      </c>
      <c r="U24" s="17">
        <v>-50.6122082388462</v>
      </c>
      <c r="V24" s="17">
        <v>0.38017982017339402</v>
      </c>
      <c r="W24" s="17">
        <v>-50.606031135000002</v>
      </c>
      <c r="X24" s="17">
        <v>-51.166421730000003</v>
      </c>
      <c r="Y24" s="17">
        <v>-50.396465679999999</v>
      </c>
      <c r="Z24" s="17">
        <v>-49.964439763750001</v>
      </c>
      <c r="AA24" s="17">
        <v>-49.773968320000002</v>
      </c>
      <c r="AB24" s="17">
        <v>1.5853971099999953</v>
      </c>
      <c r="AC24" s="17">
        <v>1.2743358537500029</v>
      </c>
      <c r="AD24" s="17">
        <v>0.48261817499999893</v>
      </c>
      <c r="AE24" s="15">
        <v>1</v>
      </c>
      <c r="AF24" s="15" t="s">
        <v>95</v>
      </c>
      <c r="AG24" s="16">
        <v>0.49</v>
      </c>
      <c r="AH24" s="15">
        <v>40.810254999999998</v>
      </c>
      <c r="AI24" s="15">
        <v>-81.940209999999993</v>
      </c>
      <c r="AJ24" s="20">
        <v>61424</v>
      </c>
      <c r="AK24" s="20">
        <v>116894</v>
      </c>
      <c r="AL24" s="19">
        <v>892.70089800000005</v>
      </c>
      <c r="AM24" s="19">
        <v>130.94419447979539</v>
      </c>
    </row>
  </sheetData>
  <autoFilter ref="A1:AJ24" xr:uid="{00000000-0009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"/>
  <sheetViews>
    <sheetView topLeftCell="AF1" workbookViewId="0">
      <selection activeCell="AP11" sqref="AP11"/>
    </sheetView>
  </sheetViews>
  <sheetFormatPr defaultColWidth="11.42578125" defaultRowHeight="15" x14ac:dyDescent="0.25"/>
  <cols>
    <col min="1" max="1" width="22.5703125" bestFit="1" customWidth="1"/>
    <col min="2" max="3" width="22.5703125" customWidth="1"/>
    <col min="4" max="4" width="7.85546875" style="3" bestFit="1" customWidth="1"/>
    <col min="32" max="33" width="15.42578125" customWidth="1"/>
    <col min="34" max="34" width="23.140625" style="2" bestFit="1" customWidth="1"/>
    <col min="37" max="37" width="14.7109375" style="3" bestFit="1" customWidth="1"/>
    <col min="38" max="38" width="8" style="3" bestFit="1" customWidth="1"/>
    <col min="39" max="39" width="8.7109375" style="3" bestFit="1" customWidth="1"/>
    <col min="40" max="40" width="20.85546875" style="3" bestFit="1" customWidth="1"/>
  </cols>
  <sheetData>
    <row r="1" spans="1:40" s="3" customFormat="1" x14ac:dyDescent="0.25">
      <c r="A1" s="3" t="s">
        <v>0</v>
      </c>
      <c r="B1" s="3" t="s">
        <v>125</v>
      </c>
      <c r="C1" s="3" t="s">
        <v>133</v>
      </c>
      <c r="D1" s="3" t="s">
        <v>81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5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70</v>
      </c>
      <c r="Q1" s="4" t="s">
        <v>72</v>
      </c>
      <c r="R1" s="5" t="s">
        <v>71</v>
      </c>
      <c r="S1" s="3" t="s">
        <v>12</v>
      </c>
      <c r="T1" s="3" t="s">
        <v>13</v>
      </c>
      <c r="U1" s="3" t="s">
        <v>14</v>
      </c>
      <c r="V1" s="3" t="s">
        <v>15</v>
      </c>
      <c r="W1" s="7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6" t="s">
        <v>73</v>
      </c>
      <c r="AD1" s="8" t="s">
        <v>75</v>
      </c>
      <c r="AE1" s="8" t="s">
        <v>74</v>
      </c>
      <c r="AF1" t="s">
        <v>76</v>
      </c>
      <c r="AG1" t="s">
        <v>77</v>
      </c>
      <c r="AH1" s="2" t="s">
        <v>78</v>
      </c>
      <c r="AI1" s="3" t="s">
        <v>79</v>
      </c>
      <c r="AJ1" s="2" t="s">
        <v>80</v>
      </c>
      <c r="AK1" s="23" t="s">
        <v>178</v>
      </c>
      <c r="AL1" s="6" t="s">
        <v>179</v>
      </c>
      <c r="AM1" s="12" t="s">
        <v>182</v>
      </c>
      <c r="AN1" s="22" t="s">
        <v>183</v>
      </c>
    </row>
    <row r="2" spans="1:40" x14ac:dyDescent="0.25">
      <c r="A2" t="s">
        <v>36</v>
      </c>
      <c r="B2" t="s">
        <v>126</v>
      </c>
      <c r="C2" t="s">
        <v>140</v>
      </c>
      <c r="D2" s="3" t="s">
        <v>82</v>
      </c>
      <c r="E2">
        <v>12</v>
      </c>
      <c r="F2" s="1">
        <v>-9.4</v>
      </c>
      <c r="G2" s="1">
        <v>-9.3807500000000008</v>
      </c>
      <c r="H2" s="1">
        <v>-9.3025000000000002</v>
      </c>
      <c r="I2" s="1">
        <v>-9.0766666666666698</v>
      </c>
      <c r="J2" s="1">
        <v>0.35874359882368601</v>
      </c>
      <c r="K2" s="1">
        <v>-9.1750000000000007</v>
      </c>
      <c r="L2" s="1">
        <v>-8.8699999999999992</v>
      </c>
      <c r="M2" s="1">
        <v>-9.0124999999999993</v>
      </c>
      <c r="N2" s="1">
        <v>-8.2897499999999997</v>
      </c>
      <c r="O2" s="1">
        <v>-8.1</v>
      </c>
      <c r="P2" s="1">
        <v>1.3000000000000007</v>
      </c>
      <c r="Q2" s="1">
        <v>1.0910000000000011</v>
      </c>
      <c r="R2" s="1">
        <v>0.29000000000000092</v>
      </c>
      <c r="S2" s="1">
        <v>-63.35</v>
      </c>
      <c r="T2" s="1">
        <v>-63.220750000000002</v>
      </c>
      <c r="U2" s="1">
        <v>-62.177500000000002</v>
      </c>
      <c r="V2" s="1">
        <v>-60.8408333333333</v>
      </c>
      <c r="W2" s="1">
        <v>3.3701995040308401</v>
      </c>
      <c r="X2" s="1">
        <v>-61.625</v>
      </c>
      <c r="Y2" s="1">
        <v>-62.71</v>
      </c>
      <c r="Z2" s="1">
        <v>-61.012500000000003</v>
      </c>
      <c r="AA2" s="1">
        <v>-53.2455</v>
      </c>
      <c r="AB2" s="1">
        <v>-50.49</v>
      </c>
      <c r="AC2" s="1">
        <v>12.86</v>
      </c>
      <c r="AD2" s="1">
        <v>9.9752500000000026</v>
      </c>
      <c r="AE2" s="1">
        <v>1.1649999999999991</v>
      </c>
      <c r="AF2">
        <v>3</v>
      </c>
      <c r="AG2" t="s">
        <v>85</v>
      </c>
      <c r="AH2" s="2" t="s">
        <v>86</v>
      </c>
      <c r="AI2">
        <v>34.019207999999999</v>
      </c>
      <c r="AJ2">
        <v>-118.299325</v>
      </c>
      <c r="AK2" s="21">
        <v>76943.600000000006</v>
      </c>
      <c r="AL2" s="21">
        <v>4219894.2</v>
      </c>
      <c r="AM2" s="21">
        <v>11693.142571999999</v>
      </c>
      <c r="AN2" s="21">
        <v>959.00865848250544</v>
      </c>
    </row>
    <row r="3" spans="1:40" x14ac:dyDescent="0.25">
      <c r="A3" t="s">
        <v>37</v>
      </c>
      <c r="B3" t="s">
        <v>126</v>
      </c>
      <c r="C3" t="s">
        <v>140</v>
      </c>
      <c r="D3" s="3" t="s">
        <v>82</v>
      </c>
      <c r="E3">
        <v>90</v>
      </c>
      <c r="F3" s="1">
        <v>-12.42</v>
      </c>
      <c r="G3" s="1">
        <v>-12.3355</v>
      </c>
      <c r="H3" s="1">
        <v>-10.977499999999999</v>
      </c>
      <c r="I3" s="1">
        <v>-9.7539999999999996</v>
      </c>
      <c r="J3" s="1">
        <v>1.4583211834699901</v>
      </c>
      <c r="K3" s="1">
        <v>-9.33</v>
      </c>
      <c r="L3" s="1">
        <v>-12.27</v>
      </c>
      <c r="M3" s="1">
        <v>-8.6724999999999994</v>
      </c>
      <c r="N3" s="1">
        <v>-7.3375000000000101</v>
      </c>
      <c r="O3" s="1">
        <v>-6.94</v>
      </c>
      <c r="P3" s="1">
        <v>5.4799999999999995</v>
      </c>
      <c r="Q3" s="1">
        <v>4.9979999999999896</v>
      </c>
      <c r="R3" s="1">
        <v>2.3049999999999997</v>
      </c>
      <c r="S3" s="1">
        <v>-100.26</v>
      </c>
      <c r="T3" s="1">
        <v>-99.660749999999993</v>
      </c>
      <c r="U3" s="1">
        <v>-85.42</v>
      </c>
      <c r="V3" s="1">
        <v>-71.837666666666706</v>
      </c>
      <c r="W3" s="1">
        <v>16.047534939686201</v>
      </c>
      <c r="X3" s="1">
        <v>-66.965000000000003</v>
      </c>
      <c r="Y3" s="1">
        <v>-99.98</v>
      </c>
      <c r="Z3" s="1">
        <v>-59.384999999999998</v>
      </c>
      <c r="AA3" s="1">
        <v>-52.579000000000001</v>
      </c>
      <c r="AB3" s="1">
        <v>-41.32</v>
      </c>
      <c r="AC3" s="1">
        <v>58.940000000000005</v>
      </c>
      <c r="AD3" s="1">
        <v>47.081749999999992</v>
      </c>
      <c r="AE3" s="1">
        <v>26.035000000000004</v>
      </c>
      <c r="AF3">
        <v>3</v>
      </c>
      <c r="AG3" t="s">
        <v>85</v>
      </c>
      <c r="AH3" s="2" t="s">
        <v>87</v>
      </c>
      <c r="AI3">
        <v>34.019207999999999</v>
      </c>
      <c r="AJ3">
        <v>-118.299325</v>
      </c>
      <c r="AK3" s="21">
        <v>76943.600000000006</v>
      </c>
      <c r="AL3" s="21">
        <v>4219894.2</v>
      </c>
      <c r="AM3" s="21">
        <v>11693.142571999999</v>
      </c>
      <c r="AN3" s="21">
        <v>959.00865848250544</v>
      </c>
    </row>
    <row r="4" spans="1:40" x14ac:dyDescent="0.25">
      <c r="A4" t="s">
        <v>38</v>
      </c>
      <c r="B4" t="s">
        <v>126</v>
      </c>
      <c r="C4" t="s">
        <v>140</v>
      </c>
      <c r="D4" s="3" t="s">
        <v>82</v>
      </c>
      <c r="E4">
        <v>149</v>
      </c>
      <c r="F4" s="1">
        <v>-12.41</v>
      </c>
      <c r="G4" s="1">
        <v>-12.151999999999999</v>
      </c>
      <c r="H4" s="1">
        <v>-9.6199999999999992</v>
      </c>
      <c r="I4" s="1">
        <v>-9.0146979865771808</v>
      </c>
      <c r="J4" s="1">
        <v>1.53599890776591</v>
      </c>
      <c r="K4" s="1">
        <v>-8.6</v>
      </c>
      <c r="L4" s="1">
        <v>-11.74</v>
      </c>
      <c r="M4" s="1">
        <v>-7.97</v>
      </c>
      <c r="N4" s="1">
        <v>-6.9560000000000004</v>
      </c>
      <c r="O4" s="1">
        <v>-5.26</v>
      </c>
      <c r="P4" s="1">
        <v>7.15</v>
      </c>
      <c r="Q4" s="1">
        <v>5.1959999999999988</v>
      </c>
      <c r="R4" s="1">
        <v>1.6499999999999995</v>
      </c>
      <c r="S4" s="1">
        <v>-102.21</v>
      </c>
      <c r="T4" s="1">
        <v>-99.652000000000001</v>
      </c>
      <c r="U4" s="1">
        <v>-72.650000000000006</v>
      </c>
      <c r="V4" s="1">
        <v>-66.427919463087207</v>
      </c>
      <c r="W4" s="1">
        <v>16.3092591955301</v>
      </c>
      <c r="X4" s="1">
        <v>-60.72</v>
      </c>
      <c r="Y4" s="1">
        <v>-49.48</v>
      </c>
      <c r="Z4" s="1">
        <v>-55.06</v>
      </c>
      <c r="AA4" s="1">
        <v>-46.764000000000003</v>
      </c>
      <c r="AB4" s="1">
        <v>-44.16</v>
      </c>
      <c r="AC4" s="1">
        <v>58.05</v>
      </c>
      <c r="AD4" s="1">
        <v>52.887999999999998</v>
      </c>
      <c r="AE4" s="1">
        <v>17.590000000000003</v>
      </c>
      <c r="AF4">
        <v>4</v>
      </c>
      <c r="AG4" t="s">
        <v>85</v>
      </c>
      <c r="AH4" s="2" t="s">
        <v>88</v>
      </c>
      <c r="AI4">
        <v>34.019207999999999</v>
      </c>
      <c r="AJ4">
        <v>-118.299325</v>
      </c>
      <c r="AK4" s="21">
        <v>76943.600000000006</v>
      </c>
      <c r="AL4" s="21">
        <v>4219894.2</v>
      </c>
      <c r="AM4" s="21">
        <v>11693.142571999999</v>
      </c>
      <c r="AN4" s="21">
        <v>959.00865848250544</v>
      </c>
    </row>
    <row r="5" spans="1:40" x14ac:dyDescent="0.25">
      <c r="A5" t="s">
        <v>43</v>
      </c>
      <c r="B5" t="s">
        <v>127</v>
      </c>
      <c r="C5" t="s">
        <v>135</v>
      </c>
      <c r="D5" s="3" t="s">
        <v>83</v>
      </c>
      <c r="E5">
        <v>125</v>
      </c>
      <c r="F5" s="1">
        <v>-12.98</v>
      </c>
      <c r="G5" s="1">
        <v>-12.936999999999999</v>
      </c>
      <c r="H5" s="1">
        <v>-12.23</v>
      </c>
      <c r="I5" s="1">
        <v>-10.43384</v>
      </c>
      <c r="J5" s="1">
        <v>1.5254733712692601</v>
      </c>
      <c r="K5" s="1">
        <v>-9.7799999999999994</v>
      </c>
      <c r="L5" s="1">
        <v>-9.85</v>
      </c>
      <c r="M5" s="1">
        <v>-9.31</v>
      </c>
      <c r="N5" s="1">
        <v>-8.3160000000000007</v>
      </c>
      <c r="O5" s="1">
        <v>-7.95</v>
      </c>
      <c r="P5" s="1">
        <v>5.03</v>
      </c>
      <c r="Q5" s="1">
        <v>4.6209999999999987</v>
      </c>
      <c r="R5" s="1">
        <v>2.92</v>
      </c>
      <c r="S5" s="1">
        <v>-103.91</v>
      </c>
      <c r="T5" s="1">
        <v>-103.634</v>
      </c>
      <c r="U5" s="1">
        <v>-99.38</v>
      </c>
      <c r="V5" s="1">
        <v>-80.928319999999999</v>
      </c>
      <c r="W5" s="1">
        <v>14.566603581369799</v>
      </c>
      <c r="X5" s="1">
        <v>-75.849999999999994</v>
      </c>
      <c r="Y5" s="1">
        <v>-74.97</v>
      </c>
      <c r="Z5" s="1">
        <v>-68.78</v>
      </c>
      <c r="AA5" s="1">
        <v>-64.045000000000002</v>
      </c>
      <c r="AB5" s="1">
        <v>-59.66</v>
      </c>
      <c r="AC5" s="1">
        <v>44.25</v>
      </c>
      <c r="AD5" s="1">
        <v>39.588999999999999</v>
      </c>
      <c r="AE5" s="1">
        <v>30.599999999999994</v>
      </c>
      <c r="AF5">
        <v>3</v>
      </c>
      <c r="AG5" t="s">
        <v>85</v>
      </c>
      <c r="AH5" s="2" t="s">
        <v>89</v>
      </c>
      <c r="AI5">
        <v>33.4696</v>
      </c>
      <c r="AJ5">
        <v>-112.044106</v>
      </c>
      <c r="AK5" s="21">
        <v>64383.5</v>
      </c>
      <c r="AL5" s="21">
        <v>2422916</v>
      </c>
      <c r="AM5" s="21">
        <v>11718.248276</v>
      </c>
      <c r="AN5" s="21">
        <v>173.94174526938176</v>
      </c>
    </row>
    <row r="6" spans="1:40" x14ac:dyDescent="0.25">
      <c r="A6" t="s">
        <v>44</v>
      </c>
      <c r="B6" t="s">
        <v>127</v>
      </c>
      <c r="C6" t="s">
        <v>135</v>
      </c>
      <c r="D6" s="3" t="s">
        <v>83</v>
      </c>
      <c r="E6">
        <v>199</v>
      </c>
      <c r="F6" s="1">
        <v>-12.79</v>
      </c>
      <c r="G6" s="1">
        <v>-12.311</v>
      </c>
      <c r="H6" s="1">
        <v>-11.205</v>
      </c>
      <c r="I6" s="1">
        <v>-9.6092462311557796</v>
      </c>
      <c r="J6" s="1">
        <v>1.62124871896973</v>
      </c>
      <c r="K6" s="1">
        <v>-9.17</v>
      </c>
      <c r="L6" s="1">
        <v>-9.6</v>
      </c>
      <c r="M6" s="1">
        <v>-8.39</v>
      </c>
      <c r="N6" s="1">
        <v>-7.4394999999999998</v>
      </c>
      <c r="O6" s="1">
        <v>-3.75</v>
      </c>
      <c r="P6" s="1">
        <v>9.0399999999999991</v>
      </c>
      <c r="Q6" s="1">
        <v>4.8715000000000002</v>
      </c>
      <c r="R6" s="1">
        <v>2.8149999999999995</v>
      </c>
      <c r="S6" s="1">
        <v>-102.27</v>
      </c>
      <c r="T6" s="1">
        <v>-99.971500000000006</v>
      </c>
      <c r="U6" s="1">
        <v>-89.97</v>
      </c>
      <c r="V6" s="1">
        <v>-75.523115577889399</v>
      </c>
      <c r="W6" s="1">
        <v>14.1668839320847</v>
      </c>
      <c r="X6" s="1">
        <v>-69.180000000000007</v>
      </c>
      <c r="Y6" s="1">
        <v>-65.81</v>
      </c>
      <c r="Z6" s="1">
        <v>-66.015000000000001</v>
      </c>
      <c r="AA6" s="1">
        <v>-59.198500000000003</v>
      </c>
      <c r="AB6" s="1">
        <v>-32.99</v>
      </c>
      <c r="AC6" s="1">
        <v>69.28</v>
      </c>
      <c r="AD6" s="1">
        <v>40.773000000000003</v>
      </c>
      <c r="AE6" s="1">
        <v>23.954999999999998</v>
      </c>
      <c r="AF6">
        <v>2</v>
      </c>
      <c r="AG6" t="s">
        <v>85</v>
      </c>
      <c r="AH6" s="2" t="s">
        <v>90</v>
      </c>
      <c r="AI6">
        <v>33.4696</v>
      </c>
      <c r="AJ6">
        <v>-112.044106</v>
      </c>
      <c r="AK6" s="21">
        <v>64383.5</v>
      </c>
      <c r="AL6" s="21">
        <v>2422916</v>
      </c>
      <c r="AM6" s="21">
        <v>11718.248276</v>
      </c>
      <c r="AN6" s="21">
        <v>173.94174526938176</v>
      </c>
    </row>
    <row r="7" spans="1:40" x14ac:dyDescent="0.25">
      <c r="A7" t="s">
        <v>48</v>
      </c>
      <c r="B7" t="s">
        <v>128</v>
      </c>
      <c r="C7" t="s">
        <v>138</v>
      </c>
      <c r="D7" s="3" t="s">
        <v>82</v>
      </c>
      <c r="E7">
        <v>66</v>
      </c>
      <c r="F7" s="1">
        <v>-12.14</v>
      </c>
      <c r="G7" s="1">
        <v>-12.04875</v>
      </c>
      <c r="H7" s="1">
        <v>-11.817500000000001</v>
      </c>
      <c r="I7" s="1">
        <v>-10.454545454545499</v>
      </c>
      <c r="J7" s="1">
        <v>2.4888837051783099</v>
      </c>
      <c r="K7" s="1">
        <v>-11.385</v>
      </c>
      <c r="L7" s="1">
        <v>-11.88</v>
      </c>
      <c r="M7" s="1">
        <v>-10.8925</v>
      </c>
      <c r="N7" s="1">
        <v>-1.4424999999999999</v>
      </c>
      <c r="O7" s="1">
        <v>-1.1599999999999999</v>
      </c>
      <c r="P7" s="1">
        <v>10.98</v>
      </c>
      <c r="Q7" s="1">
        <v>10.606249999999999</v>
      </c>
      <c r="R7" s="1">
        <v>0.92500000000000071</v>
      </c>
      <c r="S7" s="1">
        <v>-97.32</v>
      </c>
      <c r="T7" s="1">
        <v>-96.97</v>
      </c>
      <c r="U7" s="1">
        <v>-95.392499999999998</v>
      </c>
      <c r="V7" s="1">
        <v>-85.166969696969701</v>
      </c>
      <c r="W7" s="1">
        <v>18.517552502314899</v>
      </c>
      <c r="X7" s="1">
        <v>-92.915000000000006</v>
      </c>
      <c r="Y7" s="1">
        <v>-93.09</v>
      </c>
      <c r="Z7" s="1">
        <v>-89.83</v>
      </c>
      <c r="AA7" s="1">
        <v>-24.54</v>
      </c>
      <c r="AB7" s="1">
        <v>-23.63</v>
      </c>
      <c r="AC7" s="1">
        <v>73.69</v>
      </c>
      <c r="AD7" s="1">
        <v>72.430000000000007</v>
      </c>
      <c r="AE7" s="1">
        <v>5.5625</v>
      </c>
      <c r="AF7">
        <v>3</v>
      </c>
      <c r="AG7" t="s">
        <v>85</v>
      </c>
      <c r="AH7" s="2" t="s">
        <v>91</v>
      </c>
      <c r="AI7">
        <v>32.745345999999998</v>
      </c>
      <c r="AJ7">
        <v>-117.170647</v>
      </c>
      <c r="AK7" s="21">
        <v>82426</v>
      </c>
      <c r="AL7" s="21">
        <v>3298634</v>
      </c>
      <c r="AM7" s="21">
        <v>6773.8729940000003</v>
      </c>
      <c r="AN7" s="21">
        <v>486.96425263978011</v>
      </c>
    </row>
    <row r="8" spans="1:40" x14ac:dyDescent="0.25">
      <c r="A8" t="s">
        <v>49</v>
      </c>
      <c r="B8" t="s">
        <v>128</v>
      </c>
      <c r="C8" t="s">
        <v>138</v>
      </c>
      <c r="D8" s="3" t="s">
        <v>82</v>
      </c>
      <c r="E8">
        <v>25</v>
      </c>
      <c r="F8" s="1">
        <v>-11.71</v>
      </c>
      <c r="G8" s="1">
        <v>-11.698</v>
      </c>
      <c r="H8" s="1">
        <v>-11.54</v>
      </c>
      <c r="I8" s="1">
        <v>-10.54</v>
      </c>
      <c r="J8" s="1">
        <v>2.3185358167027199</v>
      </c>
      <c r="K8" s="1">
        <v>-11.45</v>
      </c>
      <c r="L8" s="1">
        <v>-11.52</v>
      </c>
      <c r="M8" s="1">
        <v>-11.19</v>
      </c>
      <c r="N8" s="1">
        <v>-4.5600000000000103</v>
      </c>
      <c r="O8" s="1">
        <v>-1.98</v>
      </c>
      <c r="P8" s="1">
        <v>9.73</v>
      </c>
      <c r="Q8" s="1">
        <v>7.1379999999999901</v>
      </c>
      <c r="R8" s="1">
        <v>0.34999999999999964</v>
      </c>
      <c r="S8" s="1">
        <v>-94.4</v>
      </c>
      <c r="T8" s="1">
        <v>-94.256</v>
      </c>
      <c r="U8" s="1">
        <v>-93.71</v>
      </c>
      <c r="V8" s="1">
        <v>-86.116399999999999</v>
      </c>
      <c r="W8" s="1">
        <v>16.845963878626801</v>
      </c>
      <c r="X8" s="1">
        <v>-92.61</v>
      </c>
      <c r="Y8" s="1">
        <v>-92.36</v>
      </c>
      <c r="Z8" s="1">
        <v>-91.24</v>
      </c>
      <c r="AA8" s="1">
        <v>-42.646000000000001</v>
      </c>
      <c r="AB8" s="1">
        <v>-26.44</v>
      </c>
      <c r="AC8" s="1">
        <v>67.960000000000008</v>
      </c>
      <c r="AD8" s="1">
        <v>51.61</v>
      </c>
      <c r="AE8" s="1">
        <v>2.4699999999999989</v>
      </c>
      <c r="AF8">
        <v>2</v>
      </c>
      <c r="AG8" t="s">
        <v>85</v>
      </c>
      <c r="AH8" s="2" t="s">
        <v>92</v>
      </c>
      <c r="AI8">
        <v>32.745345999999998</v>
      </c>
      <c r="AJ8">
        <v>-117.170647</v>
      </c>
      <c r="AK8" s="21">
        <v>82426</v>
      </c>
      <c r="AL8" s="21">
        <v>3298634</v>
      </c>
      <c r="AM8" s="21">
        <v>6773.8729940000003</v>
      </c>
      <c r="AN8" s="21">
        <v>486.96425263978011</v>
      </c>
    </row>
    <row r="9" spans="1:40" x14ac:dyDescent="0.25">
      <c r="A9" t="s">
        <v>50</v>
      </c>
      <c r="B9" t="s">
        <v>129</v>
      </c>
      <c r="C9" t="s">
        <v>141</v>
      </c>
      <c r="D9" s="3" t="s">
        <v>82</v>
      </c>
      <c r="E9">
        <v>60</v>
      </c>
      <c r="F9" s="1">
        <v>-13.74</v>
      </c>
      <c r="G9" s="1">
        <v>-12.961499999999999</v>
      </c>
      <c r="H9" s="1">
        <v>-12.6525</v>
      </c>
      <c r="I9" s="1">
        <v>-10.0036666666667</v>
      </c>
      <c r="J9" s="1">
        <v>3.3020476270147099</v>
      </c>
      <c r="K9" s="1">
        <v>-11.445</v>
      </c>
      <c r="L9" s="1">
        <v>-12.93</v>
      </c>
      <c r="M9" s="1">
        <v>-7.56</v>
      </c>
      <c r="N9" s="1">
        <v>-3.177</v>
      </c>
      <c r="O9" s="1">
        <v>-2.78</v>
      </c>
      <c r="P9" s="1">
        <v>10.96</v>
      </c>
      <c r="Q9" s="1">
        <v>9.7844999999999995</v>
      </c>
      <c r="R9" s="1">
        <v>5.0925000000000002</v>
      </c>
      <c r="S9" s="1">
        <v>-101.89</v>
      </c>
      <c r="T9" s="1">
        <v>-95.369249999999994</v>
      </c>
      <c r="U9" s="1">
        <v>-93.61</v>
      </c>
      <c r="V9" s="1">
        <v>-72.6756666666667</v>
      </c>
      <c r="W9" s="1">
        <v>25.999735355019901</v>
      </c>
      <c r="X9" s="1">
        <v>-82.885000000000005</v>
      </c>
      <c r="Y9" s="1">
        <v>-81.99</v>
      </c>
      <c r="Z9" s="1">
        <v>-49.645000000000003</v>
      </c>
      <c r="AA9" s="1">
        <v>-20.991250000000001</v>
      </c>
      <c r="AB9" s="1">
        <v>-19.29</v>
      </c>
      <c r="AC9" s="1">
        <v>82.6</v>
      </c>
      <c r="AD9" s="1">
        <v>74.377999999999986</v>
      </c>
      <c r="AE9" s="1">
        <v>43.964999999999996</v>
      </c>
      <c r="AF9">
        <v>3</v>
      </c>
      <c r="AG9" t="s">
        <v>85</v>
      </c>
      <c r="AH9" s="2" t="s">
        <v>93</v>
      </c>
      <c r="AI9">
        <v>37.534475999999998</v>
      </c>
      <c r="AJ9">
        <v>-122.29325300000001</v>
      </c>
      <c r="AK9" s="21">
        <v>118112.16666666667</v>
      </c>
      <c r="AL9" s="21">
        <v>1114211.1666666667</v>
      </c>
      <c r="AM9" s="21">
        <v>1008.6270226666667</v>
      </c>
      <c r="AN9" s="21">
        <v>2718.7298389983475</v>
      </c>
    </row>
    <row r="10" spans="1:40" x14ac:dyDescent="0.25">
      <c r="A10" t="s">
        <v>51</v>
      </c>
      <c r="B10" t="s">
        <v>129</v>
      </c>
      <c r="C10" t="s">
        <v>141</v>
      </c>
      <c r="D10" s="3" t="s">
        <v>82</v>
      </c>
      <c r="E10">
        <v>97</v>
      </c>
      <c r="F10" s="1">
        <v>-14.38</v>
      </c>
      <c r="G10" s="1">
        <v>-14.35</v>
      </c>
      <c r="H10" s="1">
        <v>-13.76</v>
      </c>
      <c r="I10" s="1">
        <v>-9.7950515463917505</v>
      </c>
      <c r="J10" s="1">
        <v>3.7152128482405899</v>
      </c>
      <c r="K10" s="1">
        <v>-11.14</v>
      </c>
      <c r="L10" s="1">
        <v>-14.09</v>
      </c>
      <c r="M10" s="1">
        <v>-6.17</v>
      </c>
      <c r="N10" s="1">
        <v>-3.6280000000000001</v>
      </c>
      <c r="O10" s="1">
        <v>-2.96</v>
      </c>
      <c r="P10" s="1">
        <v>11.420000000000002</v>
      </c>
      <c r="Q10" s="1">
        <v>10.722</v>
      </c>
      <c r="R10" s="1">
        <v>7.59</v>
      </c>
      <c r="S10" s="1">
        <v>-106.59</v>
      </c>
      <c r="T10" s="1">
        <v>-105.288</v>
      </c>
      <c r="U10" s="1">
        <v>-103.16</v>
      </c>
      <c r="V10" s="1">
        <v>-72.379175257732001</v>
      </c>
      <c r="W10" s="1">
        <v>28.0733331603032</v>
      </c>
      <c r="X10" s="1">
        <v>-82.17</v>
      </c>
      <c r="Y10" s="1">
        <v>-89.44</v>
      </c>
      <c r="Z10" s="1">
        <v>-45.29</v>
      </c>
      <c r="AA10" s="1">
        <v>-26.466000000000001</v>
      </c>
      <c r="AB10" s="1">
        <v>-25.15</v>
      </c>
      <c r="AC10" s="1">
        <v>81.44</v>
      </c>
      <c r="AD10" s="1">
        <v>78.822000000000003</v>
      </c>
      <c r="AE10" s="1">
        <v>57.87</v>
      </c>
      <c r="AF10">
        <v>2</v>
      </c>
      <c r="AG10" t="s">
        <v>85</v>
      </c>
      <c r="AH10" s="2" t="s">
        <v>94</v>
      </c>
      <c r="AI10">
        <v>37.534475999999998</v>
      </c>
      <c r="AJ10">
        <v>-122.29325300000001</v>
      </c>
      <c r="AK10" s="21">
        <v>118112.16666666667</v>
      </c>
      <c r="AL10" s="21">
        <v>1114211.1666666667</v>
      </c>
      <c r="AM10" s="21">
        <v>1008.6270226666667</v>
      </c>
      <c r="AN10" s="21">
        <v>2718.7298389983475</v>
      </c>
    </row>
    <row r="11" spans="1:40" x14ac:dyDescent="0.25">
      <c r="A11" t="s">
        <v>52</v>
      </c>
      <c r="B11" t="s">
        <v>129</v>
      </c>
      <c r="C11" t="s">
        <v>141</v>
      </c>
      <c r="D11" s="3" t="s">
        <v>82</v>
      </c>
      <c r="E11">
        <v>88</v>
      </c>
      <c r="F11" s="1">
        <v>-13.21</v>
      </c>
      <c r="G11" s="1">
        <v>-13.124750000000001</v>
      </c>
      <c r="H11" s="1">
        <v>-11.5375</v>
      </c>
      <c r="I11" s="1">
        <v>-8.8890909090909105</v>
      </c>
      <c r="J11" s="1">
        <v>3.0637913693427201</v>
      </c>
      <c r="K11" s="1">
        <v>-9.09</v>
      </c>
      <c r="L11" s="1">
        <v>-13.04</v>
      </c>
      <c r="M11" s="1">
        <v>-7.0075000000000003</v>
      </c>
      <c r="N11" s="1">
        <v>-3.50875</v>
      </c>
      <c r="O11" s="1">
        <v>-3.33</v>
      </c>
      <c r="P11" s="1">
        <v>9.8800000000000008</v>
      </c>
      <c r="Q11" s="1">
        <v>9.6159999999999997</v>
      </c>
      <c r="R11" s="1">
        <v>4.5299999999999994</v>
      </c>
      <c r="S11" s="1">
        <v>-100.23</v>
      </c>
      <c r="T11" s="1">
        <v>-99.500500000000002</v>
      </c>
      <c r="U11" s="1">
        <v>-89.552499999999995</v>
      </c>
      <c r="V11" s="1">
        <v>-66.797386363636406</v>
      </c>
      <c r="W11" s="1">
        <v>24.247816656982099</v>
      </c>
      <c r="X11" s="1">
        <v>-68.605000000000004</v>
      </c>
      <c r="Y11" s="1">
        <v>-98.84</v>
      </c>
      <c r="Z11" s="1">
        <v>-52.682499999999997</v>
      </c>
      <c r="AA11" s="1">
        <v>-24.2685</v>
      </c>
      <c r="AB11" s="1">
        <v>-22.61</v>
      </c>
      <c r="AC11" s="1">
        <v>77.62</v>
      </c>
      <c r="AD11" s="1">
        <v>75.231999999999999</v>
      </c>
      <c r="AE11" s="1">
        <v>36.869999999999997</v>
      </c>
      <c r="AF11">
        <v>1</v>
      </c>
      <c r="AG11" t="s">
        <v>95</v>
      </c>
      <c r="AH11" s="2">
        <v>0.99</v>
      </c>
      <c r="AI11">
        <v>37.534475999999998</v>
      </c>
      <c r="AJ11">
        <v>-122.29325300000001</v>
      </c>
      <c r="AK11" s="21">
        <v>118112.16666666667</v>
      </c>
      <c r="AL11" s="21">
        <v>1114211.1666666667</v>
      </c>
      <c r="AM11" s="21">
        <v>1008.6270226666667</v>
      </c>
      <c r="AN11" s="21">
        <v>2718.7298389983475</v>
      </c>
    </row>
    <row r="12" spans="1:40" x14ac:dyDescent="0.25">
      <c r="A12" t="s">
        <v>53</v>
      </c>
      <c r="B12" t="s">
        <v>129</v>
      </c>
      <c r="C12" t="s">
        <v>141</v>
      </c>
      <c r="D12" s="3" t="s">
        <v>82</v>
      </c>
      <c r="E12">
        <v>86</v>
      </c>
      <c r="F12" s="1">
        <v>-13.52</v>
      </c>
      <c r="G12" s="1">
        <v>-13.46</v>
      </c>
      <c r="H12" s="1">
        <v>-12.6175</v>
      </c>
      <c r="I12" s="1">
        <v>-8.5532558139534896</v>
      </c>
      <c r="J12" s="1">
        <v>3.53188449676589</v>
      </c>
      <c r="K12" s="1">
        <v>-8.8149999999999995</v>
      </c>
      <c r="L12" s="1">
        <v>-13.36</v>
      </c>
      <c r="M12" s="1">
        <v>-6.48</v>
      </c>
      <c r="N12" s="1">
        <v>-2.6749999999999998</v>
      </c>
      <c r="O12" s="1">
        <v>-2.21</v>
      </c>
      <c r="P12" s="1">
        <v>11.309999999999999</v>
      </c>
      <c r="Q12" s="1">
        <v>10.785</v>
      </c>
      <c r="R12" s="1">
        <v>6.1374999999999993</v>
      </c>
      <c r="S12" s="1">
        <v>-100.56</v>
      </c>
      <c r="T12" s="1">
        <v>-99.768749999999997</v>
      </c>
      <c r="U12" s="1">
        <v>-94.192499999999995</v>
      </c>
      <c r="V12" s="1">
        <v>-63.007093023255798</v>
      </c>
      <c r="W12" s="1">
        <v>27.068176664131901</v>
      </c>
      <c r="X12" s="1">
        <v>-64.885000000000005</v>
      </c>
      <c r="Y12" s="1">
        <v>-61.12</v>
      </c>
      <c r="Z12" s="1">
        <v>-44.155000000000001</v>
      </c>
      <c r="AA12" s="1">
        <v>-18.258749999999999</v>
      </c>
      <c r="AB12" s="1">
        <v>-16.95</v>
      </c>
      <c r="AC12" s="1">
        <v>83.61</v>
      </c>
      <c r="AD12" s="1">
        <v>81.509999999999991</v>
      </c>
      <c r="AE12" s="1">
        <v>50.037499999999994</v>
      </c>
      <c r="AF12">
        <v>1</v>
      </c>
      <c r="AG12" t="s">
        <v>95</v>
      </c>
      <c r="AH12" s="2">
        <v>0.99</v>
      </c>
      <c r="AI12">
        <v>37.534475999999998</v>
      </c>
      <c r="AJ12">
        <v>-122.29325300000001</v>
      </c>
      <c r="AK12" s="21">
        <v>118112.16666666667</v>
      </c>
      <c r="AL12" s="21">
        <v>1114211.1666666667</v>
      </c>
      <c r="AM12" s="21">
        <v>1008.6270226666667</v>
      </c>
      <c r="AN12" s="21">
        <v>2718.7298389983475</v>
      </c>
    </row>
    <row r="13" spans="1:40" x14ac:dyDescent="0.25">
      <c r="A13" t="s">
        <v>54</v>
      </c>
      <c r="B13" t="s">
        <v>129</v>
      </c>
      <c r="C13" t="s">
        <v>141</v>
      </c>
      <c r="D13" s="3" t="s">
        <v>82</v>
      </c>
      <c r="E13">
        <v>90</v>
      </c>
      <c r="F13" s="1">
        <v>-13.2</v>
      </c>
      <c r="G13" s="1">
        <v>-13.1355</v>
      </c>
      <c r="H13" s="1">
        <v>-11.185</v>
      </c>
      <c r="I13" s="1">
        <v>-9.1332222222222192</v>
      </c>
      <c r="J13" s="1">
        <v>2.77585934776994</v>
      </c>
      <c r="K13" s="1">
        <v>-9.2200000000000006</v>
      </c>
      <c r="L13" s="1">
        <v>-13.11</v>
      </c>
      <c r="M13" s="1">
        <v>-7.0374999999999996</v>
      </c>
      <c r="N13" s="1">
        <v>-4.5512499999999996</v>
      </c>
      <c r="O13" s="1">
        <v>-4.49</v>
      </c>
      <c r="P13" s="1">
        <v>8.7099999999999991</v>
      </c>
      <c r="Q13" s="1">
        <v>8.5842500000000008</v>
      </c>
      <c r="R13" s="1">
        <v>4.1475000000000009</v>
      </c>
      <c r="S13" s="1">
        <v>-99.68</v>
      </c>
      <c r="T13" s="1">
        <v>-99.540750000000003</v>
      </c>
      <c r="U13" s="1">
        <v>-83.515000000000001</v>
      </c>
      <c r="V13" s="1">
        <v>-68.304888888888897</v>
      </c>
      <c r="W13" s="1">
        <v>22.108891965001298</v>
      </c>
      <c r="X13" s="1">
        <v>-71.84</v>
      </c>
      <c r="Y13" s="1">
        <v>-98.62</v>
      </c>
      <c r="Z13" s="1">
        <v>-49.024999999999999</v>
      </c>
      <c r="AA13" s="1">
        <v>-31.19575</v>
      </c>
      <c r="AB13" s="1">
        <v>-30.66</v>
      </c>
      <c r="AC13" s="1">
        <v>69.02000000000001</v>
      </c>
      <c r="AD13" s="1">
        <v>68.344999999999999</v>
      </c>
      <c r="AE13" s="1">
        <v>34.49</v>
      </c>
      <c r="AF13">
        <v>1</v>
      </c>
      <c r="AG13" t="s">
        <v>95</v>
      </c>
      <c r="AH13" s="2">
        <v>0.99</v>
      </c>
      <c r="AI13">
        <v>37.534475999999998</v>
      </c>
      <c r="AJ13">
        <v>-122.29325300000001</v>
      </c>
      <c r="AK13" s="21">
        <v>118112.16666666667</v>
      </c>
      <c r="AL13" s="21">
        <v>1114211.1666666667</v>
      </c>
      <c r="AM13" s="21">
        <v>1008.6270226666667</v>
      </c>
      <c r="AN13" s="21">
        <v>2718.7298389983475</v>
      </c>
    </row>
    <row r="14" spans="1:40" x14ac:dyDescent="0.25">
      <c r="A14" t="s">
        <v>55</v>
      </c>
      <c r="B14" t="s">
        <v>129</v>
      </c>
      <c r="C14" t="s">
        <v>141</v>
      </c>
      <c r="D14" s="3" t="s">
        <v>82</v>
      </c>
      <c r="E14">
        <v>204</v>
      </c>
      <c r="F14" s="1">
        <v>-13.34</v>
      </c>
      <c r="G14" s="1">
        <v>-13.22</v>
      </c>
      <c r="H14" s="1">
        <v>-12.935</v>
      </c>
      <c r="I14" s="1">
        <v>-9.5726470588235308</v>
      </c>
      <c r="J14" s="1">
        <v>3.51702654485055</v>
      </c>
      <c r="K14" s="1">
        <v>-11.225</v>
      </c>
      <c r="L14" s="1">
        <v>-12.9</v>
      </c>
      <c r="M14" s="1">
        <v>-6.4375</v>
      </c>
      <c r="N14" s="1">
        <v>-3.1352500000000001</v>
      </c>
      <c r="O14" s="1">
        <v>-2.74</v>
      </c>
      <c r="P14" s="1">
        <v>10.6</v>
      </c>
      <c r="Q14" s="1">
        <v>10.08475</v>
      </c>
      <c r="R14" s="1">
        <v>6.4975000000000005</v>
      </c>
      <c r="S14" s="1">
        <v>-98.78</v>
      </c>
      <c r="T14" s="1">
        <v>-98.266249999999999</v>
      </c>
      <c r="U14" s="1">
        <v>-96.924999999999997</v>
      </c>
      <c r="V14" s="1">
        <v>-69.9850980392157</v>
      </c>
      <c r="W14" s="1">
        <v>27.172992522915798</v>
      </c>
      <c r="X14" s="1">
        <v>-81.284999999999997</v>
      </c>
      <c r="Y14" s="1">
        <v>-98</v>
      </c>
      <c r="Z14" s="1">
        <v>-44.354999999999997</v>
      </c>
      <c r="AA14" s="1">
        <v>-21.704499999999999</v>
      </c>
      <c r="AB14" s="1">
        <v>-19.75</v>
      </c>
      <c r="AC14" s="1">
        <v>79.03</v>
      </c>
      <c r="AD14" s="1">
        <v>76.561750000000004</v>
      </c>
      <c r="AE14" s="1">
        <v>52.57</v>
      </c>
      <c r="AF14">
        <v>5</v>
      </c>
      <c r="AG14" t="s">
        <v>85</v>
      </c>
      <c r="AH14" s="2" t="s">
        <v>96</v>
      </c>
      <c r="AI14">
        <v>37.534475999999998</v>
      </c>
      <c r="AJ14">
        <v>-122.29325300000001</v>
      </c>
      <c r="AK14" s="21">
        <v>118112.16666666667</v>
      </c>
      <c r="AL14" s="21">
        <v>1114211.1666666667</v>
      </c>
      <c r="AM14" s="21">
        <v>1008.6270226666667</v>
      </c>
      <c r="AN14" s="21">
        <v>2718.7298389983475</v>
      </c>
    </row>
    <row r="15" spans="1:40" x14ac:dyDescent="0.25">
      <c r="A15" t="s">
        <v>56</v>
      </c>
      <c r="B15" t="s">
        <v>129</v>
      </c>
      <c r="C15" t="s">
        <v>141</v>
      </c>
      <c r="D15" s="3" t="s">
        <v>82</v>
      </c>
      <c r="E15">
        <v>101</v>
      </c>
      <c r="F15" s="1">
        <v>-13.56</v>
      </c>
      <c r="G15" s="1">
        <v>-13.42</v>
      </c>
      <c r="H15" s="1">
        <v>-13.04</v>
      </c>
      <c r="I15" s="1">
        <v>-9.4042574257425695</v>
      </c>
      <c r="J15" s="1">
        <v>3.7158249007547801</v>
      </c>
      <c r="K15" s="1">
        <v>-11.28</v>
      </c>
      <c r="L15" s="1">
        <v>-7.17</v>
      </c>
      <c r="M15" s="1">
        <v>-6.66</v>
      </c>
      <c r="N15" s="1">
        <v>-2.2200000000000002</v>
      </c>
      <c r="O15" s="1">
        <v>-2.16</v>
      </c>
      <c r="P15" s="1">
        <v>11.4</v>
      </c>
      <c r="Q15" s="1">
        <v>11.2</v>
      </c>
      <c r="R15" s="1">
        <v>6.379999999999999</v>
      </c>
      <c r="S15" s="1">
        <v>-100.8</v>
      </c>
      <c r="T15" s="1">
        <v>-99.99</v>
      </c>
      <c r="U15" s="1">
        <v>-98.14</v>
      </c>
      <c r="V15" s="1">
        <v>-70.255544554455398</v>
      </c>
      <c r="W15" s="1">
        <v>27.558086053833499</v>
      </c>
      <c r="X15" s="1">
        <v>-84.55</v>
      </c>
      <c r="Y15" s="1">
        <v>-99.36</v>
      </c>
      <c r="Z15" s="1">
        <v>-47.83</v>
      </c>
      <c r="AA15" s="1">
        <v>-18.085000000000001</v>
      </c>
      <c r="AB15" s="1">
        <v>-17.43</v>
      </c>
      <c r="AC15" s="1">
        <v>83.37</v>
      </c>
      <c r="AD15" s="1">
        <v>81.905000000000001</v>
      </c>
      <c r="AE15" s="1">
        <v>50.31</v>
      </c>
      <c r="AF15">
        <v>2</v>
      </c>
      <c r="AG15" t="s">
        <v>85</v>
      </c>
      <c r="AH15" s="2" t="s">
        <v>97</v>
      </c>
      <c r="AI15">
        <v>37.534475999999998</v>
      </c>
      <c r="AJ15">
        <v>-122.29325300000001</v>
      </c>
      <c r="AK15" s="21">
        <v>118112.16666666667</v>
      </c>
      <c r="AL15" s="21">
        <v>1114211.1666666667</v>
      </c>
      <c r="AM15" s="21">
        <v>1008.6270226666667</v>
      </c>
      <c r="AN15" s="21">
        <v>2718.7298389983475</v>
      </c>
    </row>
    <row r="16" spans="1:40" x14ac:dyDescent="0.25">
      <c r="A16" t="s">
        <v>58</v>
      </c>
      <c r="B16" t="s">
        <v>130</v>
      </c>
      <c r="C16" t="s">
        <v>164</v>
      </c>
      <c r="D16" s="3" t="s">
        <v>84</v>
      </c>
      <c r="E16">
        <v>197</v>
      </c>
      <c r="F16" s="1">
        <v>-17.29</v>
      </c>
      <c r="G16" s="1">
        <v>-16.876241532000002</v>
      </c>
      <c r="H16" s="1">
        <v>-16.127207460000001</v>
      </c>
      <c r="I16" s="1">
        <v>-15.7448083512183</v>
      </c>
      <c r="J16" s="1">
        <v>0.96101440859684795</v>
      </c>
      <c r="K16" s="1">
        <v>-15.88342563</v>
      </c>
      <c r="L16" s="1">
        <v>-16.149999999999999</v>
      </c>
      <c r="M16" s="1">
        <v>-15.738903669999999</v>
      </c>
      <c r="N16" s="1">
        <v>-11.9785915</v>
      </c>
      <c r="O16" s="1">
        <v>-11.10212377</v>
      </c>
      <c r="P16" s="1">
        <v>6.1878762299999988</v>
      </c>
      <c r="Q16" s="1">
        <v>4.8976500320000014</v>
      </c>
      <c r="R16" s="1">
        <v>0.38830379000000192</v>
      </c>
      <c r="S16" s="1">
        <v>-128.3773214</v>
      </c>
      <c r="T16" s="1">
        <v>-124.95119382999999</v>
      </c>
      <c r="U16" s="1">
        <v>-121.1691321</v>
      </c>
      <c r="V16" s="1">
        <v>-119.53201193228399</v>
      </c>
      <c r="W16" s="1">
        <v>5.0658481745174404</v>
      </c>
      <c r="X16" s="1">
        <v>-120.79303899999999</v>
      </c>
      <c r="Y16" s="1">
        <v>-120.84515589999999</v>
      </c>
      <c r="Z16" s="1">
        <v>-119.79</v>
      </c>
      <c r="AA16" s="1">
        <v>-99.141602207000005</v>
      </c>
      <c r="AB16" s="1">
        <v>-94.334760500000002</v>
      </c>
      <c r="AC16" s="1">
        <v>34.042560899999998</v>
      </c>
      <c r="AD16" s="1">
        <v>25.809591622999989</v>
      </c>
      <c r="AE16" s="1">
        <v>1.3791320999999925</v>
      </c>
      <c r="AF16">
        <v>1</v>
      </c>
      <c r="AG16" t="s">
        <v>95</v>
      </c>
      <c r="AH16" s="2">
        <v>0.91</v>
      </c>
      <c r="AI16">
        <v>40.672885000000001</v>
      </c>
      <c r="AJ16">
        <v>-111.90539</v>
      </c>
      <c r="AK16" s="21">
        <v>82349</v>
      </c>
      <c r="AL16" s="21">
        <v>773958.5</v>
      </c>
      <c r="AM16" s="21">
        <v>837.5810029999999</v>
      </c>
      <c r="AN16" s="21">
        <v>873.19781568025951</v>
      </c>
    </row>
    <row r="17" spans="1:40" x14ac:dyDescent="0.25">
      <c r="A17" t="s">
        <v>59</v>
      </c>
      <c r="B17" t="s">
        <v>130</v>
      </c>
      <c r="C17" t="s">
        <v>164</v>
      </c>
      <c r="D17" s="3" t="s">
        <v>84</v>
      </c>
      <c r="E17">
        <v>178</v>
      </c>
      <c r="F17" s="1">
        <v>-17.2</v>
      </c>
      <c r="G17" s="1">
        <v>-16.978658344999999</v>
      </c>
      <c r="H17" s="1">
        <v>-15.95</v>
      </c>
      <c r="I17" s="1">
        <v>-15.615942340505599</v>
      </c>
      <c r="J17" s="1">
        <v>0.924928860408334</v>
      </c>
      <c r="K17" s="1">
        <v>-15.66</v>
      </c>
      <c r="L17" s="1">
        <v>-15.53</v>
      </c>
      <c r="M17" s="1">
        <v>-15.53</v>
      </c>
      <c r="N17" s="1">
        <v>-11.75559879175</v>
      </c>
      <c r="O17" s="1">
        <v>-11.342269180000001</v>
      </c>
      <c r="P17" s="1">
        <v>5.8577308199999987</v>
      </c>
      <c r="Q17" s="1">
        <v>5.2230595532499997</v>
      </c>
      <c r="R17" s="1">
        <v>0.41999999999999993</v>
      </c>
      <c r="S17" s="1">
        <v>-128.1</v>
      </c>
      <c r="T17" s="1">
        <v>-125.2889628675</v>
      </c>
      <c r="U17" s="1">
        <v>-120.173838625</v>
      </c>
      <c r="V17" s="1">
        <v>-118.86219051533701</v>
      </c>
      <c r="W17" s="1">
        <v>4.8039174015631296</v>
      </c>
      <c r="X17" s="1">
        <v>-119.3001453</v>
      </c>
      <c r="Y17" s="1">
        <v>-118.78</v>
      </c>
      <c r="Z17" s="1">
        <v>-118.78733124999999</v>
      </c>
      <c r="AA17" s="1">
        <v>-98.638085019249999</v>
      </c>
      <c r="AB17" s="1">
        <v>-96.003327130000002</v>
      </c>
      <c r="AC17" s="1">
        <v>32.096672869999992</v>
      </c>
      <c r="AD17" s="1">
        <v>26.650877848250005</v>
      </c>
      <c r="AE17" s="1">
        <v>1.3865073750000079</v>
      </c>
      <c r="AF17">
        <v>1</v>
      </c>
      <c r="AG17" t="s">
        <v>95</v>
      </c>
      <c r="AH17" s="2">
        <v>0.96</v>
      </c>
      <c r="AI17">
        <v>40.672885000000001</v>
      </c>
      <c r="AJ17">
        <v>-111.90539</v>
      </c>
      <c r="AK17" s="21">
        <v>82349</v>
      </c>
      <c r="AL17" s="21">
        <v>773958.5</v>
      </c>
      <c r="AM17" s="21">
        <v>837.5810029999999</v>
      </c>
      <c r="AN17" s="21">
        <v>873.19781568025951</v>
      </c>
    </row>
    <row r="18" spans="1:40" x14ac:dyDescent="0.25">
      <c r="A18" t="s">
        <v>60</v>
      </c>
      <c r="B18" t="s">
        <v>130</v>
      </c>
      <c r="C18" t="s">
        <v>164</v>
      </c>
      <c r="D18" s="3" t="s">
        <v>84</v>
      </c>
      <c r="E18">
        <v>153</v>
      </c>
      <c r="F18" s="1">
        <v>-17.488849569999999</v>
      </c>
      <c r="G18" s="1">
        <v>-16.854326071999999</v>
      </c>
      <c r="H18" s="1">
        <v>-16.338047199999998</v>
      </c>
      <c r="I18" s="1">
        <v>-15.9793127530065</v>
      </c>
      <c r="J18" s="1">
        <v>0.97818136005549505</v>
      </c>
      <c r="K18" s="1">
        <v>-16.170000000000002</v>
      </c>
      <c r="L18" s="1">
        <v>-16.28</v>
      </c>
      <c r="M18" s="1">
        <v>-16.059999999999999</v>
      </c>
      <c r="N18" s="1">
        <v>-11.499957236</v>
      </c>
      <c r="O18" s="1">
        <v>-11.477874630000001</v>
      </c>
      <c r="P18" s="1">
        <v>6.0109749399999988</v>
      </c>
      <c r="Q18" s="1">
        <v>5.354368835999999</v>
      </c>
      <c r="R18" s="1">
        <v>0.27804719999999961</v>
      </c>
      <c r="S18" s="1">
        <v>-131.89184839999999</v>
      </c>
      <c r="T18" s="1">
        <v>-124.488</v>
      </c>
      <c r="U18" s="1">
        <v>-122.2801549</v>
      </c>
      <c r="V18" s="1">
        <v>-120.444184104314</v>
      </c>
      <c r="W18" s="1">
        <v>5.0992762868454404</v>
      </c>
      <c r="X18" s="1">
        <v>-121.53</v>
      </c>
      <c r="Y18" s="1">
        <v>-122.85</v>
      </c>
      <c r="Z18" s="1">
        <v>-120.9930823</v>
      </c>
      <c r="AA18" s="1">
        <v>-97.689211212000004</v>
      </c>
      <c r="AB18" s="1">
        <v>-97.159844469999996</v>
      </c>
      <c r="AC18" s="1">
        <v>34.732003929999991</v>
      </c>
      <c r="AD18" s="1">
        <v>26.798788787999996</v>
      </c>
      <c r="AE18" s="1">
        <v>1.2870726000000019</v>
      </c>
      <c r="AF18">
        <v>1</v>
      </c>
      <c r="AG18" t="s">
        <v>95</v>
      </c>
      <c r="AH18" s="2">
        <v>0.96</v>
      </c>
      <c r="AI18">
        <v>40.672885000000001</v>
      </c>
      <c r="AJ18">
        <v>-111.90539</v>
      </c>
      <c r="AK18" s="21">
        <v>82349</v>
      </c>
      <c r="AL18" s="21">
        <v>773958.5</v>
      </c>
      <c r="AM18" s="21">
        <v>837.5810029999999</v>
      </c>
      <c r="AN18" s="21">
        <v>873.19781568025951</v>
      </c>
    </row>
    <row r="19" spans="1:40" x14ac:dyDescent="0.25">
      <c r="A19" t="s">
        <v>61</v>
      </c>
      <c r="B19" t="s">
        <v>130</v>
      </c>
      <c r="C19" t="s">
        <v>164</v>
      </c>
      <c r="D19" s="3" t="s">
        <v>84</v>
      </c>
      <c r="E19">
        <v>128</v>
      </c>
      <c r="F19" s="1">
        <v>-16.74783055</v>
      </c>
      <c r="G19" s="1">
        <v>-16.355652272250001</v>
      </c>
      <c r="H19" s="1">
        <v>-15.714574564999999</v>
      </c>
      <c r="I19" s="1">
        <v>-15.3660191666406</v>
      </c>
      <c r="J19" s="1">
        <v>0.93065615065394802</v>
      </c>
      <c r="K19" s="1">
        <v>-15.566970814999999</v>
      </c>
      <c r="L19" s="1">
        <v>-15.90599883</v>
      </c>
      <c r="M19" s="1">
        <v>-15.20564237</v>
      </c>
      <c r="N19" s="1">
        <v>-11.385065202750001</v>
      </c>
      <c r="O19" s="1">
        <v>-11.192124789999999</v>
      </c>
      <c r="P19" s="1">
        <v>5.5557057600000004</v>
      </c>
      <c r="Q19" s="1">
        <v>4.9705870695000005</v>
      </c>
      <c r="R19" s="1">
        <v>0.50893219499999987</v>
      </c>
      <c r="S19" s="1">
        <v>-125.639326</v>
      </c>
      <c r="T19" s="1">
        <v>-121.42747382</v>
      </c>
      <c r="U19" s="1">
        <v>-117.6681639</v>
      </c>
      <c r="V19" s="1">
        <v>-116.024368119844</v>
      </c>
      <c r="W19" s="1">
        <v>4.7208230591559097</v>
      </c>
      <c r="X19" s="1">
        <v>-116.28390195</v>
      </c>
      <c r="Y19" s="1">
        <v>-118.7375057</v>
      </c>
      <c r="Z19" s="1">
        <v>-115.60219669999999</v>
      </c>
      <c r="AA19" s="1">
        <v>-96.278107693999999</v>
      </c>
      <c r="AB19" s="1">
        <v>-94.915673600000005</v>
      </c>
      <c r="AC19" s="1">
        <v>30.723652399999992</v>
      </c>
      <c r="AD19" s="1">
        <v>25.149366126000004</v>
      </c>
      <c r="AE19" s="1">
        <v>2.0659672000000029</v>
      </c>
      <c r="AF19">
        <v>1</v>
      </c>
      <c r="AG19" t="s">
        <v>95</v>
      </c>
      <c r="AH19" s="2">
        <v>0.91</v>
      </c>
      <c r="AI19">
        <v>40.672885000000001</v>
      </c>
      <c r="AJ19">
        <v>-111.90539</v>
      </c>
      <c r="AK19" s="21">
        <v>82349</v>
      </c>
      <c r="AL19" s="21">
        <v>773958.5</v>
      </c>
      <c r="AM19" s="21">
        <v>837.5810029999999</v>
      </c>
      <c r="AN19" s="21">
        <v>873.19781568025951</v>
      </c>
    </row>
    <row r="20" spans="1:40" x14ac:dyDescent="0.25">
      <c r="A20" t="s">
        <v>62</v>
      </c>
      <c r="B20" t="s">
        <v>130</v>
      </c>
      <c r="C20" t="s">
        <v>164</v>
      </c>
      <c r="D20" s="3" t="s">
        <v>84</v>
      </c>
      <c r="E20">
        <v>216</v>
      </c>
      <c r="F20" s="1">
        <v>-17.28</v>
      </c>
      <c r="G20" s="1">
        <v>-16.732500000000002</v>
      </c>
      <c r="H20" s="1">
        <v>-16.25</v>
      </c>
      <c r="I20" s="1">
        <v>-15.786260003935199</v>
      </c>
      <c r="J20" s="1">
        <v>1.0660174183592199</v>
      </c>
      <c r="K20" s="1">
        <v>-15.9999886</v>
      </c>
      <c r="L20" s="1">
        <v>-15.84</v>
      </c>
      <c r="M20" s="1">
        <v>-15.7645442225</v>
      </c>
      <c r="N20" s="1">
        <v>-11.2475</v>
      </c>
      <c r="O20" s="1">
        <v>-10.98</v>
      </c>
      <c r="P20" s="1">
        <v>6.3000000000000007</v>
      </c>
      <c r="Q20" s="1">
        <v>5.4850000000000012</v>
      </c>
      <c r="R20" s="1">
        <v>0.48545577750000035</v>
      </c>
      <c r="S20" s="1">
        <v>-126.91976270000001</v>
      </c>
      <c r="T20" s="1">
        <v>-123.73661518750001</v>
      </c>
      <c r="U20" s="1">
        <v>-121.2075</v>
      </c>
      <c r="V20" s="1">
        <v>-119.10545861944399</v>
      </c>
      <c r="W20" s="1">
        <v>5.586624290184</v>
      </c>
      <c r="X20" s="1">
        <v>-120.43667515</v>
      </c>
      <c r="Y20" s="1">
        <v>-122.82</v>
      </c>
      <c r="Z20" s="1">
        <v>-119.4485068</v>
      </c>
      <c r="AA20" s="1">
        <v>-95.072500000000005</v>
      </c>
      <c r="AB20" s="1">
        <v>-93.55</v>
      </c>
      <c r="AC20" s="1">
        <v>33.36976270000001</v>
      </c>
      <c r="AD20" s="1">
        <v>28.664115187500002</v>
      </c>
      <c r="AE20" s="1">
        <v>1.7589931999999919</v>
      </c>
      <c r="AF20">
        <v>1</v>
      </c>
      <c r="AG20" t="s">
        <v>95</v>
      </c>
      <c r="AH20" s="2">
        <v>0.93</v>
      </c>
      <c r="AI20">
        <v>40.672885000000001</v>
      </c>
      <c r="AJ20">
        <v>-111.90539</v>
      </c>
      <c r="AK20" s="21">
        <v>82349</v>
      </c>
      <c r="AL20" s="21">
        <v>773958.5</v>
      </c>
      <c r="AM20" s="21">
        <v>837.5810029999999</v>
      </c>
      <c r="AN20" s="21">
        <v>873.19781568025951</v>
      </c>
    </row>
    <row r="21" spans="1:40" x14ac:dyDescent="0.25">
      <c r="A21" t="s">
        <v>63</v>
      </c>
      <c r="B21" t="s">
        <v>130</v>
      </c>
      <c r="C21" t="s">
        <v>164</v>
      </c>
      <c r="D21" s="3" t="s">
        <v>84</v>
      </c>
      <c r="E21">
        <v>267</v>
      </c>
      <c r="F21" s="1">
        <v>-17.29</v>
      </c>
      <c r="G21" s="1">
        <v>-16.670500000000001</v>
      </c>
      <c r="H21" s="1">
        <v>-15.854120399999999</v>
      </c>
      <c r="I21" s="1">
        <v>-15.495435188427001</v>
      </c>
      <c r="J21" s="1">
        <v>1.1021937248878599</v>
      </c>
      <c r="K21" s="1">
        <v>-15.59</v>
      </c>
      <c r="L21" s="1">
        <v>-15.46</v>
      </c>
      <c r="M21" s="1">
        <v>-15.45</v>
      </c>
      <c r="N21" s="1">
        <v>-11.492000000000001</v>
      </c>
      <c r="O21" s="1">
        <v>-6.43</v>
      </c>
      <c r="P21" s="1">
        <v>10.86</v>
      </c>
      <c r="Q21" s="1">
        <v>5.1784999999999997</v>
      </c>
      <c r="R21" s="1">
        <v>0.40412040000000005</v>
      </c>
      <c r="S21" s="1">
        <v>-129.74</v>
      </c>
      <c r="T21" s="1">
        <v>-124.1075</v>
      </c>
      <c r="U21" s="1">
        <v>-119.16500000000001</v>
      </c>
      <c r="V21" s="1">
        <v>-117.8099932603</v>
      </c>
      <c r="W21" s="1">
        <v>5.8839637843007599</v>
      </c>
      <c r="X21" s="1">
        <v>-118.51</v>
      </c>
      <c r="Y21" s="1">
        <v>-118.87</v>
      </c>
      <c r="Z21" s="1">
        <v>-117.3</v>
      </c>
      <c r="AA21" s="1">
        <v>-97.334000000000003</v>
      </c>
      <c r="AB21" s="1">
        <v>-68.31</v>
      </c>
      <c r="AC21" s="1">
        <v>61.430000000000007</v>
      </c>
      <c r="AD21" s="1">
        <v>26.773499999999999</v>
      </c>
      <c r="AE21" s="1">
        <v>1.8650000000000091</v>
      </c>
      <c r="AF21">
        <v>1</v>
      </c>
      <c r="AG21" t="s">
        <v>95</v>
      </c>
      <c r="AH21" s="2">
        <v>0.94</v>
      </c>
      <c r="AI21">
        <v>40.672885000000001</v>
      </c>
      <c r="AJ21">
        <v>-111.90539</v>
      </c>
      <c r="AK21" s="21">
        <v>82349</v>
      </c>
      <c r="AL21" s="21">
        <v>773958.5</v>
      </c>
      <c r="AM21" s="21">
        <v>837.5810029999999</v>
      </c>
      <c r="AN21" s="21">
        <v>873.19781568025951</v>
      </c>
    </row>
    <row r="22" spans="1:40" x14ac:dyDescent="0.25">
      <c r="A22" t="s">
        <v>64</v>
      </c>
      <c r="B22" t="s">
        <v>130</v>
      </c>
      <c r="C22" t="s">
        <v>164</v>
      </c>
      <c r="D22" s="3" t="s">
        <v>84</v>
      </c>
      <c r="E22">
        <v>140</v>
      </c>
      <c r="F22" s="1">
        <v>-17.21</v>
      </c>
      <c r="G22" s="1">
        <v>-16.995750000000001</v>
      </c>
      <c r="H22" s="1">
        <v>-16.602499999999999</v>
      </c>
      <c r="I22" s="1">
        <v>-16.082928571428599</v>
      </c>
      <c r="J22" s="1">
        <v>1.17221704501199</v>
      </c>
      <c r="K22" s="1">
        <v>-16.38</v>
      </c>
      <c r="L22" s="1">
        <v>-16.43</v>
      </c>
      <c r="M22" s="1">
        <v>-16.1175</v>
      </c>
      <c r="N22" s="1">
        <v>-11.478</v>
      </c>
      <c r="O22" s="1">
        <v>-11.18</v>
      </c>
      <c r="P22" s="1">
        <v>6.0300000000000011</v>
      </c>
      <c r="Q22" s="1">
        <v>5.5177500000000013</v>
      </c>
      <c r="R22" s="1">
        <v>0.48499999999999943</v>
      </c>
      <c r="S22" s="1">
        <v>-127.75</v>
      </c>
      <c r="T22" s="1">
        <v>-126.1245</v>
      </c>
      <c r="U22" s="1">
        <v>-123.3425</v>
      </c>
      <c r="V22" s="1">
        <v>-120.904142857143</v>
      </c>
      <c r="W22" s="1">
        <v>6.1103196098764503</v>
      </c>
      <c r="X22" s="1">
        <v>-122.66500000000001</v>
      </c>
      <c r="Y22" s="1">
        <v>-123.33</v>
      </c>
      <c r="Z22" s="1">
        <v>-121.14749999999999</v>
      </c>
      <c r="AA22" s="1">
        <v>-97.222750000000005</v>
      </c>
      <c r="AB22" s="1">
        <v>-95.29</v>
      </c>
      <c r="AC22" s="1">
        <v>32.459999999999994</v>
      </c>
      <c r="AD22" s="1">
        <v>28.901749999999993</v>
      </c>
      <c r="AE22" s="1">
        <v>2.1950000000000074</v>
      </c>
      <c r="AF22">
        <v>1</v>
      </c>
      <c r="AG22" t="s">
        <v>95</v>
      </c>
      <c r="AH22" s="2">
        <v>0.93</v>
      </c>
      <c r="AI22">
        <v>40.672885000000001</v>
      </c>
      <c r="AJ22">
        <v>-111.90539</v>
      </c>
      <c r="AK22" s="21">
        <v>82349</v>
      </c>
      <c r="AL22" s="21">
        <v>773958.5</v>
      </c>
      <c r="AM22" s="21">
        <v>837.5810029999999</v>
      </c>
      <c r="AN22" s="21">
        <v>873.19781568025951</v>
      </c>
    </row>
    <row r="23" spans="1:40" x14ac:dyDescent="0.25">
      <c r="A23" t="s">
        <v>65</v>
      </c>
      <c r="B23" t="s">
        <v>130</v>
      </c>
      <c r="C23" t="s">
        <v>164</v>
      </c>
      <c r="D23" s="3" t="s">
        <v>84</v>
      </c>
      <c r="E23">
        <v>211</v>
      </c>
      <c r="F23" s="1">
        <v>-17.518663109999999</v>
      </c>
      <c r="G23" s="1">
        <v>-17.084998707499999</v>
      </c>
      <c r="H23" s="1">
        <v>-15.788939040000001</v>
      </c>
      <c r="I23" s="1">
        <v>-15.469825861089999</v>
      </c>
      <c r="J23" s="1">
        <v>0.80809165876203604</v>
      </c>
      <c r="K23" s="1">
        <v>-15.57381803</v>
      </c>
      <c r="L23" s="1">
        <v>-15.730006210000001</v>
      </c>
      <c r="M23" s="1">
        <v>-15.195968519999999</v>
      </c>
      <c r="N23" s="1">
        <v>-13.396769197499999</v>
      </c>
      <c r="O23" s="1">
        <v>-11.32831571</v>
      </c>
      <c r="P23" s="1">
        <v>6.1903473999999985</v>
      </c>
      <c r="Q23" s="1">
        <v>3.6882295099999993</v>
      </c>
      <c r="R23" s="1">
        <v>0.5929705200000015</v>
      </c>
      <c r="S23" s="1">
        <v>-132.0914239</v>
      </c>
      <c r="T23" s="1">
        <v>-128.53721605000001</v>
      </c>
      <c r="U23" s="1">
        <v>-118.7993993</v>
      </c>
      <c r="V23" s="1">
        <v>-117.638754077014</v>
      </c>
      <c r="W23" s="1">
        <v>4.4368891023807997</v>
      </c>
      <c r="X23" s="1">
        <v>-117.1398937</v>
      </c>
      <c r="Y23" s="1">
        <v>-121.7360982</v>
      </c>
      <c r="Z23" s="1">
        <v>-116.1715329</v>
      </c>
      <c r="AA23" s="1">
        <v>-107.880926625</v>
      </c>
      <c r="AB23" s="1">
        <v>-96.751048780000005</v>
      </c>
      <c r="AC23" s="1">
        <v>35.34037511999999</v>
      </c>
      <c r="AD23" s="1">
        <v>20.656289425000011</v>
      </c>
      <c r="AE23" s="1">
        <v>2.627866400000002</v>
      </c>
      <c r="AF23">
        <v>1</v>
      </c>
      <c r="AG23" t="s">
        <v>95</v>
      </c>
      <c r="AH23" s="2">
        <v>0.88</v>
      </c>
      <c r="AI23">
        <v>40.672885000000001</v>
      </c>
      <c r="AJ23">
        <v>-111.90539</v>
      </c>
      <c r="AK23" s="21">
        <v>82349</v>
      </c>
      <c r="AL23" s="21">
        <v>773958.5</v>
      </c>
      <c r="AM23" s="21">
        <v>837.5810029999999</v>
      </c>
      <c r="AN23" s="21">
        <v>873.19781568025951</v>
      </c>
    </row>
    <row r="24" spans="1:40" x14ac:dyDescent="0.25">
      <c r="A24" t="s">
        <v>66</v>
      </c>
      <c r="B24" t="s">
        <v>130</v>
      </c>
      <c r="C24" t="s">
        <v>164</v>
      </c>
      <c r="D24" s="3" t="s">
        <v>84</v>
      </c>
      <c r="E24">
        <v>81</v>
      </c>
      <c r="F24" s="1">
        <v>-16.911381280000001</v>
      </c>
      <c r="G24" s="1">
        <v>-16.253365540000001</v>
      </c>
      <c r="H24" s="1">
        <v>-15.933342870000001</v>
      </c>
      <c r="I24" s="1">
        <v>-15.5823990376543</v>
      </c>
      <c r="J24" s="1">
        <v>1.00759147259717</v>
      </c>
      <c r="K24" s="1">
        <v>-15.840488430000001</v>
      </c>
      <c r="L24" s="1">
        <v>-16.204151719999999</v>
      </c>
      <c r="M24" s="1">
        <v>-15.656906960000001</v>
      </c>
      <c r="N24" s="1">
        <v>-11.38621992</v>
      </c>
      <c r="O24" s="1">
        <v>-11.20267724</v>
      </c>
      <c r="P24" s="1">
        <v>5.7087040400000006</v>
      </c>
      <c r="Q24" s="1">
        <v>4.8671456200000005</v>
      </c>
      <c r="R24" s="1">
        <v>0.27643591000000001</v>
      </c>
      <c r="S24" s="1">
        <v>-124.43238359999999</v>
      </c>
      <c r="T24" s="1">
        <v>-121.86595610000001</v>
      </c>
      <c r="U24" s="1">
        <v>-119.5471356</v>
      </c>
      <c r="V24" s="1">
        <v>-117.937076575185</v>
      </c>
      <c r="W24" s="1">
        <v>5.1557156453538902</v>
      </c>
      <c r="X24" s="1">
        <v>-119.1736746</v>
      </c>
      <c r="Y24" s="1">
        <v>-121.1040107</v>
      </c>
      <c r="Z24" s="1">
        <v>-118.3548436</v>
      </c>
      <c r="AA24" s="1">
        <v>-96.230135739999994</v>
      </c>
      <c r="AB24" s="1">
        <v>-95.690381310000006</v>
      </c>
      <c r="AC24" s="1">
        <v>28.742002289999988</v>
      </c>
      <c r="AD24" s="1">
        <v>25.635820360000011</v>
      </c>
      <c r="AE24" s="1">
        <v>1.192292000000009</v>
      </c>
      <c r="AF24">
        <v>2</v>
      </c>
      <c r="AG24" t="s">
        <v>85</v>
      </c>
      <c r="AH24" s="2" t="s">
        <v>98</v>
      </c>
      <c r="AI24">
        <v>40.672885000000001</v>
      </c>
      <c r="AJ24">
        <v>-111.90539</v>
      </c>
      <c r="AK24" s="21">
        <v>82349</v>
      </c>
      <c r="AL24" s="21">
        <v>773958.5</v>
      </c>
      <c r="AM24" s="21">
        <v>837.5810029999999</v>
      </c>
      <c r="AN24" s="21">
        <v>873.19781568025951</v>
      </c>
    </row>
    <row r="25" spans="1:40" x14ac:dyDescent="0.25">
      <c r="A25" t="s">
        <v>67</v>
      </c>
      <c r="B25" t="s">
        <v>130</v>
      </c>
      <c r="C25" t="s">
        <v>164</v>
      </c>
      <c r="D25" s="3" t="s">
        <v>84</v>
      </c>
      <c r="E25">
        <v>139</v>
      </c>
      <c r="F25" s="1">
        <v>-17.268218090000001</v>
      </c>
      <c r="G25" s="1">
        <v>-16.855752191499999</v>
      </c>
      <c r="H25" s="1">
        <v>-15.728492360000001</v>
      </c>
      <c r="I25" s="1">
        <v>-15.2900662256835</v>
      </c>
      <c r="J25" s="1">
        <v>0.945842397999207</v>
      </c>
      <c r="K25" s="1">
        <v>-15.303163570000001</v>
      </c>
      <c r="L25" s="1">
        <v>-15.51881118</v>
      </c>
      <c r="M25" s="1">
        <v>-15.11417207</v>
      </c>
      <c r="N25" s="1">
        <v>-11.618353721</v>
      </c>
      <c r="O25" s="1">
        <v>-11.369209440000001</v>
      </c>
      <c r="P25" s="1">
        <v>5.8990086500000007</v>
      </c>
      <c r="Q25" s="1">
        <v>5.2373984704999987</v>
      </c>
      <c r="R25" s="1">
        <v>0.61432029000000021</v>
      </c>
      <c r="S25" s="1">
        <v>-127.9942957</v>
      </c>
      <c r="T25" s="1">
        <v>-124.13581623</v>
      </c>
      <c r="U25" s="1">
        <v>-117.44073830000001</v>
      </c>
      <c r="V25" s="1">
        <v>-115.788807148345</v>
      </c>
      <c r="W25" s="1">
        <v>4.8712070546617099</v>
      </c>
      <c r="X25" s="1">
        <v>-115.7330236</v>
      </c>
      <c r="Y25" s="1">
        <v>-115.7947635</v>
      </c>
      <c r="Z25" s="1">
        <v>-114.91626655</v>
      </c>
      <c r="AA25" s="1">
        <v>-97.171495639</v>
      </c>
      <c r="AB25" s="1">
        <v>-96.375575299999994</v>
      </c>
      <c r="AC25" s="1">
        <v>31.618720400000001</v>
      </c>
      <c r="AD25" s="1">
        <v>26.964320591000003</v>
      </c>
      <c r="AE25" s="1">
        <v>2.5244717500000036</v>
      </c>
      <c r="AF25">
        <v>1</v>
      </c>
      <c r="AG25" t="s">
        <v>95</v>
      </c>
      <c r="AH25" s="2">
        <v>0.96</v>
      </c>
      <c r="AI25">
        <v>40.672885000000001</v>
      </c>
      <c r="AJ25">
        <v>-111.90539</v>
      </c>
      <c r="AK25" s="21">
        <v>82349</v>
      </c>
      <c r="AL25" s="21">
        <v>773958.5</v>
      </c>
      <c r="AM25" s="21">
        <v>837.5810029999999</v>
      </c>
      <c r="AN25" s="21">
        <v>873.19781568025951</v>
      </c>
    </row>
    <row r="26" spans="1:40" x14ac:dyDescent="0.25">
      <c r="A26" t="s">
        <v>68</v>
      </c>
      <c r="B26" t="s">
        <v>130</v>
      </c>
      <c r="C26" t="s">
        <v>164</v>
      </c>
      <c r="D26" s="3" t="s">
        <v>84</v>
      </c>
      <c r="E26">
        <v>204</v>
      </c>
      <c r="F26" s="1">
        <v>-16.83937701</v>
      </c>
      <c r="G26" s="1">
        <v>-16.589926941750001</v>
      </c>
      <c r="H26" s="1">
        <v>-15.315445159999999</v>
      </c>
      <c r="I26" s="1">
        <v>-14.9724044730392</v>
      </c>
      <c r="J26" s="1">
        <v>1.33830645472095</v>
      </c>
      <c r="K26" s="1">
        <v>-15.002447889999999</v>
      </c>
      <c r="L26" s="1">
        <v>-14.97</v>
      </c>
      <c r="M26" s="1">
        <v>-14.9133858175</v>
      </c>
      <c r="N26" s="1">
        <v>-11.259708221249999</v>
      </c>
      <c r="O26" s="1">
        <v>-4.3</v>
      </c>
      <c r="P26" s="1">
        <v>12.539377009999999</v>
      </c>
      <c r="Q26" s="1">
        <v>5.3302187205000013</v>
      </c>
      <c r="R26" s="1">
        <v>0.40205934249999942</v>
      </c>
      <c r="S26" s="1">
        <v>-125.1046012</v>
      </c>
      <c r="T26" s="1">
        <v>-124.074622905</v>
      </c>
      <c r="U26" s="1">
        <v>-117.229619125</v>
      </c>
      <c r="V26" s="1">
        <v>-115.56809118720599</v>
      </c>
      <c r="W26" s="1">
        <v>7.3032166490378296</v>
      </c>
      <c r="X26" s="1">
        <v>-115.85695225000001</v>
      </c>
      <c r="Y26" s="1">
        <v>-116.21</v>
      </c>
      <c r="Z26" s="1">
        <v>-115.280361</v>
      </c>
      <c r="AA26" s="1">
        <v>-96.185346968250002</v>
      </c>
      <c r="AB26" s="1">
        <v>-55.32</v>
      </c>
      <c r="AC26" s="1">
        <v>69.784601199999997</v>
      </c>
      <c r="AD26" s="1">
        <v>27.889275936749996</v>
      </c>
      <c r="AE26" s="1">
        <v>1.9492581250000001</v>
      </c>
      <c r="AF26">
        <v>1</v>
      </c>
      <c r="AG26" t="s">
        <v>95</v>
      </c>
      <c r="AH26" s="2">
        <v>0.99</v>
      </c>
      <c r="AI26">
        <v>40.672885000000001</v>
      </c>
      <c r="AJ26">
        <v>-111.90539</v>
      </c>
      <c r="AK26" s="21">
        <v>82349</v>
      </c>
      <c r="AL26" s="21">
        <v>773958.5</v>
      </c>
      <c r="AM26" s="21">
        <v>837.5810029999999</v>
      </c>
      <c r="AN26" s="21">
        <v>873.19781568025951</v>
      </c>
    </row>
    <row r="28" spans="1:40" x14ac:dyDescent="0.25">
      <c r="J28" s="1"/>
      <c r="K28" s="1"/>
      <c r="L28" s="1"/>
    </row>
    <row r="29" spans="1:40" x14ac:dyDescent="0.25">
      <c r="I29" s="1"/>
      <c r="Q29" s="1"/>
      <c r="R29" s="1"/>
    </row>
  </sheetData>
  <autoFilter ref="A1:AO2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2"/>
  <sheetViews>
    <sheetView workbookViewId="0">
      <selection activeCell="A20" sqref="A20:XFD20"/>
    </sheetView>
  </sheetViews>
  <sheetFormatPr defaultColWidth="11.42578125" defaultRowHeight="15.75" x14ac:dyDescent="0.25"/>
  <cols>
    <col min="1" max="3" width="12.7109375" style="9" bestFit="1" customWidth="1"/>
    <col min="4" max="4" width="11.42578125" style="9"/>
    <col min="5" max="5" width="12.7109375" style="9" bestFit="1" customWidth="1"/>
    <col min="6" max="6" width="15.5703125" style="9" bestFit="1" customWidth="1"/>
    <col min="7" max="7" width="12.7109375" style="9" bestFit="1" customWidth="1"/>
    <col min="8" max="8" width="13.5703125" style="9" bestFit="1" customWidth="1"/>
    <col min="9" max="12" width="12.7109375" style="9" bestFit="1" customWidth="1"/>
    <col min="13" max="13" width="22.28515625" style="9" bestFit="1" customWidth="1"/>
    <col min="14" max="14" width="12.7109375" bestFit="1" customWidth="1"/>
    <col min="15" max="15" width="19.5703125" style="9" bestFit="1" customWidth="1"/>
    <col min="16" max="17" width="11.42578125" style="9"/>
    <col min="18" max="18" width="18.85546875" style="9" customWidth="1"/>
    <col min="19" max="19" width="19.5703125" style="9" customWidth="1"/>
    <col min="20" max="16384" width="11.42578125" style="9"/>
  </cols>
  <sheetData>
    <row r="1" spans="1:20" x14ac:dyDescent="0.25">
      <c r="A1" s="9" t="s">
        <v>169</v>
      </c>
      <c r="B1" s="9" t="s">
        <v>170</v>
      </c>
      <c r="C1" s="9" t="s">
        <v>171</v>
      </c>
      <c r="D1" s="9" t="s">
        <v>172</v>
      </c>
      <c r="E1" s="9" t="s">
        <v>173</v>
      </c>
      <c r="F1" s="9" t="s">
        <v>174</v>
      </c>
      <c r="G1" s="9" t="s">
        <v>175</v>
      </c>
      <c r="H1" s="24" t="s">
        <v>176</v>
      </c>
      <c r="I1" s="24" t="s">
        <v>177</v>
      </c>
      <c r="J1" s="24" t="s">
        <v>178</v>
      </c>
      <c r="K1" s="24" t="s">
        <v>179</v>
      </c>
      <c r="L1" s="9" t="s">
        <v>180</v>
      </c>
      <c r="M1" s="9" t="s">
        <v>181</v>
      </c>
      <c r="N1" t="s">
        <v>182</v>
      </c>
      <c r="O1" s="24" t="s">
        <v>183</v>
      </c>
      <c r="P1" s="9" t="s">
        <v>184</v>
      </c>
      <c r="Q1" s="9" t="s">
        <v>185</v>
      </c>
      <c r="R1" s="24" t="s">
        <v>290</v>
      </c>
      <c r="S1" s="24" t="s">
        <v>291</v>
      </c>
      <c r="T1" s="24" t="s">
        <v>292</v>
      </c>
    </row>
    <row r="2" spans="1:20" x14ac:dyDescent="0.25">
      <c r="A2" s="9">
        <v>13</v>
      </c>
      <c r="B2" s="9">
        <v>59</v>
      </c>
      <c r="C2" s="9">
        <v>1672699</v>
      </c>
      <c r="D2" s="9" t="s">
        <v>226</v>
      </c>
      <c r="E2" s="9">
        <v>13059</v>
      </c>
      <c r="F2" s="9" t="s">
        <v>227</v>
      </c>
      <c r="G2" s="9">
        <v>6</v>
      </c>
      <c r="H2" s="9">
        <v>308774405</v>
      </c>
      <c r="I2" s="9">
        <v>4698758</v>
      </c>
      <c r="J2" s="9">
        <v>40363</v>
      </c>
      <c r="K2" s="9">
        <v>128671</v>
      </c>
      <c r="L2" s="9">
        <v>119.2</v>
      </c>
      <c r="M2" s="10">
        <f t="shared" ref="M2:M33" si="0">K2/L2</f>
        <v>1079.4546979865772</v>
      </c>
      <c r="N2">
        <f t="shared" ref="N2:N33" si="1">L2*1.60934</f>
        <v>191.83332799999999</v>
      </c>
      <c r="O2" s="10">
        <f t="shared" ref="O2:O33" si="2">K2/N2</f>
        <v>670.74371977741009</v>
      </c>
      <c r="P2" s="9" t="s">
        <v>101</v>
      </c>
      <c r="Q2" s="9" t="s">
        <v>24</v>
      </c>
    </row>
    <row r="3" spans="1:20" x14ac:dyDescent="0.25">
      <c r="A3" s="9">
        <v>13</v>
      </c>
      <c r="B3" s="9">
        <v>63</v>
      </c>
      <c r="C3" s="9">
        <v>1672399</v>
      </c>
      <c r="D3" s="9" t="s">
        <v>228</v>
      </c>
      <c r="E3" s="9">
        <v>13063</v>
      </c>
      <c r="F3" s="9" t="s">
        <v>229</v>
      </c>
      <c r="G3" s="9">
        <v>6</v>
      </c>
      <c r="H3" s="9">
        <v>366930141</v>
      </c>
      <c r="I3" s="9">
        <v>6989148</v>
      </c>
      <c r="J3" s="9">
        <v>49460</v>
      </c>
      <c r="K3" s="9">
        <v>297595</v>
      </c>
      <c r="L3" s="9">
        <v>141.6</v>
      </c>
      <c r="M3" s="10">
        <f t="shared" si="0"/>
        <v>2101.6596045197739</v>
      </c>
      <c r="N3">
        <f t="shared" si="1"/>
        <v>227.882544</v>
      </c>
      <c r="O3" s="10">
        <f t="shared" si="2"/>
        <v>1305.9139799668026</v>
      </c>
      <c r="P3" s="9" t="s">
        <v>101</v>
      </c>
      <c r="Q3" s="9" t="s">
        <v>25</v>
      </c>
    </row>
    <row r="4" spans="1:20" x14ac:dyDescent="0.25">
      <c r="A4" s="9">
        <v>12</v>
      </c>
      <c r="B4" s="9">
        <v>1</v>
      </c>
      <c r="C4" s="9">
        <v>308548</v>
      </c>
      <c r="D4" s="9" t="s">
        <v>223</v>
      </c>
      <c r="E4" s="9">
        <v>12001</v>
      </c>
      <c r="F4" s="9" t="s">
        <v>145</v>
      </c>
      <c r="G4" s="9">
        <v>6</v>
      </c>
      <c r="H4" s="9">
        <v>2266324954</v>
      </c>
      <c r="I4" s="9">
        <v>242877007</v>
      </c>
      <c r="J4" s="9">
        <v>50089</v>
      </c>
      <c r="K4" s="9">
        <v>278468</v>
      </c>
      <c r="L4" s="9">
        <v>875.3</v>
      </c>
      <c r="M4" s="10">
        <f t="shared" si="0"/>
        <v>318.14006626299556</v>
      </c>
      <c r="N4">
        <f t="shared" si="1"/>
        <v>1408.6553019999999</v>
      </c>
      <c r="O4" s="10">
        <f t="shared" si="2"/>
        <v>197.68356361178843</v>
      </c>
      <c r="P4" s="9" t="s">
        <v>105</v>
      </c>
      <c r="Q4" s="9" t="s">
        <v>32</v>
      </c>
    </row>
    <row r="5" spans="1:20" x14ac:dyDescent="0.25">
      <c r="A5" s="9">
        <v>49</v>
      </c>
      <c r="B5" s="9">
        <v>21</v>
      </c>
      <c r="C5" s="9">
        <v>1448025</v>
      </c>
      <c r="D5" s="9" t="s">
        <v>284</v>
      </c>
      <c r="E5" s="9">
        <v>49021</v>
      </c>
      <c r="F5" s="9" t="s">
        <v>162</v>
      </c>
      <c r="G5" s="9">
        <v>6</v>
      </c>
      <c r="H5" s="9">
        <v>8537474421</v>
      </c>
      <c r="I5" s="9">
        <v>11390956</v>
      </c>
      <c r="J5" s="9">
        <v>52045</v>
      </c>
      <c r="K5" s="9">
        <v>57289</v>
      </c>
      <c r="L5" s="9">
        <v>3295.5</v>
      </c>
      <c r="M5" s="10">
        <f t="shared" si="0"/>
        <v>17.384008496434532</v>
      </c>
      <c r="N5">
        <f t="shared" si="1"/>
        <v>5303.5799699999998</v>
      </c>
      <c r="O5" s="10">
        <f t="shared" si="2"/>
        <v>10.801948933373017</v>
      </c>
      <c r="P5" s="9" t="s">
        <v>84</v>
      </c>
      <c r="Q5" s="9" t="s">
        <v>27</v>
      </c>
    </row>
    <row r="6" spans="1:20" x14ac:dyDescent="0.25">
      <c r="A6" s="9">
        <v>35</v>
      </c>
      <c r="B6" s="9">
        <v>1</v>
      </c>
      <c r="C6" s="9">
        <v>1702363</v>
      </c>
      <c r="D6" s="9" t="s">
        <v>258</v>
      </c>
      <c r="E6" s="9">
        <v>35001</v>
      </c>
      <c r="F6" s="9" t="s">
        <v>154</v>
      </c>
      <c r="G6" s="9">
        <v>6</v>
      </c>
      <c r="H6" s="9">
        <v>3007639331</v>
      </c>
      <c r="I6" s="9">
        <v>15855131</v>
      </c>
      <c r="J6" s="9">
        <v>54308</v>
      </c>
      <c r="K6" s="9">
        <v>676444</v>
      </c>
      <c r="L6" s="9">
        <v>1161</v>
      </c>
      <c r="M6" s="10">
        <f t="shared" si="0"/>
        <v>582.63910422049958</v>
      </c>
      <c r="N6">
        <f t="shared" si="1"/>
        <v>1868.4437399999999</v>
      </c>
      <c r="O6" s="10">
        <f t="shared" si="2"/>
        <v>362.03605466868379</v>
      </c>
      <c r="P6" s="9" t="s">
        <v>99</v>
      </c>
      <c r="Q6" s="9" t="s">
        <v>22</v>
      </c>
    </row>
    <row r="7" spans="1:20" x14ac:dyDescent="0.25">
      <c r="A7" s="9">
        <v>12</v>
      </c>
      <c r="B7" s="9">
        <v>103</v>
      </c>
      <c r="C7" s="9">
        <v>295745</v>
      </c>
      <c r="D7" s="9" t="s">
        <v>224</v>
      </c>
      <c r="E7" s="9">
        <v>12103</v>
      </c>
      <c r="F7" s="9" t="s">
        <v>146</v>
      </c>
      <c r="G7" s="9">
        <v>6</v>
      </c>
      <c r="H7" s="9">
        <v>709006650</v>
      </c>
      <c r="I7" s="9">
        <v>866038559</v>
      </c>
      <c r="J7" s="9">
        <v>56419</v>
      </c>
      <c r="K7" s="9">
        <v>959107</v>
      </c>
      <c r="L7" s="9">
        <v>237.7</v>
      </c>
      <c r="M7" s="10">
        <f t="shared" si="0"/>
        <v>4034.9474127050908</v>
      </c>
      <c r="N7">
        <f t="shared" si="1"/>
        <v>382.54011800000001</v>
      </c>
      <c r="O7" s="10">
        <f t="shared" si="2"/>
        <v>2507.2063160706193</v>
      </c>
      <c r="P7" s="9" t="s">
        <v>105</v>
      </c>
      <c r="Q7" s="9" t="s">
        <v>225</v>
      </c>
    </row>
    <row r="8" spans="1:20" x14ac:dyDescent="0.25">
      <c r="A8" s="9">
        <v>4</v>
      </c>
      <c r="B8" s="9">
        <v>5</v>
      </c>
      <c r="C8" s="9">
        <v>25443</v>
      </c>
      <c r="D8" s="9" t="s">
        <v>186</v>
      </c>
      <c r="E8" s="9">
        <v>4005</v>
      </c>
      <c r="F8" s="9" t="s">
        <v>132</v>
      </c>
      <c r="G8" s="9">
        <v>6</v>
      </c>
      <c r="H8" s="9">
        <v>48222143094</v>
      </c>
      <c r="I8" s="9">
        <v>110123852</v>
      </c>
      <c r="J8" s="9">
        <v>59000</v>
      </c>
      <c r="K8" s="9">
        <v>145101</v>
      </c>
      <c r="L8" s="9">
        <v>18611.900000000001</v>
      </c>
      <c r="M8" s="10">
        <f t="shared" si="0"/>
        <v>7.796141178493329</v>
      </c>
      <c r="N8">
        <f t="shared" si="1"/>
        <v>29952.875146000002</v>
      </c>
      <c r="O8" s="10">
        <f t="shared" si="2"/>
        <v>4.844309579388649</v>
      </c>
      <c r="P8" s="9" t="s">
        <v>83</v>
      </c>
      <c r="Q8" s="9" t="s">
        <v>187</v>
      </c>
    </row>
    <row r="9" spans="1:20" x14ac:dyDescent="0.25">
      <c r="A9" s="9">
        <v>27</v>
      </c>
      <c r="B9" s="9">
        <v>169</v>
      </c>
      <c r="C9" s="9">
        <v>659529</v>
      </c>
      <c r="D9" s="9" t="s">
        <v>248</v>
      </c>
      <c r="E9" s="9">
        <v>27169</v>
      </c>
      <c r="F9" s="9" t="s">
        <v>249</v>
      </c>
      <c r="G9" s="9">
        <v>6</v>
      </c>
      <c r="H9" s="9">
        <v>1621638202</v>
      </c>
      <c r="I9" s="9">
        <v>40051923</v>
      </c>
      <c r="J9" s="9">
        <v>60020</v>
      </c>
      <c r="K9" s="9">
        <v>49671</v>
      </c>
      <c r="L9" s="9">
        <v>626</v>
      </c>
      <c r="M9" s="10">
        <f t="shared" si="0"/>
        <v>79.346645367412137</v>
      </c>
      <c r="N9">
        <f t="shared" si="1"/>
        <v>1007.44684</v>
      </c>
      <c r="O9" s="10">
        <f t="shared" si="2"/>
        <v>49.303842175930598</v>
      </c>
      <c r="P9" s="9" t="s">
        <v>109</v>
      </c>
      <c r="Q9" s="9" t="s">
        <v>34</v>
      </c>
    </row>
    <row r="10" spans="1:20" x14ac:dyDescent="0.25">
      <c r="A10" s="9">
        <v>55</v>
      </c>
      <c r="B10" s="9">
        <v>63</v>
      </c>
      <c r="C10" s="9">
        <v>1581091</v>
      </c>
      <c r="D10" s="9" t="s">
        <v>289</v>
      </c>
      <c r="E10" s="9">
        <v>55063</v>
      </c>
      <c r="F10" s="9" t="s">
        <v>167</v>
      </c>
      <c r="G10" s="9">
        <v>6</v>
      </c>
      <c r="H10" s="9">
        <v>1170076691</v>
      </c>
      <c r="I10" s="9">
        <v>73110106</v>
      </c>
      <c r="J10" s="9">
        <v>60307</v>
      </c>
      <c r="K10" s="9">
        <v>120784</v>
      </c>
      <c r="L10" s="9">
        <v>451.6</v>
      </c>
      <c r="M10" s="10">
        <f t="shared" si="0"/>
        <v>267.4579273693534</v>
      </c>
      <c r="N10">
        <f t="shared" si="1"/>
        <v>726.77794400000005</v>
      </c>
      <c r="O10" s="10">
        <f t="shared" si="2"/>
        <v>166.19106426818036</v>
      </c>
      <c r="P10" s="9" t="s">
        <v>107</v>
      </c>
      <c r="Q10" s="9" t="s">
        <v>34</v>
      </c>
    </row>
    <row r="11" spans="1:20" x14ac:dyDescent="0.25">
      <c r="A11" s="9">
        <v>4</v>
      </c>
      <c r="B11" s="9">
        <v>21</v>
      </c>
      <c r="C11" s="9">
        <v>25447</v>
      </c>
      <c r="D11" s="9" t="s">
        <v>190</v>
      </c>
      <c r="E11" s="9">
        <v>4021</v>
      </c>
      <c r="F11" s="9" t="s">
        <v>191</v>
      </c>
      <c r="G11" s="9">
        <v>6</v>
      </c>
      <c r="H11" s="9">
        <v>13897458216</v>
      </c>
      <c r="I11" s="9">
        <v>22344375</v>
      </c>
      <c r="J11" s="9">
        <v>60968</v>
      </c>
      <c r="K11" s="9">
        <v>425264</v>
      </c>
      <c r="L11" s="9">
        <v>5364.6</v>
      </c>
      <c r="M11" s="10">
        <f t="shared" si="0"/>
        <v>79.272266338590015</v>
      </c>
      <c r="N11">
        <f t="shared" si="1"/>
        <v>8633.4653639999997</v>
      </c>
      <c r="O11" s="10">
        <f t="shared" si="2"/>
        <v>49.257625075242039</v>
      </c>
      <c r="P11" s="9" t="s">
        <v>83</v>
      </c>
      <c r="Q11" s="9" t="s">
        <v>189</v>
      </c>
    </row>
    <row r="12" spans="1:20" x14ac:dyDescent="0.25">
      <c r="A12" s="9">
        <v>20</v>
      </c>
      <c r="B12" s="9">
        <v>45</v>
      </c>
      <c r="C12" s="9">
        <v>484992</v>
      </c>
      <c r="D12" s="9" t="s">
        <v>240</v>
      </c>
      <c r="E12" s="9">
        <v>20045</v>
      </c>
      <c r="F12" s="9" t="s">
        <v>150</v>
      </c>
      <c r="G12" s="9">
        <v>6</v>
      </c>
      <c r="H12" s="9">
        <v>1180402407</v>
      </c>
      <c r="I12" s="9">
        <v>48900755</v>
      </c>
      <c r="J12" s="9">
        <v>61020</v>
      </c>
      <c r="K12" s="9">
        <v>118785</v>
      </c>
      <c r="L12" s="9">
        <v>455.6</v>
      </c>
      <c r="M12" s="10">
        <f t="shared" si="0"/>
        <v>260.72212467076383</v>
      </c>
      <c r="N12">
        <f t="shared" si="1"/>
        <v>733.21530400000006</v>
      </c>
      <c r="O12" s="10">
        <f t="shared" si="2"/>
        <v>162.00562011182461</v>
      </c>
      <c r="P12" s="9" t="s">
        <v>108</v>
      </c>
      <c r="Q12" s="9" t="s">
        <v>35</v>
      </c>
    </row>
    <row r="13" spans="1:20" x14ac:dyDescent="0.25">
      <c r="A13" s="9">
        <v>39</v>
      </c>
      <c r="B13" s="9">
        <v>169</v>
      </c>
      <c r="C13" s="9">
        <v>1074096</v>
      </c>
      <c r="D13" s="9" t="s">
        <v>259</v>
      </c>
      <c r="E13" s="9">
        <v>39169</v>
      </c>
      <c r="F13" s="9" t="s">
        <v>157</v>
      </c>
      <c r="G13" s="9">
        <v>6</v>
      </c>
      <c r="H13" s="9">
        <v>1437096032</v>
      </c>
      <c r="I13" s="9">
        <v>5046259</v>
      </c>
      <c r="J13" s="9">
        <v>61424</v>
      </c>
      <c r="K13" s="9">
        <v>116894</v>
      </c>
      <c r="L13" s="9">
        <v>554.70000000000005</v>
      </c>
      <c r="M13" s="10">
        <f t="shared" si="0"/>
        <v>210.73372994411392</v>
      </c>
      <c r="N13">
        <f t="shared" si="1"/>
        <v>892.70089800000005</v>
      </c>
      <c r="O13" s="10">
        <f t="shared" si="2"/>
        <v>130.94419447979539</v>
      </c>
      <c r="P13" s="9" t="s">
        <v>113</v>
      </c>
      <c r="Q13" s="9" t="s">
        <v>69</v>
      </c>
    </row>
    <row r="14" spans="1:20" x14ac:dyDescent="0.25">
      <c r="A14" s="9">
        <v>48</v>
      </c>
      <c r="B14" s="9">
        <v>113</v>
      </c>
      <c r="C14" s="9">
        <v>1383842</v>
      </c>
      <c r="D14" s="9" t="s">
        <v>273</v>
      </c>
      <c r="E14" s="9">
        <v>48113</v>
      </c>
      <c r="F14" s="9" t="s">
        <v>274</v>
      </c>
      <c r="G14" s="9">
        <v>6</v>
      </c>
      <c r="H14" s="9">
        <v>2258614866</v>
      </c>
      <c r="I14" s="9">
        <v>94698972</v>
      </c>
      <c r="J14" s="9">
        <v>61870</v>
      </c>
      <c r="K14" s="9">
        <v>2613539</v>
      </c>
      <c r="L14" s="9">
        <v>872.1</v>
      </c>
      <c r="M14" s="10">
        <f t="shared" si="0"/>
        <v>2996.8340786607041</v>
      </c>
      <c r="N14">
        <f t="shared" si="1"/>
        <v>1403.505414</v>
      </c>
      <c r="O14" s="10">
        <f t="shared" si="2"/>
        <v>1862.150992742804</v>
      </c>
      <c r="P14" s="9" t="s">
        <v>104</v>
      </c>
      <c r="Q14" s="9" t="s">
        <v>29</v>
      </c>
    </row>
    <row r="15" spans="1:20" x14ac:dyDescent="0.25">
      <c r="A15" s="9">
        <v>42</v>
      </c>
      <c r="B15" s="9">
        <v>27</v>
      </c>
      <c r="C15" s="9">
        <v>1214720</v>
      </c>
      <c r="D15" s="9" t="s">
        <v>264</v>
      </c>
      <c r="E15" s="9">
        <v>42027</v>
      </c>
      <c r="F15" s="9" t="s">
        <v>158</v>
      </c>
      <c r="G15" s="9">
        <v>6</v>
      </c>
      <c r="H15" s="9">
        <v>2874529771</v>
      </c>
      <c r="I15" s="9">
        <v>8187262</v>
      </c>
      <c r="J15" s="9">
        <v>61921</v>
      </c>
      <c r="K15" s="9">
        <v>158172</v>
      </c>
      <c r="L15" s="9">
        <v>1108.4000000000001</v>
      </c>
      <c r="M15" s="10">
        <f t="shared" si="0"/>
        <v>142.70299530855286</v>
      </c>
      <c r="N15">
        <f t="shared" si="1"/>
        <v>1783.7924560000001</v>
      </c>
      <c r="O15" s="10">
        <f t="shared" si="2"/>
        <v>88.671750723000031</v>
      </c>
      <c r="P15" s="9" t="s">
        <v>112</v>
      </c>
      <c r="Q15" s="9" t="s">
        <v>57</v>
      </c>
    </row>
    <row r="16" spans="1:20" x14ac:dyDescent="0.25">
      <c r="A16" s="9">
        <v>47</v>
      </c>
      <c r="B16" s="9">
        <v>37</v>
      </c>
      <c r="C16" s="9">
        <v>1639737</v>
      </c>
      <c r="D16" s="9" t="s">
        <v>265</v>
      </c>
      <c r="E16" s="9">
        <v>47037</v>
      </c>
      <c r="F16" s="9" t="s">
        <v>266</v>
      </c>
      <c r="G16" s="9">
        <v>6</v>
      </c>
      <c r="H16" s="9">
        <v>1304032668</v>
      </c>
      <c r="I16" s="9">
        <v>56590440</v>
      </c>
      <c r="J16" s="9">
        <v>62515</v>
      </c>
      <c r="K16" s="9">
        <v>715884</v>
      </c>
      <c r="L16" s="9">
        <v>503.3</v>
      </c>
      <c r="M16" s="10">
        <f t="shared" si="0"/>
        <v>1422.3802900854362</v>
      </c>
      <c r="N16">
        <f t="shared" si="1"/>
        <v>809.98082199999999</v>
      </c>
      <c r="O16" s="10">
        <f t="shared" si="2"/>
        <v>883.82833340713341</v>
      </c>
      <c r="P16" s="9" t="s">
        <v>110</v>
      </c>
      <c r="Q16" s="9" t="s">
        <v>41</v>
      </c>
    </row>
    <row r="17" spans="1:17" x14ac:dyDescent="0.25">
      <c r="A17" s="9">
        <v>34</v>
      </c>
      <c r="B17" s="9">
        <v>13</v>
      </c>
      <c r="C17" s="9">
        <v>882276</v>
      </c>
      <c r="D17" s="9" t="s">
        <v>250</v>
      </c>
      <c r="E17" s="9">
        <v>34013</v>
      </c>
      <c r="F17" s="9" t="s">
        <v>251</v>
      </c>
      <c r="G17" s="9">
        <v>6</v>
      </c>
      <c r="H17" s="9">
        <v>326557460</v>
      </c>
      <c r="I17" s="9">
        <v>8638172</v>
      </c>
      <c r="J17" s="9">
        <v>63959</v>
      </c>
      <c r="K17" s="9">
        <v>863728</v>
      </c>
      <c r="L17" s="9">
        <v>126.1</v>
      </c>
      <c r="M17" s="10">
        <f t="shared" si="0"/>
        <v>6849.5479777954006</v>
      </c>
      <c r="N17">
        <f t="shared" si="1"/>
        <v>202.93777399999999</v>
      </c>
      <c r="O17" s="10">
        <f t="shared" si="2"/>
        <v>4256.122371776878</v>
      </c>
      <c r="P17" s="9" t="s">
        <v>155</v>
      </c>
      <c r="Q17" s="9" t="s">
        <v>39</v>
      </c>
    </row>
    <row r="18" spans="1:17" x14ac:dyDescent="0.25">
      <c r="A18" s="9">
        <v>13</v>
      </c>
      <c r="B18" s="9">
        <v>89</v>
      </c>
      <c r="C18" s="9">
        <v>1687424</v>
      </c>
      <c r="D18" s="9" t="s">
        <v>232</v>
      </c>
      <c r="E18" s="9">
        <v>13089</v>
      </c>
      <c r="F18" s="9" t="s">
        <v>233</v>
      </c>
      <c r="G18" s="9">
        <v>6</v>
      </c>
      <c r="H18" s="9">
        <v>693405943</v>
      </c>
      <c r="I18" s="9">
        <v>8955544</v>
      </c>
      <c r="J18" s="9">
        <v>65116</v>
      </c>
      <c r="K18" s="9">
        <v>764382</v>
      </c>
      <c r="L18" s="9">
        <v>267.7</v>
      </c>
      <c r="M18" s="10">
        <f t="shared" si="0"/>
        <v>2855.3679491968624</v>
      </c>
      <c r="N18">
        <f t="shared" si="1"/>
        <v>430.82031799999999</v>
      </c>
      <c r="O18" s="10">
        <f t="shared" si="2"/>
        <v>1774.2477967346006</v>
      </c>
      <c r="P18" s="9" t="s">
        <v>101</v>
      </c>
      <c r="Q18" s="9" t="s">
        <v>25</v>
      </c>
    </row>
    <row r="19" spans="1:17" x14ac:dyDescent="0.25">
      <c r="A19" s="9">
        <v>48</v>
      </c>
      <c r="B19" s="9">
        <v>251</v>
      </c>
      <c r="C19" s="9">
        <v>1383911</v>
      </c>
      <c r="D19" s="9" t="s">
        <v>278</v>
      </c>
      <c r="E19" s="9">
        <v>48251</v>
      </c>
      <c r="F19" s="9" t="s">
        <v>279</v>
      </c>
      <c r="G19" s="9">
        <v>6</v>
      </c>
      <c r="H19" s="9">
        <v>1877223473</v>
      </c>
      <c r="I19" s="9">
        <v>25002931</v>
      </c>
      <c r="J19" s="9">
        <v>65311</v>
      </c>
      <c r="K19" s="9">
        <v>179927</v>
      </c>
      <c r="L19" s="9">
        <v>724.8</v>
      </c>
      <c r="M19" s="10">
        <f t="shared" si="0"/>
        <v>248.24365342163358</v>
      </c>
      <c r="N19">
        <f t="shared" si="1"/>
        <v>1166.4496319999998</v>
      </c>
      <c r="O19" s="10">
        <f t="shared" si="2"/>
        <v>154.25183828254663</v>
      </c>
      <c r="P19" s="9" t="s">
        <v>104</v>
      </c>
      <c r="Q19" s="9" t="s">
        <v>29</v>
      </c>
    </row>
    <row r="20" spans="1:17" x14ac:dyDescent="0.25">
      <c r="A20" s="9">
        <v>15</v>
      </c>
      <c r="B20" s="9">
        <v>1</v>
      </c>
      <c r="C20" s="9">
        <v>365280</v>
      </c>
      <c r="D20" s="9" t="s">
        <v>238</v>
      </c>
      <c r="E20" s="9">
        <v>15001</v>
      </c>
      <c r="F20" s="9" t="s">
        <v>33</v>
      </c>
      <c r="G20" s="9">
        <v>6</v>
      </c>
      <c r="H20" s="9">
        <v>10433637868</v>
      </c>
      <c r="I20" s="9">
        <v>2739470031</v>
      </c>
      <c r="J20" s="9">
        <v>65401</v>
      </c>
      <c r="K20" s="9">
        <v>200629</v>
      </c>
      <c r="L20" s="9">
        <v>4027.4</v>
      </c>
      <c r="M20" s="10">
        <f t="shared" si="0"/>
        <v>49.816010329244676</v>
      </c>
      <c r="N20">
        <f t="shared" si="1"/>
        <v>6481.4559159999999</v>
      </c>
      <c r="O20" s="10">
        <f t="shared" si="2"/>
        <v>30.954310667257804</v>
      </c>
      <c r="P20" s="9" t="s">
        <v>106</v>
      </c>
      <c r="Q20" s="9" t="s">
        <v>33</v>
      </c>
    </row>
    <row r="21" spans="1:17" x14ac:dyDescent="0.25">
      <c r="A21" s="9">
        <v>53</v>
      </c>
      <c r="B21" s="9">
        <v>73</v>
      </c>
      <c r="C21" s="9">
        <v>1529224</v>
      </c>
      <c r="D21" s="9" t="s">
        <v>288</v>
      </c>
      <c r="E21" s="9">
        <v>53073</v>
      </c>
      <c r="F21" s="9" t="s">
        <v>166</v>
      </c>
      <c r="G21" s="9">
        <v>6</v>
      </c>
      <c r="H21" s="9">
        <v>5459429045</v>
      </c>
      <c r="I21" s="9">
        <v>1028151220</v>
      </c>
      <c r="J21" s="9">
        <v>65420</v>
      </c>
      <c r="K21" s="9">
        <v>226847</v>
      </c>
      <c r="L21" s="9">
        <v>2107.3000000000002</v>
      </c>
      <c r="M21" s="10">
        <f t="shared" si="0"/>
        <v>107.64817539030986</v>
      </c>
      <c r="N21">
        <f t="shared" si="1"/>
        <v>3391.3621820000003</v>
      </c>
      <c r="O21" s="10">
        <f t="shared" si="2"/>
        <v>66.889641337635226</v>
      </c>
      <c r="P21" s="9" t="s">
        <v>102</v>
      </c>
      <c r="Q21" s="9" t="s">
        <v>26</v>
      </c>
    </row>
    <row r="22" spans="1:17" x14ac:dyDescent="0.25">
      <c r="A22" s="9">
        <v>6</v>
      </c>
      <c r="B22" s="9">
        <v>71</v>
      </c>
      <c r="C22" s="9">
        <v>277300</v>
      </c>
      <c r="D22" s="9" t="s">
        <v>202</v>
      </c>
      <c r="E22" s="9">
        <v>6071</v>
      </c>
      <c r="F22" s="9" t="s">
        <v>203</v>
      </c>
      <c r="G22" s="9">
        <v>6</v>
      </c>
      <c r="H22" s="9">
        <v>51954895600</v>
      </c>
      <c r="I22" s="9">
        <v>117095140</v>
      </c>
      <c r="J22" s="9">
        <v>65761</v>
      </c>
      <c r="K22" s="9">
        <v>2181654</v>
      </c>
      <c r="L22" s="9">
        <v>20062.599999999999</v>
      </c>
      <c r="M22" s="10">
        <f t="shared" si="0"/>
        <v>108.74233648679633</v>
      </c>
      <c r="N22">
        <f t="shared" si="1"/>
        <v>32287.544683999997</v>
      </c>
      <c r="O22" s="10">
        <f t="shared" si="2"/>
        <v>67.569523212494772</v>
      </c>
      <c r="P22" s="9" t="s">
        <v>82</v>
      </c>
      <c r="Q22" s="9" t="s">
        <v>196</v>
      </c>
    </row>
    <row r="23" spans="1:17" x14ac:dyDescent="0.25">
      <c r="A23" s="9">
        <v>27</v>
      </c>
      <c r="B23" s="9">
        <v>123</v>
      </c>
      <c r="C23" s="9">
        <v>659507</v>
      </c>
      <c r="D23" s="9" t="s">
        <v>246</v>
      </c>
      <c r="E23" s="9">
        <v>27123</v>
      </c>
      <c r="F23" s="9" t="s">
        <v>247</v>
      </c>
      <c r="G23" s="9">
        <v>6</v>
      </c>
      <c r="H23" s="9">
        <v>394246995</v>
      </c>
      <c r="I23" s="9">
        <v>46264475</v>
      </c>
      <c r="J23" s="9">
        <v>67238</v>
      </c>
      <c r="K23" s="9">
        <v>552352</v>
      </c>
      <c r="L23" s="9">
        <v>152.19999999999999</v>
      </c>
      <c r="M23" s="10">
        <f t="shared" si="0"/>
        <v>3629.1195795006574</v>
      </c>
      <c r="N23">
        <f t="shared" si="1"/>
        <v>244.94154799999998</v>
      </c>
      <c r="O23" s="10">
        <f t="shared" si="2"/>
        <v>2255.0359647437194</v>
      </c>
      <c r="P23" s="9" t="s">
        <v>109</v>
      </c>
      <c r="Q23" s="9" t="s">
        <v>40</v>
      </c>
    </row>
    <row r="24" spans="1:17" x14ac:dyDescent="0.25">
      <c r="A24" s="9">
        <v>4</v>
      </c>
      <c r="B24" s="9">
        <v>13</v>
      </c>
      <c r="C24" s="9">
        <v>37026</v>
      </c>
      <c r="D24" s="9" t="s">
        <v>188</v>
      </c>
      <c r="E24" s="9">
        <v>4013</v>
      </c>
      <c r="F24" s="9" t="s">
        <v>134</v>
      </c>
      <c r="G24" s="9">
        <v>6</v>
      </c>
      <c r="H24" s="9">
        <v>23825949527</v>
      </c>
      <c r="I24" s="9">
        <v>64236947</v>
      </c>
      <c r="J24" s="9">
        <v>67799</v>
      </c>
      <c r="K24" s="9">
        <v>4420568</v>
      </c>
      <c r="L24" s="9">
        <v>9198.2000000000007</v>
      </c>
      <c r="M24" s="10">
        <f t="shared" si="0"/>
        <v>480.59055032506359</v>
      </c>
      <c r="N24">
        <f t="shared" si="1"/>
        <v>14803.031188000001</v>
      </c>
      <c r="O24" s="10">
        <f t="shared" si="2"/>
        <v>298.62586546352145</v>
      </c>
      <c r="P24" s="9" t="s">
        <v>83</v>
      </c>
      <c r="Q24" s="9" t="s">
        <v>189</v>
      </c>
    </row>
    <row r="25" spans="1:17" x14ac:dyDescent="0.25">
      <c r="A25" s="9">
        <v>47</v>
      </c>
      <c r="B25" s="9">
        <v>149</v>
      </c>
      <c r="C25" s="9">
        <v>1639787</v>
      </c>
      <c r="D25" s="9" t="s">
        <v>267</v>
      </c>
      <c r="E25" s="9">
        <v>47149</v>
      </c>
      <c r="F25" s="9" t="s">
        <v>268</v>
      </c>
      <c r="G25" s="9">
        <v>6</v>
      </c>
      <c r="H25" s="9">
        <v>1603845509</v>
      </c>
      <c r="I25" s="9">
        <v>12453819</v>
      </c>
      <c r="J25" s="9">
        <v>68718</v>
      </c>
      <c r="K25" s="9">
        <v>341486</v>
      </c>
      <c r="L25" s="9">
        <v>619.1</v>
      </c>
      <c r="M25" s="10">
        <f t="shared" si="0"/>
        <v>551.58455822968824</v>
      </c>
      <c r="N25">
        <f t="shared" si="1"/>
        <v>996.34239400000001</v>
      </c>
      <c r="O25" s="10">
        <f t="shared" si="2"/>
        <v>342.73960644095609</v>
      </c>
      <c r="P25" s="9" t="s">
        <v>110</v>
      </c>
      <c r="Q25" s="9" t="s">
        <v>41</v>
      </c>
    </row>
    <row r="26" spans="1:17" x14ac:dyDescent="0.25">
      <c r="A26" s="9">
        <v>48</v>
      </c>
      <c r="B26" s="9">
        <v>209</v>
      </c>
      <c r="C26" s="9">
        <v>1383890</v>
      </c>
      <c r="D26" s="9" t="s">
        <v>277</v>
      </c>
      <c r="E26" s="9">
        <v>48209</v>
      </c>
      <c r="F26" s="9" t="s">
        <v>160</v>
      </c>
      <c r="G26" s="9">
        <v>6</v>
      </c>
      <c r="H26" s="9">
        <v>1755978790</v>
      </c>
      <c r="I26" s="9">
        <v>5037743</v>
      </c>
      <c r="J26" s="9">
        <v>68724</v>
      </c>
      <c r="K26" s="9">
        <v>241067</v>
      </c>
      <c r="L26" s="9">
        <v>677.8</v>
      </c>
      <c r="M26" s="10">
        <f t="shared" si="0"/>
        <v>355.66096193567427</v>
      </c>
      <c r="N26">
        <f t="shared" si="1"/>
        <v>1090.8106519999999</v>
      </c>
      <c r="O26" s="10">
        <f t="shared" si="2"/>
        <v>220.99802523747269</v>
      </c>
      <c r="P26" s="9" t="s">
        <v>104</v>
      </c>
      <c r="Q26" s="9" t="s">
        <v>46</v>
      </c>
    </row>
    <row r="27" spans="1:17" x14ac:dyDescent="0.25">
      <c r="A27" s="9">
        <v>48</v>
      </c>
      <c r="B27" s="9">
        <v>439</v>
      </c>
      <c r="C27" s="9">
        <v>1384005</v>
      </c>
      <c r="D27" s="9" t="s">
        <v>280</v>
      </c>
      <c r="E27" s="9">
        <v>48439</v>
      </c>
      <c r="F27" s="9" t="s">
        <v>281</v>
      </c>
      <c r="G27" s="9">
        <v>6</v>
      </c>
      <c r="H27" s="9">
        <v>2236833515</v>
      </c>
      <c r="I27" s="9">
        <v>100104623</v>
      </c>
      <c r="J27" s="9">
        <v>70306</v>
      </c>
      <c r="K27" s="9">
        <v>2110640</v>
      </c>
      <c r="L27" s="9">
        <v>863.4</v>
      </c>
      <c r="M27" s="10">
        <f t="shared" si="0"/>
        <v>2444.5679870280287</v>
      </c>
      <c r="N27">
        <f t="shared" si="1"/>
        <v>1389.504156</v>
      </c>
      <c r="O27" s="10">
        <f t="shared" si="2"/>
        <v>1518.9879000261155</v>
      </c>
      <c r="P27" s="9" t="s">
        <v>104</v>
      </c>
      <c r="Q27" s="9" t="s">
        <v>29</v>
      </c>
    </row>
    <row r="28" spans="1:17" x14ac:dyDescent="0.25">
      <c r="A28" s="9">
        <v>6</v>
      </c>
      <c r="B28" s="9">
        <v>65</v>
      </c>
      <c r="C28" s="9">
        <v>277297</v>
      </c>
      <c r="D28" s="9" t="s">
        <v>200</v>
      </c>
      <c r="E28" s="9">
        <v>6065</v>
      </c>
      <c r="F28" s="9" t="s">
        <v>201</v>
      </c>
      <c r="G28" s="9">
        <v>6</v>
      </c>
      <c r="H28" s="9">
        <v>18664901451</v>
      </c>
      <c r="I28" s="9">
        <v>250194697</v>
      </c>
      <c r="J28" s="9">
        <v>70732</v>
      </c>
      <c r="K28" s="9">
        <v>2418185</v>
      </c>
      <c r="L28" s="9">
        <v>7207.1</v>
      </c>
      <c r="M28" s="10">
        <f t="shared" si="0"/>
        <v>335.52815973137598</v>
      </c>
      <c r="N28">
        <f t="shared" si="1"/>
        <v>11598.674314</v>
      </c>
      <c r="O28" s="10">
        <f t="shared" si="2"/>
        <v>208.48805083535859</v>
      </c>
      <c r="P28" s="9" t="s">
        <v>82</v>
      </c>
      <c r="Q28" s="9" t="s">
        <v>196</v>
      </c>
    </row>
    <row r="29" spans="1:17" x14ac:dyDescent="0.25">
      <c r="A29" s="9">
        <v>6</v>
      </c>
      <c r="B29" s="9">
        <v>37</v>
      </c>
      <c r="C29" s="9">
        <v>277283</v>
      </c>
      <c r="D29" s="9" t="s">
        <v>195</v>
      </c>
      <c r="E29" s="9">
        <v>6037</v>
      </c>
      <c r="F29" s="9" t="s">
        <v>196</v>
      </c>
      <c r="G29" s="9">
        <v>6</v>
      </c>
      <c r="H29" s="9">
        <v>10510671776</v>
      </c>
      <c r="I29" s="9">
        <v>1794675167</v>
      </c>
      <c r="J29" s="9">
        <v>71358</v>
      </c>
      <c r="K29" s="9">
        <v>10014009</v>
      </c>
      <c r="L29" s="9">
        <v>4057.6</v>
      </c>
      <c r="M29" s="10">
        <f t="shared" si="0"/>
        <v>2467.9635745268138</v>
      </c>
      <c r="N29">
        <f t="shared" si="1"/>
        <v>6530.057984</v>
      </c>
      <c r="O29" s="10">
        <f t="shared" si="2"/>
        <v>1533.5252802557657</v>
      </c>
      <c r="P29" s="9" t="s">
        <v>82</v>
      </c>
      <c r="Q29" s="9" t="s">
        <v>196</v>
      </c>
    </row>
    <row r="30" spans="1:17" x14ac:dyDescent="0.25">
      <c r="A30" s="9">
        <v>41</v>
      </c>
      <c r="B30" s="9">
        <v>51</v>
      </c>
      <c r="C30" s="9">
        <v>1135861</v>
      </c>
      <c r="D30" s="9" t="s">
        <v>262</v>
      </c>
      <c r="E30" s="9">
        <v>41051</v>
      </c>
      <c r="F30" s="9" t="s">
        <v>263</v>
      </c>
      <c r="G30" s="9">
        <v>6</v>
      </c>
      <c r="H30" s="9">
        <v>1116558776</v>
      </c>
      <c r="I30" s="9">
        <v>88222268</v>
      </c>
      <c r="J30" s="9">
        <v>71425</v>
      </c>
      <c r="K30" s="9">
        <v>815428</v>
      </c>
      <c r="L30" s="9">
        <v>431</v>
      </c>
      <c r="M30" s="10">
        <f t="shared" si="0"/>
        <v>1891.9443155452436</v>
      </c>
      <c r="N30">
        <f t="shared" si="1"/>
        <v>693.62554</v>
      </c>
      <c r="O30" s="10">
        <f t="shared" si="2"/>
        <v>1175.6026169393936</v>
      </c>
      <c r="P30" s="9" t="s">
        <v>111</v>
      </c>
      <c r="Q30" s="9" t="s">
        <v>45</v>
      </c>
    </row>
    <row r="31" spans="1:17" x14ac:dyDescent="0.25">
      <c r="A31" s="9">
        <v>8</v>
      </c>
      <c r="B31" s="9">
        <v>41</v>
      </c>
      <c r="C31" s="9">
        <v>198135</v>
      </c>
      <c r="D31" s="9" t="s">
        <v>219</v>
      </c>
      <c r="E31" s="9">
        <v>8041</v>
      </c>
      <c r="F31" s="9" t="s">
        <v>143</v>
      </c>
      <c r="G31" s="9">
        <v>6</v>
      </c>
      <c r="H31" s="9">
        <v>5508504028</v>
      </c>
      <c r="I31" s="9">
        <v>7097457</v>
      </c>
      <c r="J31" s="9">
        <v>71517</v>
      </c>
      <c r="K31" s="9">
        <v>730395</v>
      </c>
      <c r="L31" s="9">
        <v>2126.3000000000002</v>
      </c>
      <c r="M31" s="10">
        <f t="shared" si="0"/>
        <v>343.50514979071625</v>
      </c>
      <c r="N31">
        <f t="shared" si="1"/>
        <v>3421.9396420000003</v>
      </c>
      <c r="O31" s="10">
        <f t="shared" si="2"/>
        <v>213.44473497875913</v>
      </c>
      <c r="P31" s="9" t="s">
        <v>103</v>
      </c>
      <c r="Q31" s="9" t="s">
        <v>220</v>
      </c>
    </row>
    <row r="32" spans="1:17" x14ac:dyDescent="0.25">
      <c r="A32" s="9">
        <v>8</v>
      </c>
      <c r="B32" s="9">
        <v>31</v>
      </c>
      <c r="C32" s="9">
        <v>198131</v>
      </c>
      <c r="D32" s="9" t="s">
        <v>218</v>
      </c>
      <c r="E32" s="9">
        <v>8031</v>
      </c>
      <c r="F32" s="9" t="s">
        <v>30</v>
      </c>
      <c r="G32" s="9">
        <v>6</v>
      </c>
      <c r="H32" s="9">
        <v>397024697</v>
      </c>
      <c r="I32" s="9">
        <v>4245400</v>
      </c>
      <c r="J32" s="9">
        <v>72661</v>
      </c>
      <c r="K32" s="9">
        <v>715522</v>
      </c>
      <c r="L32" s="9">
        <v>153.30000000000001</v>
      </c>
      <c r="M32" s="10">
        <f t="shared" si="0"/>
        <v>4667.4624918460531</v>
      </c>
      <c r="N32">
        <f t="shared" si="1"/>
        <v>246.71182200000001</v>
      </c>
      <c r="O32" s="10">
        <f t="shared" si="2"/>
        <v>2900.2339417687085</v>
      </c>
      <c r="P32" s="9" t="s">
        <v>103</v>
      </c>
      <c r="Q32" s="9" t="s">
        <v>30</v>
      </c>
    </row>
    <row r="33" spans="1:17" x14ac:dyDescent="0.25">
      <c r="A33" s="9">
        <v>13</v>
      </c>
      <c r="B33" s="9">
        <v>121</v>
      </c>
      <c r="C33" s="9">
        <v>1694833</v>
      </c>
      <c r="D33" s="9" t="s">
        <v>234</v>
      </c>
      <c r="E33" s="9">
        <v>13121</v>
      </c>
      <c r="F33" s="9" t="s">
        <v>235</v>
      </c>
      <c r="G33" s="9">
        <v>6</v>
      </c>
      <c r="H33" s="9">
        <v>1364248547</v>
      </c>
      <c r="I33" s="9">
        <v>19674940</v>
      </c>
      <c r="J33" s="9">
        <v>72741</v>
      </c>
      <c r="K33" s="9">
        <v>1066710</v>
      </c>
      <c r="L33" s="9">
        <v>526.6</v>
      </c>
      <c r="M33" s="10">
        <f t="shared" si="0"/>
        <v>2025.6551462210405</v>
      </c>
      <c r="N33">
        <f t="shared" si="1"/>
        <v>847.47844400000008</v>
      </c>
      <c r="O33" s="10">
        <f t="shared" si="2"/>
        <v>1258.6868817161323</v>
      </c>
      <c r="P33" s="9" t="s">
        <v>101</v>
      </c>
      <c r="Q33" s="9" t="s">
        <v>25</v>
      </c>
    </row>
    <row r="34" spans="1:17" x14ac:dyDescent="0.25">
      <c r="A34" s="9">
        <v>8</v>
      </c>
      <c r="B34" s="9">
        <v>1</v>
      </c>
      <c r="C34" s="9">
        <v>198116</v>
      </c>
      <c r="D34" s="9" t="s">
        <v>211</v>
      </c>
      <c r="E34" s="9">
        <v>8001</v>
      </c>
      <c r="F34" s="9" t="s">
        <v>142</v>
      </c>
      <c r="G34" s="9">
        <v>6</v>
      </c>
      <c r="H34" s="9">
        <v>3020592854</v>
      </c>
      <c r="I34" s="9">
        <v>44447105</v>
      </c>
      <c r="J34" s="9">
        <v>73817</v>
      </c>
      <c r="K34" s="9">
        <v>519572</v>
      </c>
      <c r="L34" s="9">
        <v>1166</v>
      </c>
      <c r="M34" s="10">
        <f t="shared" ref="M34:M65" si="3">K34/L34</f>
        <v>445.60205831903943</v>
      </c>
      <c r="N34">
        <f t="shared" ref="N34:N62" si="4">L34*1.60934</f>
        <v>1876.49044</v>
      </c>
      <c r="O34" s="10">
        <f t="shared" ref="O34:O65" si="5">K34/N34</f>
        <v>276.88497043448831</v>
      </c>
      <c r="P34" s="9" t="s">
        <v>103</v>
      </c>
      <c r="Q34" s="9" t="s">
        <v>30</v>
      </c>
    </row>
    <row r="35" spans="1:17" x14ac:dyDescent="0.25">
      <c r="A35" s="9">
        <v>26</v>
      </c>
      <c r="B35" s="9">
        <v>161</v>
      </c>
      <c r="C35" s="9">
        <v>1623021</v>
      </c>
      <c r="D35" s="9" t="s">
        <v>241</v>
      </c>
      <c r="E35" s="9">
        <v>26161</v>
      </c>
      <c r="F35" s="9" t="s">
        <v>151</v>
      </c>
      <c r="G35" s="9">
        <v>6</v>
      </c>
      <c r="H35" s="9">
        <v>1828460768</v>
      </c>
      <c r="I35" s="9">
        <v>42602260</v>
      </c>
      <c r="J35" s="9">
        <v>75730</v>
      </c>
      <c r="K35" s="9">
        <v>372258</v>
      </c>
      <c r="L35" s="9">
        <v>705.8</v>
      </c>
      <c r="M35" s="10">
        <f t="shared" si="3"/>
        <v>527.42703315386802</v>
      </c>
      <c r="N35">
        <f t="shared" si="4"/>
        <v>1135.8721719999999</v>
      </c>
      <c r="O35" s="10">
        <f t="shared" si="5"/>
        <v>327.72877897390731</v>
      </c>
      <c r="P35" s="9" t="s">
        <v>100</v>
      </c>
      <c r="Q35" s="9" t="s">
        <v>242</v>
      </c>
    </row>
    <row r="36" spans="1:17" x14ac:dyDescent="0.25">
      <c r="A36" s="9">
        <v>49</v>
      </c>
      <c r="B36" s="9">
        <v>35</v>
      </c>
      <c r="C36" s="9">
        <v>1448031</v>
      </c>
      <c r="D36" s="9" t="s">
        <v>285</v>
      </c>
      <c r="E36" s="9">
        <v>49035</v>
      </c>
      <c r="F36" s="9" t="s">
        <v>163</v>
      </c>
      <c r="G36" s="9">
        <v>6</v>
      </c>
      <c r="H36" s="9">
        <v>1921943668</v>
      </c>
      <c r="I36" s="9">
        <v>164903351</v>
      </c>
      <c r="J36" s="9">
        <v>77128</v>
      </c>
      <c r="K36" s="9">
        <v>1185238</v>
      </c>
      <c r="L36" s="9">
        <v>741.9</v>
      </c>
      <c r="M36" s="10">
        <f t="shared" si="3"/>
        <v>1597.5711012265804</v>
      </c>
      <c r="N36">
        <f t="shared" si="4"/>
        <v>1193.9693459999999</v>
      </c>
      <c r="O36" s="10">
        <f t="shared" si="5"/>
        <v>992.68712716180585</v>
      </c>
      <c r="P36" s="9" t="s">
        <v>84</v>
      </c>
      <c r="Q36" s="9" t="s">
        <v>130</v>
      </c>
    </row>
    <row r="37" spans="1:17" x14ac:dyDescent="0.25">
      <c r="A37" s="9">
        <v>53</v>
      </c>
      <c r="B37" s="9">
        <v>11</v>
      </c>
      <c r="C37" s="9">
        <v>1531820</v>
      </c>
      <c r="D37" s="9" t="s">
        <v>286</v>
      </c>
      <c r="E37" s="9">
        <v>53011</v>
      </c>
      <c r="F37" s="9" t="s">
        <v>287</v>
      </c>
      <c r="G37" s="9">
        <v>6</v>
      </c>
      <c r="H37" s="9">
        <v>1627765163</v>
      </c>
      <c r="I37" s="9">
        <v>70227847</v>
      </c>
      <c r="J37" s="9">
        <v>77184</v>
      </c>
      <c r="K37" s="9">
        <v>503311</v>
      </c>
      <c r="L37" s="9">
        <v>628.29999999999995</v>
      </c>
      <c r="M37" s="10">
        <f t="shared" si="3"/>
        <v>801.06796116504859</v>
      </c>
      <c r="N37">
        <f t="shared" si="4"/>
        <v>1011.1483219999999</v>
      </c>
      <c r="O37" s="10">
        <f t="shared" si="5"/>
        <v>497.76179127160736</v>
      </c>
      <c r="P37" s="9" t="s">
        <v>102</v>
      </c>
      <c r="Q37" s="9" t="s">
        <v>45</v>
      </c>
    </row>
    <row r="38" spans="1:17" x14ac:dyDescent="0.25">
      <c r="A38" s="9">
        <v>48</v>
      </c>
      <c r="B38" s="9">
        <v>139</v>
      </c>
      <c r="C38" s="9">
        <v>1383856</v>
      </c>
      <c r="D38" s="9" t="s">
        <v>275</v>
      </c>
      <c r="E38" s="9">
        <v>48139</v>
      </c>
      <c r="F38" s="9" t="s">
        <v>276</v>
      </c>
      <c r="G38" s="9">
        <v>6</v>
      </c>
      <c r="H38" s="9">
        <v>2423349113</v>
      </c>
      <c r="I38" s="9">
        <v>41666088</v>
      </c>
      <c r="J38" s="9">
        <v>79834</v>
      </c>
      <c r="K38" s="9">
        <v>192455</v>
      </c>
      <c r="L38" s="9">
        <v>935.4</v>
      </c>
      <c r="M38" s="10">
        <f t="shared" si="3"/>
        <v>205.74620483215736</v>
      </c>
      <c r="N38">
        <f t="shared" si="4"/>
        <v>1505.376636</v>
      </c>
      <c r="O38" s="10">
        <f t="shared" si="5"/>
        <v>127.84508235186932</v>
      </c>
      <c r="P38" s="9" t="s">
        <v>104</v>
      </c>
      <c r="Q38" s="9" t="s">
        <v>29</v>
      </c>
    </row>
    <row r="39" spans="1:17" x14ac:dyDescent="0.25">
      <c r="A39" s="9">
        <v>8</v>
      </c>
      <c r="B39" s="9">
        <v>5</v>
      </c>
      <c r="C39" s="9">
        <v>198118</v>
      </c>
      <c r="D39" s="9" t="s">
        <v>212</v>
      </c>
      <c r="E39" s="9">
        <v>8005</v>
      </c>
      <c r="F39" s="9" t="s">
        <v>213</v>
      </c>
      <c r="G39" s="9">
        <v>6</v>
      </c>
      <c r="H39" s="9">
        <v>2066632437</v>
      </c>
      <c r="I39" s="9">
        <v>19499590</v>
      </c>
      <c r="J39" s="9">
        <v>80291</v>
      </c>
      <c r="K39" s="9">
        <v>655070</v>
      </c>
      <c r="L39" s="9">
        <v>797.7</v>
      </c>
      <c r="M39" s="10">
        <f t="shared" si="3"/>
        <v>821.19844553090127</v>
      </c>
      <c r="N39">
        <f t="shared" si="4"/>
        <v>1283.770518</v>
      </c>
      <c r="O39" s="10">
        <f t="shared" si="5"/>
        <v>510.27032543210339</v>
      </c>
      <c r="P39" s="9" t="s">
        <v>103</v>
      </c>
      <c r="Q39" s="9" t="s">
        <v>30</v>
      </c>
    </row>
    <row r="40" spans="1:17" x14ac:dyDescent="0.25">
      <c r="A40" s="9">
        <v>13</v>
      </c>
      <c r="B40" s="9">
        <v>67</v>
      </c>
      <c r="C40" s="9">
        <v>1686112</v>
      </c>
      <c r="D40" s="9" t="s">
        <v>230</v>
      </c>
      <c r="E40" s="9">
        <v>13067</v>
      </c>
      <c r="F40" s="9" t="s">
        <v>231</v>
      </c>
      <c r="G40" s="9">
        <v>6</v>
      </c>
      <c r="H40" s="9">
        <v>879964563</v>
      </c>
      <c r="I40" s="9">
        <v>12464091</v>
      </c>
      <c r="J40" s="9">
        <v>80830</v>
      </c>
      <c r="K40" s="9">
        <v>766149</v>
      </c>
      <c r="L40" s="9">
        <v>339.7</v>
      </c>
      <c r="M40" s="10">
        <f t="shared" si="3"/>
        <v>2255.3694436267297</v>
      </c>
      <c r="N40">
        <f t="shared" si="4"/>
        <v>546.69279799999993</v>
      </c>
      <c r="O40" s="10">
        <f t="shared" si="5"/>
        <v>1401.4250833426931</v>
      </c>
      <c r="P40" s="9" t="s">
        <v>101</v>
      </c>
      <c r="Q40" s="9" t="s">
        <v>25</v>
      </c>
    </row>
    <row r="41" spans="1:17" x14ac:dyDescent="0.25">
      <c r="A41" s="9">
        <v>27</v>
      </c>
      <c r="B41" s="9">
        <v>53</v>
      </c>
      <c r="C41" s="9">
        <v>659472</v>
      </c>
      <c r="D41" s="9" t="s">
        <v>244</v>
      </c>
      <c r="E41" s="9">
        <v>27053</v>
      </c>
      <c r="F41" s="9" t="s">
        <v>245</v>
      </c>
      <c r="G41" s="9">
        <v>6</v>
      </c>
      <c r="H41" s="9">
        <v>1434458964</v>
      </c>
      <c r="I41" s="9">
        <v>136553032</v>
      </c>
      <c r="J41" s="9">
        <v>81169</v>
      </c>
      <c r="K41" s="9">
        <v>1281565</v>
      </c>
      <c r="L41" s="9">
        <v>553.70000000000005</v>
      </c>
      <c r="M41" s="10">
        <f t="shared" si="3"/>
        <v>2314.5475889470831</v>
      </c>
      <c r="N41">
        <f t="shared" si="4"/>
        <v>891.09155800000008</v>
      </c>
      <c r="O41" s="10">
        <f t="shared" si="5"/>
        <v>1438.1967694502609</v>
      </c>
      <c r="P41" s="9" t="s">
        <v>109</v>
      </c>
      <c r="Q41" s="9" t="s">
        <v>40</v>
      </c>
    </row>
    <row r="42" spans="1:17" x14ac:dyDescent="0.25">
      <c r="A42" s="9">
        <v>6</v>
      </c>
      <c r="B42" s="9">
        <v>73</v>
      </c>
      <c r="C42" s="9">
        <v>277301</v>
      </c>
      <c r="D42" s="9" t="s">
        <v>204</v>
      </c>
      <c r="E42" s="9">
        <v>6073</v>
      </c>
      <c r="F42" s="9" t="s">
        <v>138</v>
      </c>
      <c r="G42" s="9">
        <v>6</v>
      </c>
      <c r="H42" s="9">
        <v>10900649391</v>
      </c>
      <c r="I42" s="9">
        <v>820695499</v>
      </c>
      <c r="J42" s="9">
        <v>82426</v>
      </c>
      <c r="K42" s="9">
        <v>3298634</v>
      </c>
      <c r="L42" s="9">
        <v>4209.1000000000004</v>
      </c>
      <c r="M42" s="10">
        <f t="shared" si="3"/>
        <v>783.69105034330369</v>
      </c>
      <c r="N42">
        <f t="shared" si="4"/>
        <v>6773.8729940000003</v>
      </c>
      <c r="O42" s="10">
        <f t="shared" si="5"/>
        <v>486.96425263978011</v>
      </c>
      <c r="P42" s="9" t="s">
        <v>82</v>
      </c>
      <c r="Q42" s="9" t="s">
        <v>205</v>
      </c>
    </row>
    <row r="43" spans="1:17" x14ac:dyDescent="0.25">
      <c r="A43" s="9">
        <v>34</v>
      </c>
      <c r="B43" s="9">
        <v>39</v>
      </c>
      <c r="C43" s="9">
        <v>882235</v>
      </c>
      <c r="D43" s="9" t="s">
        <v>256</v>
      </c>
      <c r="E43" s="9">
        <v>34039</v>
      </c>
      <c r="F43" s="9" t="s">
        <v>257</v>
      </c>
      <c r="G43" s="9">
        <v>6</v>
      </c>
      <c r="H43" s="9">
        <v>266160325</v>
      </c>
      <c r="I43" s="9">
        <v>7056624</v>
      </c>
      <c r="J43" s="9">
        <v>82644</v>
      </c>
      <c r="K43" s="9">
        <v>575345</v>
      </c>
      <c r="L43" s="9">
        <v>102.7</v>
      </c>
      <c r="M43" s="10">
        <f t="shared" si="3"/>
        <v>5602.1908471275556</v>
      </c>
      <c r="N43">
        <f t="shared" si="4"/>
        <v>165.27921800000001</v>
      </c>
      <c r="O43" s="10">
        <f t="shared" si="5"/>
        <v>3481.0486579141484</v>
      </c>
      <c r="P43" s="9" t="s">
        <v>155</v>
      </c>
      <c r="Q43" s="9" t="s">
        <v>39</v>
      </c>
    </row>
    <row r="44" spans="1:17" x14ac:dyDescent="0.25">
      <c r="A44" s="9">
        <v>41</v>
      </c>
      <c r="B44" s="9">
        <v>5</v>
      </c>
      <c r="C44" s="9">
        <v>1155127</v>
      </c>
      <c r="D44" s="9" t="s">
        <v>260</v>
      </c>
      <c r="E44" s="9">
        <v>41005</v>
      </c>
      <c r="F44" s="9" t="s">
        <v>261</v>
      </c>
      <c r="G44" s="9">
        <v>6</v>
      </c>
      <c r="H44" s="9">
        <v>4845034547</v>
      </c>
      <c r="I44" s="9">
        <v>31873103</v>
      </c>
      <c r="J44" s="9">
        <v>82911</v>
      </c>
      <c r="K44" s="9">
        <v>421401</v>
      </c>
      <c r="L44" s="9">
        <v>1870.2</v>
      </c>
      <c r="M44" s="10">
        <f t="shared" si="3"/>
        <v>225.32402951555983</v>
      </c>
      <c r="N44">
        <f t="shared" si="4"/>
        <v>3009.7876679999999</v>
      </c>
      <c r="O44" s="10">
        <f t="shared" si="5"/>
        <v>140.01020885304524</v>
      </c>
      <c r="P44" s="9" t="s">
        <v>111</v>
      </c>
      <c r="Q44" s="9" t="s">
        <v>45</v>
      </c>
    </row>
    <row r="45" spans="1:17" x14ac:dyDescent="0.25">
      <c r="A45" s="9">
        <v>27</v>
      </c>
      <c r="B45" s="9">
        <v>3</v>
      </c>
      <c r="C45" s="9">
        <v>659447</v>
      </c>
      <c r="D45" s="9" t="s">
        <v>243</v>
      </c>
      <c r="E45" s="9">
        <v>27003</v>
      </c>
      <c r="F45" s="9" t="s">
        <v>152</v>
      </c>
      <c r="G45" s="9">
        <v>6</v>
      </c>
      <c r="H45" s="9">
        <v>1092919450</v>
      </c>
      <c r="I45" s="9">
        <v>62411173</v>
      </c>
      <c r="J45" s="9">
        <v>84379</v>
      </c>
      <c r="K45" s="9">
        <v>363887</v>
      </c>
      <c r="L45" s="9">
        <v>421.9</v>
      </c>
      <c r="M45" s="10">
        <f t="shared" si="3"/>
        <v>862.49585209765348</v>
      </c>
      <c r="N45">
        <f t="shared" si="4"/>
        <v>678.980546</v>
      </c>
      <c r="O45" s="10">
        <f t="shared" si="5"/>
        <v>535.93140796702585</v>
      </c>
      <c r="P45" s="9" t="s">
        <v>109</v>
      </c>
      <c r="Q45" s="9" t="s">
        <v>40</v>
      </c>
    </row>
    <row r="46" spans="1:17" x14ac:dyDescent="0.25">
      <c r="A46" s="9">
        <v>8</v>
      </c>
      <c r="B46" s="9">
        <v>13</v>
      </c>
      <c r="C46" s="9">
        <v>198122</v>
      </c>
      <c r="D46" s="9" t="s">
        <v>214</v>
      </c>
      <c r="E46" s="9">
        <v>8013</v>
      </c>
      <c r="F46" s="9" t="s">
        <v>215</v>
      </c>
      <c r="G46" s="9">
        <v>6</v>
      </c>
      <c r="H46" s="9">
        <v>1881290197</v>
      </c>
      <c r="I46" s="9">
        <v>36512644</v>
      </c>
      <c r="J46" s="9">
        <v>87476</v>
      </c>
      <c r="K46" s="9">
        <v>330758</v>
      </c>
      <c r="L46" s="9">
        <v>726.2</v>
      </c>
      <c r="M46" s="10">
        <f t="shared" si="3"/>
        <v>455.46405948774441</v>
      </c>
      <c r="N46">
        <f t="shared" si="4"/>
        <v>1168.702708</v>
      </c>
      <c r="O46" s="10">
        <f t="shared" si="5"/>
        <v>283.01294908953014</v>
      </c>
      <c r="P46" s="9" t="s">
        <v>103</v>
      </c>
      <c r="Q46" s="9" t="s">
        <v>30</v>
      </c>
    </row>
    <row r="47" spans="1:17" x14ac:dyDescent="0.25">
      <c r="A47" s="9">
        <v>49</v>
      </c>
      <c r="B47" s="9">
        <v>11</v>
      </c>
      <c r="C47" s="9">
        <v>1448020</v>
      </c>
      <c r="D47" s="9" t="s">
        <v>282</v>
      </c>
      <c r="E47" s="9">
        <v>49011</v>
      </c>
      <c r="F47" s="9" t="s">
        <v>283</v>
      </c>
      <c r="G47" s="9">
        <v>6</v>
      </c>
      <c r="H47" s="9">
        <v>774500758</v>
      </c>
      <c r="I47" s="9">
        <v>870693255</v>
      </c>
      <c r="J47" s="9">
        <v>87570</v>
      </c>
      <c r="K47" s="9">
        <v>362679</v>
      </c>
      <c r="L47" s="9">
        <v>299</v>
      </c>
      <c r="M47" s="10">
        <f t="shared" si="3"/>
        <v>1212.9732441471572</v>
      </c>
      <c r="N47">
        <f t="shared" si="4"/>
        <v>481.19265999999999</v>
      </c>
      <c r="O47" s="10">
        <f t="shared" si="5"/>
        <v>753.70850419871329</v>
      </c>
      <c r="P47" s="9" t="s">
        <v>84</v>
      </c>
      <c r="Q47" s="9" t="s">
        <v>130</v>
      </c>
    </row>
    <row r="48" spans="1:17" x14ac:dyDescent="0.25">
      <c r="A48" s="9">
        <v>15</v>
      </c>
      <c r="B48" s="9">
        <v>3</v>
      </c>
      <c r="C48" s="9">
        <v>365281</v>
      </c>
      <c r="D48" s="9" t="s">
        <v>239</v>
      </c>
      <c r="E48" s="9">
        <v>15003</v>
      </c>
      <c r="F48" s="9" t="s">
        <v>149</v>
      </c>
      <c r="G48" s="9">
        <v>6</v>
      </c>
      <c r="H48" s="9">
        <v>1555453537</v>
      </c>
      <c r="I48" s="9">
        <v>4055036094</v>
      </c>
      <c r="J48" s="9">
        <v>87722</v>
      </c>
      <c r="K48" s="9">
        <v>1016508</v>
      </c>
      <c r="L48" s="9">
        <v>600.4</v>
      </c>
      <c r="M48" s="10">
        <f t="shared" si="3"/>
        <v>1693.0512991339108</v>
      </c>
      <c r="N48">
        <f t="shared" si="4"/>
        <v>966.24773599999992</v>
      </c>
      <c r="O48" s="10">
        <f t="shared" si="5"/>
        <v>1052.0159190313489</v>
      </c>
      <c r="P48" s="9" t="s">
        <v>106</v>
      </c>
      <c r="Q48" s="9" t="s">
        <v>42</v>
      </c>
    </row>
    <row r="49" spans="1:17" x14ac:dyDescent="0.25">
      <c r="A49" s="9">
        <v>8</v>
      </c>
      <c r="B49" s="9">
        <v>59</v>
      </c>
      <c r="C49" s="9">
        <v>198145</v>
      </c>
      <c r="D49" s="9" t="s">
        <v>221</v>
      </c>
      <c r="E49" s="9">
        <v>8059</v>
      </c>
      <c r="F49" s="9" t="s">
        <v>222</v>
      </c>
      <c r="G49" s="9">
        <v>6</v>
      </c>
      <c r="H49" s="9">
        <v>1979501357</v>
      </c>
      <c r="I49" s="9">
        <v>25326322</v>
      </c>
      <c r="J49" s="9">
        <v>87793</v>
      </c>
      <c r="K49" s="9">
        <v>582910</v>
      </c>
      <c r="L49" s="9">
        <v>764.1</v>
      </c>
      <c r="M49" s="10">
        <f t="shared" si="3"/>
        <v>762.87135191728828</v>
      </c>
      <c r="N49">
        <f t="shared" si="4"/>
        <v>1229.696694</v>
      </c>
      <c r="O49" s="10">
        <f t="shared" si="5"/>
        <v>474.02745965258327</v>
      </c>
      <c r="P49" s="9" t="s">
        <v>103</v>
      </c>
      <c r="Q49" s="9" t="s">
        <v>30</v>
      </c>
    </row>
    <row r="50" spans="1:17" x14ac:dyDescent="0.25">
      <c r="A50" s="9">
        <v>6</v>
      </c>
      <c r="B50" s="9">
        <v>59</v>
      </c>
      <c r="C50" s="9">
        <v>277294</v>
      </c>
      <c r="D50" s="9" t="s">
        <v>199</v>
      </c>
      <c r="E50" s="9">
        <v>6059</v>
      </c>
      <c r="F50" s="9" t="s">
        <v>137</v>
      </c>
      <c r="G50" s="9">
        <v>6</v>
      </c>
      <c r="H50" s="9">
        <v>2053294769</v>
      </c>
      <c r="I50" s="9">
        <v>402004844</v>
      </c>
      <c r="J50" s="9">
        <v>94441</v>
      </c>
      <c r="K50" s="9">
        <v>3186989</v>
      </c>
      <c r="L50" s="9">
        <v>792.6</v>
      </c>
      <c r="M50" s="10">
        <f t="shared" si="3"/>
        <v>4020.9298511228867</v>
      </c>
      <c r="N50">
        <f t="shared" si="4"/>
        <v>1275.5628839999999</v>
      </c>
      <c r="O50" s="10">
        <f t="shared" si="5"/>
        <v>2498.4961854691282</v>
      </c>
      <c r="P50" s="9" t="s">
        <v>82</v>
      </c>
      <c r="Q50" s="9" t="s">
        <v>196</v>
      </c>
    </row>
    <row r="51" spans="1:17" x14ac:dyDescent="0.25">
      <c r="A51" s="9">
        <v>13</v>
      </c>
      <c r="B51" s="9">
        <v>219</v>
      </c>
      <c r="C51" s="9">
        <v>356774</v>
      </c>
      <c r="D51" s="9" t="s">
        <v>236</v>
      </c>
      <c r="E51" s="9">
        <v>13219</v>
      </c>
      <c r="F51" s="9" t="s">
        <v>237</v>
      </c>
      <c r="G51" s="9">
        <v>6</v>
      </c>
      <c r="H51" s="9">
        <v>477412565</v>
      </c>
      <c r="I51" s="9">
        <v>5295410</v>
      </c>
      <c r="J51" s="9">
        <v>95064</v>
      </c>
      <c r="K51" s="9">
        <v>41799</v>
      </c>
      <c r="L51" s="9">
        <v>184.3</v>
      </c>
      <c r="M51" s="10">
        <f t="shared" si="3"/>
        <v>226.79869777536624</v>
      </c>
      <c r="N51">
        <f t="shared" si="4"/>
        <v>296.60136199999999</v>
      </c>
      <c r="O51" s="10">
        <f t="shared" si="5"/>
        <v>140.92652750529177</v>
      </c>
      <c r="P51" s="9" t="s">
        <v>101</v>
      </c>
      <c r="Q51" s="9" t="s">
        <v>24</v>
      </c>
    </row>
    <row r="52" spans="1:17" x14ac:dyDescent="0.25">
      <c r="A52" s="9">
        <v>48</v>
      </c>
      <c r="B52" s="9">
        <v>85</v>
      </c>
      <c r="C52" s="9">
        <v>1383828</v>
      </c>
      <c r="D52" s="9" t="s">
        <v>271</v>
      </c>
      <c r="E52" s="9">
        <v>48085</v>
      </c>
      <c r="F52" s="9" t="s">
        <v>272</v>
      </c>
      <c r="G52" s="9">
        <v>6</v>
      </c>
      <c r="H52" s="9">
        <v>2178894500</v>
      </c>
      <c r="I52" s="9">
        <v>116215462</v>
      </c>
      <c r="J52" s="9">
        <v>100541</v>
      </c>
      <c r="K52" s="9">
        <v>1064465</v>
      </c>
      <c r="L52" s="9">
        <v>841.2</v>
      </c>
      <c r="M52" s="10">
        <f t="shared" si="3"/>
        <v>1265.4125059438895</v>
      </c>
      <c r="N52">
        <f t="shared" si="4"/>
        <v>1353.7768080000001</v>
      </c>
      <c r="O52" s="10">
        <f t="shared" si="5"/>
        <v>786.29283180924449</v>
      </c>
      <c r="P52" s="9" t="s">
        <v>104</v>
      </c>
      <c r="Q52" s="9" t="s">
        <v>29</v>
      </c>
    </row>
    <row r="53" spans="1:17" x14ac:dyDescent="0.25">
      <c r="A53" s="9">
        <v>8</v>
      </c>
      <c r="B53" s="9">
        <v>14</v>
      </c>
      <c r="C53" s="9">
        <v>1945881</v>
      </c>
      <c r="D53" s="9" t="s">
        <v>216</v>
      </c>
      <c r="E53" s="9">
        <v>8014</v>
      </c>
      <c r="F53" s="9" t="s">
        <v>217</v>
      </c>
      <c r="G53" s="9">
        <v>6</v>
      </c>
      <c r="H53" s="9">
        <v>85478796</v>
      </c>
      <c r="I53" s="9">
        <v>1411395</v>
      </c>
      <c r="J53" s="9">
        <v>101206</v>
      </c>
      <c r="K53" s="9">
        <v>74112</v>
      </c>
      <c r="L53" s="9">
        <v>33</v>
      </c>
      <c r="M53" s="10">
        <f t="shared" si="3"/>
        <v>2245.818181818182</v>
      </c>
      <c r="N53">
        <f t="shared" si="4"/>
        <v>53.108220000000003</v>
      </c>
      <c r="O53" s="10">
        <f t="shared" si="5"/>
        <v>1395.4901896542569</v>
      </c>
      <c r="P53" s="9" t="s">
        <v>103</v>
      </c>
      <c r="Q53" s="9" t="s">
        <v>30</v>
      </c>
    </row>
    <row r="54" spans="1:17" x14ac:dyDescent="0.25">
      <c r="A54" s="9">
        <v>6</v>
      </c>
      <c r="B54" s="9">
        <v>13</v>
      </c>
      <c r="C54" s="9">
        <v>1675903</v>
      </c>
      <c r="D54" s="9" t="s">
        <v>193</v>
      </c>
      <c r="E54" s="9">
        <v>6013</v>
      </c>
      <c r="F54" s="9" t="s">
        <v>194</v>
      </c>
      <c r="G54" s="9">
        <v>6</v>
      </c>
      <c r="H54" s="9">
        <v>1857233047</v>
      </c>
      <c r="I54" s="9">
        <v>225282636</v>
      </c>
      <c r="J54" s="9">
        <v>103997</v>
      </c>
      <c r="K54" s="9">
        <v>1165927</v>
      </c>
      <c r="L54" s="9">
        <v>716.9</v>
      </c>
      <c r="M54" s="10">
        <f t="shared" si="3"/>
        <v>1626.3453759241179</v>
      </c>
      <c r="N54">
        <f t="shared" si="4"/>
        <v>1153.735846</v>
      </c>
      <c r="O54" s="10">
        <f t="shared" si="5"/>
        <v>1010.5666769757278</v>
      </c>
      <c r="P54" s="9" t="s">
        <v>82</v>
      </c>
      <c r="Q54" s="9" t="s">
        <v>139</v>
      </c>
    </row>
    <row r="55" spans="1:17" x14ac:dyDescent="0.25">
      <c r="A55" s="9">
        <v>6</v>
      </c>
      <c r="B55" s="9">
        <v>1</v>
      </c>
      <c r="C55" s="9">
        <v>1675839</v>
      </c>
      <c r="D55" s="9" t="s">
        <v>192</v>
      </c>
      <c r="E55" s="9">
        <v>6001</v>
      </c>
      <c r="F55" s="9" t="s">
        <v>136</v>
      </c>
      <c r="G55" s="9">
        <v>6</v>
      </c>
      <c r="H55" s="9">
        <v>1909598013</v>
      </c>
      <c r="I55" s="9">
        <v>216923745</v>
      </c>
      <c r="J55" s="9">
        <v>104888</v>
      </c>
      <c r="K55" s="9">
        <v>1682353</v>
      </c>
      <c r="L55" s="9">
        <v>737.1</v>
      </c>
      <c r="M55" s="10">
        <f t="shared" si="3"/>
        <v>2282.3945190611857</v>
      </c>
      <c r="N55">
        <f t="shared" si="4"/>
        <v>1186.244514</v>
      </c>
      <c r="O55" s="10">
        <f t="shared" si="5"/>
        <v>1418.2177284235686</v>
      </c>
      <c r="P55" s="9" t="s">
        <v>82</v>
      </c>
      <c r="Q55" s="9" t="s">
        <v>139</v>
      </c>
    </row>
    <row r="56" spans="1:17" x14ac:dyDescent="0.25">
      <c r="A56" s="9">
        <v>47</v>
      </c>
      <c r="B56" s="9">
        <v>187</v>
      </c>
      <c r="C56" s="9">
        <v>1639801</v>
      </c>
      <c r="D56" s="9" t="s">
        <v>269</v>
      </c>
      <c r="E56" s="9">
        <v>47187</v>
      </c>
      <c r="F56" s="9" t="s">
        <v>270</v>
      </c>
      <c r="G56" s="9">
        <v>6</v>
      </c>
      <c r="H56" s="9">
        <v>1509616958</v>
      </c>
      <c r="I56" s="9">
        <v>3007980</v>
      </c>
      <c r="J56" s="9">
        <v>111196</v>
      </c>
      <c r="K56" s="9">
        <v>247726</v>
      </c>
      <c r="L56" s="9">
        <v>582.70000000000005</v>
      </c>
      <c r="M56" s="10">
        <f t="shared" si="3"/>
        <v>425.13471769349576</v>
      </c>
      <c r="N56">
        <f t="shared" si="4"/>
        <v>937.76241800000003</v>
      </c>
      <c r="O56" s="10">
        <f t="shared" si="5"/>
        <v>264.16712297805049</v>
      </c>
      <c r="P56" s="9" t="s">
        <v>110</v>
      </c>
      <c r="Q56" s="9" t="s">
        <v>41</v>
      </c>
    </row>
    <row r="57" spans="1:17" x14ac:dyDescent="0.25">
      <c r="A57" s="9">
        <v>34</v>
      </c>
      <c r="B57" s="9">
        <v>35</v>
      </c>
      <c r="C57" s="9">
        <v>882234</v>
      </c>
      <c r="D57" s="9" t="s">
        <v>254</v>
      </c>
      <c r="E57" s="9">
        <v>34035</v>
      </c>
      <c r="F57" s="9" t="s">
        <v>255</v>
      </c>
      <c r="G57" s="9">
        <v>6</v>
      </c>
      <c r="H57" s="9">
        <v>781816438</v>
      </c>
      <c r="I57" s="9">
        <v>8009058</v>
      </c>
      <c r="J57" s="9">
        <v>116510</v>
      </c>
      <c r="K57" s="9">
        <v>345361</v>
      </c>
      <c r="L57" s="9">
        <v>301.8</v>
      </c>
      <c r="M57" s="10">
        <f t="shared" si="3"/>
        <v>1144.3373094764745</v>
      </c>
      <c r="N57">
        <f t="shared" si="4"/>
        <v>485.69881200000003</v>
      </c>
      <c r="O57" s="10">
        <f t="shared" si="5"/>
        <v>711.06000563987379</v>
      </c>
      <c r="P57" s="9" t="s">
        <v>155</v>
      </c>
      <c r="Q57" s="9" t="s">
        <v>39</v>
      </c>
    </row>
    <row r="58" spans="1:17" x14ac:dyDescent="0.25">
      <c r="A58" s="9">
        <v>34</v>
      </c>
      <c r="B58" s="9">
        <v>27</v>
      </c>
      <c r="C58" s="9">
        <v>882231</v>
      </c>
      <c r="D58" s="9" t="s">
        <v>252</v>
      </c>
      <c r="E58" s="9">
        <v>34027</v>
      </c>
      <c r="F58" s="9" t="s">
        <v>253</v>
      </c>
      <c r="G58" s="9">
        <v>6</v>
      </c>
      <c r="H58" s="9">
        <v>1192855212</v>
      </c>
      <c r="I58" s="9">
        <v>54286849</v>
      </c>
      <c r="J58" s="9">
        <v>117298</v>
      </c>
      <c r="K58" s="9">
        <v>509285</v>
      </c>
      <c r="L58" s="9">
        <v>460.8</v>
      </c>
      <c r="M58" s="10">
        <f t="shared" si="3"/>
        <v>1105.2191840277778</v>
      </c>
      <c r="N58">
        <f t="shared" si="4"/>
        <v>741.58387200000004</v>
      </c>
      <c r="O58" s="10">
        <f t="shared" si="5"/>
        <v>686.75306897720668</v>
      </c>
      <c r="P58" s="9" t="s">
        <v>155</v>
      </c>
      <c r="Q58" s="9" t="s">
        <v>39</v>
      </c>
    </row>
    <row r="59" spans="1:17" x14ac:dyDescent="0.25">
      <c r="A59" s="9">
        <v>6</v>
      </c>
      <c r="B59" s="9">
        <v>75</v>
      </c>
      <c r="C59" s="9">
        <v>277302</v>
      </c>
      <c r="D59" s="9" t="s">
        <v>206</v>
      </c>
      <c r="E59" s="9">
        <v>6075</v>
      </c>
      <c r="F59" s="9" t="s">
        <v>139</v>
      </c>
      <c r="G59" s="9">
        <v>6</v>
      </c>
      <c r="H59" s="9">
        <v>121375681</v>
      </c>
      <c r="I59" s="9">
        <v>479216672</v>
      </c>
      <c r="J59" s="9">
        <v>119136</v>
      </c>
      <c r="K59" s="9">
        <v>873965</v>
      </c>
      <c r="L59" s="9">
        <v>46.9</v>
      </c>
      <c r="M59" s="10">
        <f t="shared" si="3"/>
        <v>18634.648187633262</v>
      </c>
      <c r="N59">
        <f t="shared" si="4"/>
        <v>75.478045999999992</v>
      </c>
      <c r="O59" s="10">
        <f t="shared" si="5"/>
        <v>11579.062340856042</v>
      </c>
      <c r="P59" s="9" t="s">
        <v>82</v>
      </c>
      <c r="Q59" s="9" t="s">
        <v>139</v>
      </c>
    </row>
    <row r="60" spans="1:17" x14ac:dyDescent="0.25">
      <c r="A60" s="9">
        <v>6</v>
      </c>
      <c r="B60" s="9">
        <v>41</v>
      </c>
      <c r="C60" s="9">
        <v>277285</v>
      </c>
      <c r="D60" s="9" t="s">
        <v>197</v>
      </c>
      <c r="E60" s="9">
        <v>6041</v>
      </c>
      <c r="F60" s="9" t="s">
        <v>198</v>
      </c>
      <c r="G60" s="9">
        <v>6</v>
      </c>
      <c r="H60" s="9">
        <v>1347976788</v>
      </c>
      <c r="I60" s="9">
        <v>797029137</v>
      </c>
      <c r="J60" s="9">
        <v>121671</v>
      </c>
      <c r="K60" s="9">
        <v>262321</v>
      </c>
      <c r="L60" s="9">
        <v>520.29999999999995</v>
      </c>
      <c r="M60" s="10">
        <f t="shared" si="3"/>
        <v>504.17259273496063</v>
      </c>
      <c r="N60">
        <f t="shared" si="4"/>
        <v>837.3396019999999</v>
      </c>
      <c r="O60" s="10">
        <f t="shared" si="5"/>
        <v>313.27910369155097</v>
      </c>
      <c r="P60" s="9" t="s">
        <v>82</v>
      </c>
      <c r="Q60" s="9" t="s">
        <v>139</v>
      </c>
    </row>
    <row r="61" spans="1:17" x14ac:dyDescent="0.25">
      <c r="A61" s="9">
        <v>6</v>
      </c>
      <c r="B61" s="9">
        <v>81</v>
      </c>
      <c r="C61" s="9">
        <v>277305</v>
      </c>
      <c r="D61" s="9" t="s">
        <v>207</v>
      </c>
      <c r="E61" s="9">
        <v>6081</v>
      </c>
      <c r="F61" s="9" t="s">
        <v>208</v>
      </c>
      <c r="G61" s="9">
        <v>6</v>
      </c>
      <c r="H61" s="9">
        <v>1161960635</v>
      </c>
      <c r="I61" s="9">
        <v>757110545</v>
      </c>
      <c r="J61" s="9">
        <v>128091</v>
      </c>
      <c r="K61" s="11">
        <v>764442</v>
      </c>
      <c r="L61" s="9">
        <v>448.5</v>
      </c>
      <c r="M61" s="10">
        <f t="shared" si="3"/>
        <v>1704.4414715719063</v>
      </c>
      <c r="N61">
        <f t="shared" si="4"/>
        <v>721.78899000000001</v>
      </c>
      <c r="O61" s="10">
        <f t="shared" si="5"/>
        <v>1059.0934616500592</v>
      </c>
      <c r="P61" s="9" t="s">
        <v>82</v>
      </c>
      <c r="Q61" s="9" t="s">
        <v>139</v>
      </c>
    </row>
    <row r="62" spans="1:17" x14ac:dyDescent="0.25">
      <c r="A62" s="9">
        <v>6</v>
      </c>
      <c r="B62" s="9">
        <v>85</v>
      </c>
      <c r="C62" s="9">
        <v>277307</v>
      </c>
      <c r="D62" s="9" t="s">
        <v>209</v>
      </c>
      <c r="E62" s="9">
        <v>6085</v>
      </c>
      <c r="F62" s="9" t="s">
        <v>210</v>
      </c>
      <c r="G62" s="9">
        <v>6</v>
      </c>
      <c r="H62" s="9">
        <v>3343896477</v>
      </c>
      <c r="I62" s="9">
        <v>33589866</v>
      </c>
      <c r="J62" s="9">
        <v>130890</v>
      </c>
      <c r="K62" s="9">
        <v>1936259</v>
      </c>
      <c r="L62" s="9">
        <v>1290.7</v>
      </c>
      <c r="M62" s="10">
        <f t="shared" si="3"/>
        <v>1500.1619276361664</v>
      </c>
      <c r="N62">
        <f t="shared" si="4"/>
        <v>2077.1751380000001</v>
      </c>
      <c r="O62" s="10">
        <f t="shared" si="5"/>
        <v>932.15972239313407</v>
      </c>
      <c r="P62" s="9" t="s">
        <v>82</v>
      </c>
      <c r="Q62" s="9" t="s">
        <v>139</v>
      </c>
    </row>
  </sheetData>
  <sortState ref="A2:T62">
    <sortCondition ref="J1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8695-A10D-426B-8630-7B8BE6340A09}">
  <dimension ref="A1:C29"/>
  <sheetViews>
    <sheetView tabSelected="1" topLeftCell="A4" workbookViewId="0">
      <selection activeCell="A29" sqref="A29"/>
    </sheetView>
  </sheetViews>
  <sheetFormatPr defaultRowHeight="15" x14ac:dyDescent="0.25"/>
  <cols>
    <col min="1" max="1" width="16.42578125" bestFit="1" customWidth="1"/>
  </cols>
  <sheetData>
    <row r="1" spans="1:3" x14ac:dyDescent="0.25">
      <c r="A1" t="s">
        <v>293</v>
      </c>
      <c r="B1" t="s">
        <v>131</v>
      </c>
      <c r="C1" t="s">
        <v>176</v>
      </c>
    </row>
    <row r="2" spans="1:3" x14ac:dyDescent="0.25">
      <c r="A2" s="15" t="s">
        <v>22</v>
      </c>
      <c r="B2" t="s">
        <v>154</v>
      </c>
    </row>
    <row r="3" spans="1:3" x14ac:dyDescent="0.25">
      <c r="A3" s="15" t="s">
        <v>242</v>
      </c>
      <c r="B3" t="s">
        <v>151</v>
      </c>
    </row>
    <row r="4" spans="1:3" x14ac:dyDescent="0.25">
      <c r="A4" s="15" t="s">
        <v>24</v>
      </c>
      <c r="B4" t="s">
        <v>300</v>
      </c>
    </row>
    <row r="5" spans="1:3" x14ac:dyDescent="0.25">
      <c r="A5" s="15" t="s">
        <v>25</v>
      </c>
      <c r="B5" t="s">
        <v>301</v>
      </c>
    </row>
    <row r="6" spans="1:3" x14ac:dyDescent="0.25">
      <c r="A6" s="15" t="s">
        <v>26</v>
      </c>
      <c r="B6" t="s">
        <v>166</v>
      </c>
    </row>
    <row r="7" spans="1:3" x14ac:dyDescent="0.25">
      <c r="A7" s="15" t="s">
        <v>294</v>
      </c>
      <c r="B7" t="s">
        <v>162</v>
      </c>
    </row>
    <row r="8" spans="1:3" x14ac:dyDescent="0.25">
      <c r="A8" s="15" t="s">
        <v>220</v>
      </c>
      <c r="B8" t="s">
        <v>143</v>
      </c>
    </row>
    <row r="9" spans="1:3" x14ac:dyDescent="0.25">
      <c r="A9" s="15" t="s">
        <v>295</v>
      </c>
      <c r="B9" t="s">
        <v>302</v>
      </c>
    </row>
    <row r="10" spans="1:3" x14ac:dyDescent="0.25">
      <c r="A10" s="15" t="s">
        <v>30</v>
      </c>
      <c r="B10" t="s">
        <v>303</v>
      </c>
    </row>
    <row r="11" spans="1:3" x14ac:dyDescent="0.25">
      <c r="A11" s="15" t="s">
        <v>31</v>
      </c>
      <c r="B11" t="s">
        <v>132</v>
      </c>
    </row>
    <row r="12" spans="1:3" x14ac:dyDescent="0.25">
      <c r="A12" s="15" t="s">
        <v>32</v>
      </c>
      <c r="B12" t="s">
        <v>145</v>
      </c>
    </row>
    <row r="13" spans="1:3" x14ac:dyDescent="0.25">
      <c r="A13" s="15" t="s">
        <v>33</v>
      </c>
      <c r="B13" t="s">
        <v>33</v>
      </c>
    </row>
    <row r="14" spans="1:3" x14ac:dyDescent="0.25">
      <c r="A14" s="15" t="s">
        <v>34</v>
      </c>
      <c r="B14" t="s">
        <v>304</v>
      </c>
    </row>
    <row r="15" spans="1:3" x14ac:dyDescent="0.25">
      <c r="A15" s="15" t="s">
        <v>35</v>
      </c>
      <c r="B15" t="s">
        <v>150</v>
      </c>
    </row>
    <row r="16" spans="1:3" x14ac:dyDescent="0.25">
      <c r="A16" s="15" t="s">
        <v>196</v>
      </c>
      <c r="B16" t="s">
        <v>305</v>
      </c>
    </row>
    <row r="17" spans="1:2" x14ac:dyDescent="0.25">
      <c r="A17" s="15" t="s">
        <v>40</v>
      </c>
      <c r="B17" t="s">
        <v>306</v>
      </c>
    </row>
    <row r="18" spans="1:2" x14ac:dyDescent="0.25">
      <c r="A18" s="15" t="s">
        <v>296</v>
      </c>
      <c r="B18" t="s">
        <v>156</v>
      </c>
    </row>
    <row r="19" spans="1:2" x14ac:dyDescent="0.25">
      <c r="A19" s="15" t="s">
        <v>41</v>
      </c>
      <c r="B19" t="s">
        <v>307</v>
      </c>
    </row>
    <row r="20" spans="1:2" x14ac:dyDescent="0.25">
      <c r="A20" s="15" t="s">
        <v>42</v>
      </c>
      <c r="B20" t="s">
        <v>149</v>
      </c>
    </row>
    <row r="21" spans="1:2" x14ac:dyDescent="0.25">
      <c r="A21" s="15" t="s">
        <v>127</v>
      </c>
      <c r="B21" t="s">
        <v>308</v>
      </c>
    </row>
    <row r="22" spans="1:2" x14ac:dyDescent="0.25">
      <c r="A22" s="15" t="s">
        <v>45</v>
      </c>
      <c r="B22" t="s">
        <v>309</v>
      </c>
    </row>
    <row r="23" spans="1:2" x14ac:dyDescent="0.25">
      <c r="A23" s="15" t="s">
        <v>298</v>
      </c>
      <c r="B23" t="s">
        <v>310</v>
      </c>
    </row>
    <row r="24" spans="1:2" x14ac:dyDescent="0.25">
      <c r="A24" s="15" t="s">
        <v>138</v>
      </c>
    </row>
    <row r="25" spans="1:2" x14ac:dyDescent="0.25">
      <c r="A25" s="15" t="s">
        <v>139</v>
      </c>
    </row>
    <row r="26" spans="1:2" x14ac:dyDescent="0.25">
      <c r="A26" s="15" t="s">
        <v>46</v>
      </c>
      <c r="B26" t="s">
        <v>160</v>
      </c>
    </row>
    <row r="27" spans="1:2" x14ac:dyDescent="0.25">
      <c r="A27" s="15" t="s">
        <v>297</v>
      </c>
      <c r="B27" t="s">
        <v>146</v>
      </c>
    </row>
    <row r="28" spans="1:2" x14ac:dyDescent="0.25">
      <c r="A28" s="15" t="s">
        <v>299</v>
      </c>
      <c r="B28" t="s">
        <v>158</v>
      </c>
    </row>
    <row r="29" spans="1:2" x14ac:dyDescent="0.25">
      <c r="A29" s="15" t="s">
        <v>69</v>
      </c>
    </row>
  </sheetData>
  <sortState ref="A2:A2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Urban_Areas</vt:lpstr>
      <vt:lpstr>UA_time_slices</vt:lpstr>
      <vt:lpstr>CoVariates</vt:lpstr>
      <vt:lpstr>Urban_Areas2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Chris Stantis</cp:lastModifiedBy>
  <dcterms:created xsi:type="dcterms:W3CDTF">2022-03-08T13:56:21Z</dcterms:created>
  <dcterms:modified xsi:type="dcterms:W3CDTF">2022-11-12T00:22:28Z</dcterms:modified>
</cp:coreProperties>
</file>