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6047585\Documents\GitHub\CityWater\data\"/>
    </mc:Choice>
  </mc:AlternateContent>
  <xr:revisionPtr revIDLastSave="0" documentId="13_ncr:1_{B3A511A0-0486-413A-BFBE-758E67B67E11}" xr6:coauthVersionLast="36" xr6:coauthVersionMax="36" xr10:uidLastSave="{00000000-0000-0000-0000-000000000000}"/>
  <bookViews>
    <workbookView xWindow="0" yWindow="0" windowWidth="13125" windowHeight="6105" activeTab="2" xr2:uid="{00000000-000D-0000-FFFF-FFFF00000000}"/>
  </bookViews>
  <sheets>
    <sheet name="Urban_Areas" sheetId="1" r:id="rId1"/>
    <sheet name="UA_time_slices" sheetId="2" r:id="rId2"/>
    <sheet name="CoVariates" sheetId="4" r:id="rId3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91029"/>
</workbook>
</file>

<file path=xl/calcChain.xml><?xml version="1.0" encoding="utf-8"?>
<calcChain xmlns="http://schemas.openxmlformats.org/spreadsheetml/2006/main">
  <c r="N36" i="4" l="1"/>
  <c r="O36" i="4" s="1"/>
  <c r="M36" i="4"/>
  <c r="N60" i="4"/>
  <c r="O60" i="4" s="1"/>
  <c r="M60" i="4"/>
  <c r="N12" i="4"/>
  <c r="O12" i="4" s="1"/>
  <c r="M12" i="4"/>
  <c r="N49" i="4"/>
  <c r="O49" i="4" s="1"/>
  <c r="M49" i="4"/>
  <c r="N33" i="4"/>
  <c r="O33" i="4" s="1"/>
  <c r="M33" i="4"/>
  <c r="N21" i="4"/>
  <c r="O21" i="4" s="1"/>
  <c r="M21" i="4"/>
  <c r="N56" i="4"/>
  <c r="O56" i="4" s="1"/>
  <c r="M56" i="4"/>
  <c r="N35" i="4"/>
  <c r="O35" i="4" s="1"/>
  <c r="M35" i="4"/>
  <c r="N30" i="4"/>
  <c r="O30" i="4" s="1"/>
  <c r="M30" i="4"/>
  <c r="N26" i="4"/>
  <c r="O26" i="4" s="1"/>
  <c r="M26" i="4"/>
  <c r="N19" i="4"/>
  <c r="O19" i="4" s="1"/>
  <c r="M19" i="4"/>
  <c r="N17" i="4"/>
  <c r="O17" i="4" s="1"/>
  <c r="M17" i="4"/>
  <c r="N61" i="4"/>
  <c r="O61" i="4" s="1"/>
  <c r="M61" i="4"/>
  <c r="N48" i="4"/>
  <c r="O48" i="4" s="1"/>
  <c r="M48" i="4"/>
  <c r="N20" i="4"/>
  <c r="O20" i="4" s="1"/>
  <c r="M20" i="4"/>
  <c r="N10" i="4"/>
  <c r="O10" i="4" s="1"/>
  <c r="M10" i="4"/>
  <c r="N41" i="4"/>
  <c r="O41" i="4" s="1"/>
  <c r="M41" i="4"/>
  <c r="N11" i="4"/>
  <c r="O11" i="4" s="1"/>
  <c r="M11" i="4"/>
  <c r="N59" i="4"/>
  <c r="O59" i="4" s="1"/>
  <c r="M59" i="4"/>
  <c r="N7" i="4"/>
  <c r="O7" i="4" s="1"/>
  <c r="M7" i="4"/>
  <c r="N57" i="4"/>
  <c r="O57" i="4" s="1"/>
  <c r="M57" i="4"/>
  <c r="N55" i="4"/>
  <c r="O55" i="4" s="1"/>
  <c r="M55" i="4"/>
  <c r="N40" i="4"/>
  <c r="O40" i="4" s="1"/>
  <c r="M40" i="4"/>
  <c r="N27" i="4"/>
  <c r="O27" i="4" s="1"/>
  <c r="M27" i="4"/>
  <c r="N62" i="4"/>
  <c r="O62" i="4" s="1"/>
  <c r="M62" i="4"/>
  <c r="N46" i="4"/>
  <c r="O46" i="4" s="1"/>
  <c r="M46" i="4"/>
  <c r="N31" i="4"/>
  <c r="O31" i="4" s="1"/>
  <c r="M31" i="4"/>
  <c r="N5" i="4"/>
  <c r="O5" i="4" s="1"/>
  <c r="M5" i="4"/>
  <c r="N58" i="4"/>
  <c r="O58" i="4" s="1"/>
  <c r="M58" i="4"/>
  <c r="N24" i="4"/>
  <c r="O24" i="4" s="1"/>
  <c r="M24" i="4"/>
  <c r="N32" i="4"/>
  <c r="O32" i="4" s="1"/>
  <c r="M32" i="4"/>
  <c r="N29" i="4"/>
  <c r="O29" i="4" s="1"/>
  <c r="M29" i="4"/>
  <c r="N42" i="4"/>
  <c r="O42" i="4" s="1"/>
  <c r="M42" i="4"/>
  <c r="N28" i="4"/>
  <c r="O28" i="4" s="1"/>
  <c r="M28" i="4"/>
  <c r="N22" i="4"/>
  <c r="O22" i="4" s="1"/>
  <c r="M22" i="4"/>
  <c r="N15" i="4"/>
  <c r="O15" i="4" s="1"/>
  <c r="M15" i="4"/>
  <c r="N14" i="4"/>
  <c r="O14" i="4" s="1"/>
  <c r="M14" i="4"/>
  <c r="N13" i="4"/>
  <c r="O13" i="4" s="1"/>
  <c r="M13" i="4"/>
  <c r="N45" i="4"/>
  <c r="O45" i="4" s="1"/>
  <c r="M45" i="4"/>
  <c r="N3" i="4"/>
  <c r="O3" i="4" s="1"/>
  <c r="M3" i="4"/>
  <c r="N34" i="4"/>
  <c r="O34" i="4" s="1"/>
  <c r="M34" i="4"/>
  <c r="N25" i="4"/>
  <c r="O25" i="4" s="1"/>
  <c r="M25" i="4"/>
  <c r="N23" i="4"/>
  <c r="O23" i="4" s="1"/>
  <c r="M23" i="4"/>
  <c r="N9" i="4"/>
  <c r="O9" i="4" s="1"/>
  <c r="M9" i="4"/>
  <c r="N8" i="4"/>
  <c r="O8" i="4" s="1"/>
  <c r="M8" i="4"/>
  <c r="N6" i="4"/>
  <c r="O6" i="4" s="1"/>
  <c r="M6" i="4"/>
  <c r="N2" i="4"/>
  <c r="O2" i="4" s="1"/>
  <c r="M2" i="4"/>
  <c r="N54" i="4"/>
  <c r="O54" i="4" s="1"/>
  <c r="M54" i="4"/>
  <c r="N53" i="4"/>
  <c r="O53" i="4" s="1"/>
  <c r="M53" i="4"/>
  <c r="N52" i="4"/>
  <c r="O52" i="4" s="1"/>
  <c r="M52" i="4"/>
  <c r="N51" i="4"/>
  <c r="O51" i="4" s="1"/>
  <c r="M51" i="4"/>
  <c r="N50" i="4"/>
  <c r="O50" i="4" s="1"/>
  <c r="M50" i="4"/>
  <c r="N47" i="4"/>
  <c r="O47" i="4" s="1"/>
  <c r="M47" i="4"/>
  <c r="O43" i="4"/>
  <c r="N43" i="4"/>
  <c r="M43" i="4"/>
  <c r="N39" i="4"/>
  <c r="O39" i="4" s="1"/>
  <c r="M39" i="4"/>
  <c r="N37" i="4"/>
  <c r="O37" i="4" s="1"/>
  <c r="M37" i="4"/>
  <c r="N18" i="4"/>
  <c r="O18" i="4" s="1"/>
  <c r="M18" i="4"/>
  <c r="N4" i="4"/>
  <c r="O4" i="4" s="1"/>
  <c r="M4" i="4"/>
  <c r="N44" i="4"/>
  <c r="O44" i="4" s="1"/>
  <c r="M44" i="4"/>
  <c r="N38" i="4"/>
  <c r="O38" i="4" s="1"/>
  <c r="M38" i="4"/>
  <c r="N16" i="4"/>
  <c r="O16" i="4" s="1"/>
  <c r="M16" i="4"/>
</calcChain>
</file>

<file path=xl/sharedStrings.xml><?xml version="1.0" encoding="utf-8"?>
<sst xmlns="http://schemas.openxmlformats.org/spreadsheetml/2006/main" count="583" uniqueCount="293">
  <si>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</si>
  <si>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</si>
  <si>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</si>
  <si>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</si>
  <si>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</si>
  <si>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</si>
  <si>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</si>
  <si>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</si>
  <si>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</si>
  <si>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</si>
  <si>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</si>
  <si>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</si>
  <si>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</si>
  <si>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</si>
  <si>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</si>
  <si>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</si>
  <si>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</si>
  <si>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</si>
  <si>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</si>
  <si>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</si>
  <si>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</si>
  <si>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</si>
  <si>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</si>
  <si>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</si>
  <si>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</si>
  <si>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</si>
  <si>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</si>
  <si>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</si>
  <si>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</si>
  <si>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</si>
  <si>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</si>
  <si>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</si>
  <si>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</si>
  <si>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</si>
  <si>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</si>
  <si>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</si>
  <si>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</si>
  <si>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</si>
  <si>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</si>
  <si>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</si>
  <si>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</si>
  <si>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</si>
  <si>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</si>
  <si>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</si>
  <si>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</si>
  <si>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</si>
  <si>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</si>
  <si>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</si>
  <si>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</si>
  <si>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</si>
  <si>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</si>
  <si>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</si>
  <si>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</si>
  <si>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</si>
  <si>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</si>
  <si>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</si>
  <si>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</si>
  <si>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</si>
  <si>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</si>
  <si>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</si>
  <si>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</si>
  <si>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</si>
  <si>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</si>
  <si>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</si>
  <si>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</si>
  <si>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</si>
  <si>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</si>
  <si>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</si>
  <si>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</si>
  <si>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</si>
  <si>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</si>
  <si>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</si>
  <si>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</si>
  <si>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</si>
  <si>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</si>
  <si>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</si>
  <si>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</si>
  <si>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</si>
  <si>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</si>
  <si>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</si>
  <si>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</si>
  <si>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</si>
  <si>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</si>
  <si>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</si>
  <si>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</si>
  <si>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</si>
  <si>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</si>
  <si>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</si>
  <si>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</si>
  <si>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</si>
  <si>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</si>
  <si>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</si>
  <si>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</si>
  <si>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</si>
  <si>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</si>
  <si>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</si>
  <si>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</si>
  <si>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</si>
  <si>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</si>
  <si>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</si>
  <si>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</si>
  <si>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</si>
  <si>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</si>
  <si>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</si>
  <si>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</si>
  <si>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</si>
  <si>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</si>
  <si>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</si>
  <si>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</si>
  <si>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</si>
  <si>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</si>
  <si>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</si>
  <si>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</si>
  <si>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</si>
  <si>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</si>
  <si>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</si>
  <si>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</si>
  <si>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</si>
  <si>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</si>
  <si>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</si>
  <si>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</si>
  <si>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</si>
  <si>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</si>
  <si>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</si>
  <si>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</si>
  <si>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</si>
  <si>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</si>
  <si>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</si>
  <si>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</si>
  <si>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</si>
  <si>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</si>
  <si>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</si>
  <si>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</si>
  <si>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</si>
  <si>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</si>
  <si>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</si>
  <si>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</si>
  <si>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</si>
  <si>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</si>
  <si>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</si>
  <si>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</si>
  <si>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</si>
  <si>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</si>
  <si>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</si>
  <si>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</si>
  <si>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</si>
  <si>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</si>
  <si>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</si>
  <si>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</si>
  <si>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</si>
  <si>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</si>
  <si>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</si>
  <si>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</si>
  <si>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</si>
  <si>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</si>
  <si>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</si>
  <si>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</si>
  <si>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</si>
  <si>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</si>
  <si>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</si>
  <si>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</si>
  <si>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</si>
  <si>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</si>
  <si>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</si>
  <si>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</si>
  <si>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</si>
  <si>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</si>
  <si>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</si>
  <si>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</si>
  <si>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</si>
  <si>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</si>
  <si>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</si>
  <si>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</si>
  <si>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</si>
  <si>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</si>
  <si>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</si>
  <si>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</si>
  <si>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</si>
  <si>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</si>
  <si>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</si>
  <si>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</si>
  <si>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</si>
  <si>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</si>
  <si>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</si>
  <si>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</si>
  <si>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</si>
  <si>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</si>
  <si>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</si>
  <si>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</si>
  <si>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</si>
  <si>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</si>
  <si>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</si>
  <si>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</si>
  <si>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</si>
  <si>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</si>
  <si>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</si>
  <si>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</si>
  <si>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</si>
  <si>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</si>
  <si>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</si>
  <si>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</si>
  <si>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</si>
  <si>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</si>
  <si>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</si>
  <si>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</si>
  <si>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</si>
  <si>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</si>
  <si>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</si>
  <si>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</si>
  <si>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</si>
  <si>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</si>
  <si>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</si>
  <si>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</si>
  <si>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</si>
  <si>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</si>
  <si>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</si>
  <si>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</si>
  <si>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</si>
  <si>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</si>
  <si>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</si>
  <si>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</si>
  <si>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</si>
  <si>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</si>
  <si>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</si>
  <si>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</si>
  <si>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</si>
  <si>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</si>
  <si>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</si>
  <si>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</si>
  <si>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</si>
  <si>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</si>
  <si>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</si>
  <si>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</si>
  <si>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</si>
  <si>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</si>
  <si>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</si>
  <si>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</si>
  <si>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</si>
  <si>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</si>
  <si>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</si>
  <si>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</si>
  <si>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</si>
  <si>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</si>
  <si>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</si>
  <si>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</si>
  <si>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</si>
  <si>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</si>
  <si>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</si>
  <si>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</si>
  <si>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</si>
  <si>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</si>
  <si>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</si>
  <si>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</si>
  <si>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</si>
  <si>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</si>
  <si>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</si>
  <si>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</si>
  <si>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</si>
  <si>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</si>
  <si>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</si>
  <si>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</si>
  <si>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</si>
  <si>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</si>
  <si>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</si>
  <si>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</si>
  <si>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</si>
  <si>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</si>
  <si>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</si>
  <si>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</si>
  <si>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</si>
  <si>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</si>
  <si>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</si>
  <si>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</si>
  <si>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</si>
  <si>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</si>
  <si>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</si>
  <si>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</si>
  <si>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</si>
  <si>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</si>
  <si>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</si>
  <si>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</si>
  <si>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</si>
  <si>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</si>
  <si>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</si>
  <si>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</si>
  <si>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</si>
  <si>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</si>
  <si>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</si>
  <si>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</si>
  <si>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</si>
  <si>
    <t>Annual Rainfall</t>
  </si>
  <si>
    <t>Streamflow within city</t>
  </si>
  <si>
    <t>Topographic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</si>
</sst>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  <xf numFmtId="0" fontId="3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ColWidth="11.42578125" defaultRowHeight="15" x14ac:dyDescent="0.25"/>
  <cols>
    <col min="1" max="1" width="24.7109375" style="15" customWidth="1"/>
    <col min="2" max="2" width="63.140625" style="12" customWidth="1"/>
    <col min="3" max="3" width="13.42578125" style="12" customWidth="1"/>
    <col min="4" max="14" width="11.42578125" style="15"/>
    <col min="15" max="15" width="11.5703125" style="15" bestFit="1" customWidth="1"/>
    <col min="16" max="16" width="16.42578125" style="15" bestFit="1" customWidth="1"/>
    <col min="17" max="17" width="15.7109375" style="15" bestFit="1" customWidth="1"/>
    <col min="18" max="25" width="11.42578125" style="15"/>
    <col min="26" max="27" width="11.42578125" style="15" customWidth="1"/>
    <col min="28" max="28" width="10.42578125" style="15" customWidth="1"/>
    <col min="29" max="29" width="15.140625" style="15" customWidth="1"/>
    <col min="30" max="30" width="14.5703125" style="15" customWidth="1"/>
    <col min="31" max="32" width="11.42578125" style="15" customWidth="1"/>
    <col min="33" max="33" width="11.7109375" style="15" customWidth="1"/>
    <col min="34" max="35" width="11.42578125" style="15"/>
    <col min="36" max="36" width="14.5703125" style="6" bestFit="1" customWidth="1"/>
    <col min="37" max="37" width="9" style="6" bestFit="1" customWidth="1"/>
    <col min="38" max="38" width="6.7109375" style="12" bestFit="1" customWidth="1"/>
    <col min="39" max="39" width="18.42578125" style="12" bestFit="1" customWidth="1"/>
    <col min="40" max="16384" width="11.42578125" style="15"/>
  </cols>
  <sheetData>
    <row r="1" spans="1:39" s="12" customFormat="1" x14ac:dyDescent="0.2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2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2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2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2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2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2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2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2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2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2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2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2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2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2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2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2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2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2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2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2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2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2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2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F1" workbookViewId="0">
      <selection activeCell="AP11" sqref="AP11"/>
    </sheetView>
  </sheetViews>
  <sheetFormatPr defaultColWidth="11.42578125" defaultRowHeight="15" x14ac:dyDescent="0.25"/>
  <cols>
    <col min="1" max="1" width="22.5703125" bestFit="1" customWidth="1"/>
    <col min="2" max="3" width="22.5703125" customWidth="1"/>
    <col min="4" max="4" width="7.85546875" style="3" bestFit="1" customWidth="1"/>
    <col min="32" max="33" width="15.42578125" customWidth="1"/>
    <col min="34" max="34" width="23.140625" style="2" bestFit="1" customWidth="1"/>
    <col min="37" max="37" width="14.7109375" style="3" bestFit="1" customWidth="1"/>
    <col min="38" max="38" width="8" style="3" bestFit="1" customWidth="1"/>
    <col min="39" max="39" width="8.7109375" style="3" bestFit="1" customWidth="1"/>
    <col min="40" max="40" width="20.85546875" style="3" bestFit="1" customWidth="1"/>
  </cols>
  <sheetData>
    <row r="1" spans="1:40" s="3" customFormat="1" x14ac:dyDescent="0.2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2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2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2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2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2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2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2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2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2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2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2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2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2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2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2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2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2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2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2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2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2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2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2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2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2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25">
      <c r="J28" s="1"/>
      <c r="K28" s="1"/>
      <c r="L28" s="1"/>
    </row>
    <row r="29" spans="1:40" x14ac:dyDescent="0.25">
      <c r="I29" s="1"/>
      <c r="Q29" s="1"/>
      <c r="R29" s="1"/>
    </row>
  </sheetData>
  <autoFilter ref="A1:AO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tabSelected="1" topLeftCell="A34" workbookViewId="0">
      <selection activeCell="J61" sqref="J61"/>
    </sheetView>
  </sheetViews>
  <sheetFormatPr defaultColWidth="11.42578125" defaultRowHeight="15.75" x14ac:dyDescent="0.25"/>
  <cols>
    <col min="1" max="3" width="12.7109375" style="9" bestFit="1" customWidth="1"/>
    <col min="4" max="4" width="11.42578125" style="9"/>
    <col min="5" max="5" width="12.7109375" style="9" bestFit="1" customWidth="1"/>
    <col min="6" max="6" width="15.5703125" style="9" bestFit="1" customWidth="1"/>
    <col min="7" max="7" width="12.7109375" style="9" bestFit="1" customWidth="1"/>
    <col min="8" max="8" width="13.5703125" style="9" bestFit="1" customWidth="1"/>
    <col min="9" max="12" width="12.7109375" style="9" bestFit="1" customWidth="1"/>
    <col min="13" max="13" width="22.28515625" style="9" bestFit="1" customWidth="1"/>
    <col min="14" max="14" width="12.7109375" bestFit="1" customWidth="1"/>
    <col min="15" max="15" width="19.5703125" style="9" bestFit="1" customWidth="1"/>
    <col min="16" max="17" width="11.42578125" style="9"/>
    <col min="18" max="18" width="18.85546875" style="9" customWidth="1"/>
    <col min="19" max="19" width="19.5703125" style="9" customWidth="1"/>
    <col min="20" max="16384" width="11.42578125" style="9"/>
  </cols>
  <sheetData>
    <row r="1" spans="1:20" x14ac:dyDescent="0.2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9" t="s">
        <v>180</v>
      </c>
      <c r="M1" s="9" t="s">
        <v>181</v>
      </c>
      <c r="N1" t="s">
        <v>182</v>
      </c>
      <c r="O1" s="24" t="s">
        <v>183</v>
      </c>
      <c r="P1" s="9" t="s">
        <v>184</v>
      </c>
      <c r="Q1" s="9" t="s">
        <v>185</v>
      </c>
      <c r="R1" s="24" t="s">
        <v>290</v>
      </c>
      <c r="S1" s="24" t="s">
        <v>291</v>
      </c>
      <c r="T1" s="24" t="s">
        <v>292</v>
      </c>
    </row>
    <row r="2" spans="1:20" x14ac:dyDescent="0.25">
      <c r="A2" s="9">
        <v>8</v>
      </c>
      <c r="B2" s="9">
        <v>1</v>
      </c>
      <c r="C2" s="9">
        <v>198116</v>
      </c>
      <c r="D2" s="9" t="s">
        <v>211</v>
      </c>
      <c r="E2" s="9">
        <v>8001</v>
      </c>
      <c r="F2" s="9" t="s">
        <v>142</v>
      </c>
      <c r="G2" s="9">
        <v>6</v>
      </c>
      <c r="H2" s="9">
        <v>3020592854</v>
      </c>
      <c r="I2" s="9">
        <v>44447105</v>
      </c>
      <c r="J2" s="9">
        <v>73817</v>
      </c>
      <c r="K2" s="9">
        <v>519572</v>
      </c>
      <c r="L2" s="9">
        <v>1166</v>
      </c>
      <c r="M2" s="10">
        <f>K2/L2</f>
        <v>445.60205831903943</v>
      </c>
      <c r="N2">
        <f>L2*1.60934</f>
        <v>1876.49044</v>
      </c>
      <c r="O2" s="10">
        <f>K2/N2</f>
        <v>276.88497043448831</v>
      </c>
      <c r="P2" s="9" t="s">
        <v>103</v>
      </c>
      <c r="Q2" s="9" t="s">
        <v>30</v>
      </c>
    </row>
    <row r="3" spans="1:20" x14ac:dyDescent="0.25">
      <c r="A3" s="9">
        <v>12</v>
      </c>
      <c r="B3" s="9">
        <v>1</v>
      </c>
      <c r="C3" s="9">
        <v>308548</v>
      </c>
      <c r="D3" s="9" t="s">
        <v>223</v>
      </c>
      <c r="E3" s="9">
        <v>12001</v>
      </c>
      <c r="F3" s="9" t="s">
        <v>145</v>
      </c>
      <c r="G3" s="9">
        <v>6</v>
      </c>
      <c r="H3" s="9">
        <v>2266324954</v>
      </c>
      <c r="I3" s="9">
        <v>242877007</v>
      </c>
      <c r="J3" s="9">
        <v>50089</v>
      </c>
      <c r="K3" s="9">
        <v>278468</v>
      </c>
      <c r="L3" s="9">
        <v>875.3</v>
      </c>
      <c r="M3" s="10">
        <f>K3/L3</f>
        <v>318.14006626299556</v>
      </c>
      <c r="N3">
        <f>L3*1.60934</f>
        <v>1408.6553019999999</v>
      </c>
      <c r="O3" s="10">
        <f>K3/N3</f>
        <v>197.68356361178843</v>
      </c>
      <c r="P3" s="9" t="s">
        <v>105</v>
      </c>
      <c r="Q3" s="9" t="s">
        <v>32</v>
      </c>
    </row>
    <row r="4" spans="1:20" x14ac:dyDescent="0.25">
      <c r="A4" s="9">
        <v>6</v>
      </c>
      <c r="B4" s="9">
        <v>1</v>
      </c>
      <c r="C4" s="9">
        <v>1675839</v>
      </c>
      <c r="D4" s="9" t="s">
        <v>192</v>
      </c>
      <c r="E4" s="9">
        <v>6001</v>
      </c>
      <c r="F4" s="9" t="s">
        <v>136</v>
      </c>
      <c r="G4" s="9">
        <v>6</v>
      </c>
      <c r="H4" s="9">
        <v>1909598013</v>
      </c>
      <c r="I4" s="9">
        <v>216923745</v>
      </c>
      <c r="J4" s="9">
        <v>104888</v>
      </c>
      <c r="K4" s="9">
        <v>1682353</v>
      </c>
      <c r="L4" s="9">
        <v>737.1</v>
      </c>
      <c r="M4" s="10">
        <f>K4/L4</f>
        <v>2282.3945190611857</v>
      </c>
      <c r="N4">
        <f>L4*1.60934</f>
        <v>1186.244514</v>
      </c>
      <c r="O4" s="10">
        <f>K4/N4</f>
        <v>1418.2177284235686</v>
      </c>
      <c r="P4" s="9" t="s">
        <v>82</v>
      </c>
      <c r="Q4" s="9" t="s">
        <v>139</v>
      </c>
    </row>
    <row r="5" spans="1:20" x14ac:dyDescent="0.25">
      <c r="A5" s="9">
        <v>27</v>
      </c>
      <c r="B5" s="9">
        <v>3</v>
      </c>
      <c r="C5" s="9">
        <v>659447</v>
      </c>
      <c r="D5" s="9" t="s">
        <v>243</v>
      </c>
      <c r="E5" s="9">
        <v>27003</v>
      </c>
      <c r="F5" s="9" t="s">
        <v>152</v>
      </c>
      <c r="G5" s="9">
        <v>6</v>
      </c>
      <c r="H5" s="9">
        <v>1092919450</v>
      </c>
      <c r="I5" s="9">
        <v>62411173</v>
      </c>
      <c r="J5" s="9">
        <v>84379</v>
      </c>
      <c r="K5" s="9">
        <v>363887</v>
      </c>
      <c r="L5" s="9">
        <v>421.9</v>
      </c>
      <c r="M5" s="10">
        <f>K5/L5</f>
        <v>862.49585209765348</v>
      </c>
      <c r="N5">
        <f>L5*1.60934</f>
        <v>678.980546</v>
      </c>
      <c r="O5" s="10">
        <f>K5/N5</f>
        <v>535.93140796702585</v>
      </c>
      <c r="P5" s="9" t="s">
        <v>109</v>
      </c>
      <c r="Q5" s="9" t="s">
        <v>40</v>
      </c>
    </row>
    <row r="6" spans="1:20" x14ac:dyDescent="0.25">
      <c r="A6" s="9">
        <v>8</v>
      </c>
      <c r="B6" s="9">
        <v>5</v>
      </c>
      <c r="C6" s="9">
        <v>198118</v>
      </c>
      <c r="D6" s="9" t="s">
        <v>212</v>
      </c>
      <c r="E6" s="9">
        <v>8005</v>
      </c>
      <c r="F6" s="9" t="s">
        <v>213</v>
      </c>
      <c r="G6" s="9">
        <v>6</v>
      </c>
      <c r="H6" s="9">
        <v>2066632437</v>
      </c>
      <c r="I6" s="9">
        <v>19499590</v>
      </c>
      <c r="J6" s="9">
        <v>80291</v>
      </c>
      <c r="K6" s="9">
        <v>655070</v>
      </c>
      <c r="L6" s="9">
        <v>797.7</v>
      </c>
      <c r="M6" s="10">
        <f>K6/L6</f>
        <v>821.19844553090127</v>
      </c>
      <c r="N6">
        <f>L6*1.60934</f>
        <v>1283.770518</v>
      </c>
      <c r="O6" s="10">
        <f>K6/N6</f>
        <v>510.27032543210339</v>
      </c>
      <c r="P6" s="9" t="s">
        <v>103</v>
      </c>
      <c r="Q6" s="9" t="s">
        <v>30</v>
      </c>
    </row>
    <row r="7" spans="1:20" x14ac:dyDescent="0.25">
      <c r="A7" s="9">
        <v>35</v>
      </c>
      <c r="B7" s="9">
        <v>1</v>
      </c>
      <c r="C7" s="9">
        <v>1702363</v>
      </c>
      <c r="D7" s="9" t="s">
        <v>258</v>
      </c>
      <c r="E7" s="9">
        <v>35001</v>
      </c>
      <c r="F7" s="9" t="s">
        <v>154</v>
      </c>
      <c r="G7" s="9">
        <v>6</v>
      </c>
      <c r="H7" s="9">
        <v>3007639331</v>
      </c>
      <c r="I7" s="9">
        <v>15855131</v>
      </c>
      <c r="J7" s="9">
        <v>54308</v>
      </c>
      <c r="K7" s="9">
        <v>676444</v>
      </c>
      <c r="L7" s="9">
        <v>1161</v>
      </c>
      <c r="M7" s="10">
        <f>K7/L7</f>
        <v>582.63910422049958</v>
      </c>
      <c r="N7">
        <f>L7*1.60934</f>
        <v>1868.4437399999999</v>
      </c>
      <c r="O7" s="10">
        <f>K7/N7</f>
        <v>362.03605466868379</v>
      </c>
      <c r="P7" s="9" t="s">
        <v>99</v>
      </c>
      <c r="Q7" s="9" t="s">
        <v>22</v>
      </c>
    </row>
    <row r="8" spans="1:20" x14ac:dyDescent="0.25">
      <c r="A8" s="9">
        <v>8</v>
      </c>
      <c r="B8" s="9">
        <v>13</v>
      </c>
      <c r="C8" s="9">
        <v>198122</v>
      </c>
      <c r="D8" s="9" t="s">
        <v>214</v>
      </c>
      <c r="E8" s="9">
        <v>8013</v>
      </c>
      <c r="F8" s="9" t="s">
        <v>215</v>
      </c>
      <c r="G8" s="9">
        <v>6</v>
      </c>
      <c r="H8" s="9">
        <v>1881290197</v>
      </c>
      <c r="I8" s="9">
        <v>36512644</v>
      </c>
      <c r="J8" s="9">
        <v>87476</v>
      </c>
      <c r="K8" s="9">
        <v>330758</v>
      </c>
      <c r="L8" s="9">
        <v>726.2</v>
      </c>
      <c r="M8" s="10">
        <f>K8/L8</f>
        <v>455.46405948774441</v>
      </c>
      <c r="N8">
        <f>L8*1.60934</f>
        <v>1168.702708</v>
      </c>
      <c r="O8" s="10">
        <f>K8/N8</f>
        <v>283.01294908953014</v>
      </c>
      <c r="P8" s="9" t="s">
        <v>103</v>
      </c>
      <c r="Q8" s="9" t="s">
        <v>30</v>
      </c>
    </row>
    <row r="9" spans="1:20" x14ac:dyDescent="0.25">
      <c r="A9" s="9">
        <v>8</v>
      </c>
      <c r="B9" s="9">
        <v>14</v>
      </c>
      <c r="C9" s="9">
        <v>1945881</v>
      </c>
      <c r="D9" s="9" t="s">
        <v>216</v>
      </c>
      <c r="E9" s="9">
        <v>8014</v>
      </c>
      <c r="F9" s="9" t="s">
        <v>217</v>
      </c>
      <c r="G9" s="9">
        <v>6</v>
      </c>
      <c r="H9" s="9">
        <v>85478796</v>
      </c>
      <c r="I9" s="9">
        <v>1411395</v>
      </c>
      <c r="J9" s="9">
        <v>101206</v>
      </c>
      <c r="K9" s="9">
        <v>74112</v>
      </c>
      <c r="L9" s="9">
        <v>33</v>
      </c>
      <c r="M9" s="10">
        <f>K9/L9</f>
        <v>2245.818181818182</v>
      </c>
      <c r="N9">
        <f>L9*1.60934</f>
        <v>53.108220000000003</v>
      </c>
      <c r="O9" s="10">
        <f>K9/N9</f>
        <v>1395.4901896542569</v>
      </c>
      <c r="P9" s="9" t="s">
        <v>103</v>
      </c>
      <c r="Q9" s="9" t="s">
        <v>30</v>
      </c>
    </row>
    <row r="10" spans="1:20" x14ac:dyDescent="0.25">
      <c r="A10" s="9">
        <v>42</v>
      </c>
      <c r="B10" s="9">
        <v>27</v>
      </c>
      <c r="C10" s="9">
        <v>1214720</v>
      </c>
      <c r="D10" s="9" t="s">
        <v>264</v>
      </c>
      <c r="E10" s="9">
        <v>42027</v>
      </c>
      <c r="F10" s="9" t="s">
        <v>158</v>
      </c>
      <c r="G10" s="9">
        <v>6</v>
      </c>
      <c r="H10" s="9">
        <v>2874529771</v>
      </c>
      <c r="I10" s="9">
        <v>8187262</v>
      </c>
      <c r="J10" s="9">
        <v>61921</v>
      </c>
      <c r="K10" s="9">
        <v>158172</v>
      </c>
      <c r="L10" s="9">
        <v>1108.4000000000001</v>
      </c>
      <c r="M10" s="10">
        <f>K10/L10</f>
        <v>142.70299530855286</v>
      </c>
      <c r="N10">
        <f>L10*1.60934</f>
        <v>1783.7924560000001</v>
      </c>
      <c r="O10" s="10">
        <f>K10/N10</f>
        <v>88.671750723000031</v>
      </c>
      <c r="P10" s="9" t="s">
        <v>112</v>
      </c>
      <c r="Q10" s="9" t="s">
        <v>57</v>
      </c>
    </row>
    <row r="11" spans="1:20" x14ac:dyDescent="0.25">
      <c r="A11" s="9">
        <v>41</v>
      </c>
      <c r="B11" s="9">
        <v>5</v>
      </c>
      <c r="C11" s="9">
        <v>1155127</v>
      </c>
      <c r="D11" s="9" t="s">
        <v>260</v>
      </c>
      <c r="E11" s="9">
        <v>41005</v>
      </c>
      <c r="F11" s="9" t="s">
        <v>261</v>
      </c>
      <c r="G11" s="9">
        <v>6</v>
      </c>
      <c r="H11" s="9">
        <v>4845034547</v>
      </c>
      <c r="I11" s="9">
        <v>31873103</v>
      </c>
      <c r="J11" s="9">
        <v>82911</v>
      </c>
      <c r="K11" s="9">
        <v>421401</v>
      </c>
      <c r="L11" s="9">
        <v>1870.2</v>
      </c>
      <c r="M11" s="10">
        <f>K11/L11</f>
        <v>225.32402951555983</v>
      </c>
      <c r="N11">
        <f>L11*1.60934</f>
        <v>3009.7876679999999</v>
      </c>
      <c r="O11" s="10">
        <f>K11/N11</f>
        <v>140.01020885304524</v>
      </c>
      <c r="P11" s="9" t="s">
        <v>111</v>
      </c>
      <c r="Q11" s="9" t="s">
        <v>45</v>
      </c>
    </row>
    <row r="12" spans="1:20" x14ac:dyDescent="0.25">
      <c r="A12" s="9">
        <v>53</v>
      </c>
      <c r="B12" s="9">
        <v>11</v>
      </c>
      <c r="C12" s="9">
        <v>1531820</v>
      </c>
      <c r="D12" s="9" t="s">
        <v>286</v>
      </c>
      <c r="E12" s="9">
        <v>53011</v>
      </c>
      <c r="F12" s="9" t="s">
        <v>287</v>
      </c>
      <c r="G12" s="9">
        <v>6</v>
      </c>
      <c r="H12" s="9">
        <v>1627765163</v>
      </c>
      <c r="I12" s="9">
        <v>70227847</v>
      </c>
      <c r="J12" s="9">
        <v>77184</v>
      </c>
      <c r="K12" s="9">
        <v>503311</v>
      </c>
      <c r="L12" s="9">
        <v>628.29999999999995</v>
      </c>
      <c r="M12" s="10">
        <f>K12/L12</f>
        <v>801.06796116504859</v>
      </c>
      <c r="N12">
        <f>L12*1.60934</f>
        <v>1011.1483219999999</v>
      </c>
      <c r="O12" s="10">
        <f>K12/N12</f>
        <v>497.76179127160736</v>
      </c>
      <c r="P12" s="9" t="s">
        <v>102</v>
      </c>
      <c r="Q12" s="9" t="s">
        <v>45</v>
      </c>
    </row>
    <row r="13" spans="1:20" x14ac:dyDescent="0.25">
      <c r="A13" s="9">
        <v>13</v>
      </c>
      <c r="B13" s="9">
        <v>59</v>
      </c>
      <c r="C13" s="9">
        <v>1672699</v>
      </c>
      <c r="D13" s="9" t="s">
        <v>226</v>
      </c>
      <c r="E13" s="9">
        <v>13059</v>
      </c>
      <c r="F13" s="9" t="s">
        <v>227</v>
      </c>
      <c r="G13" s="9">
        <v>6</v>
      </c>
      <c r="H13" s="9">
        <v>308774405</v>
      </c>
      <c r="I13" s="9">
        <v>4698758</v>
      </c>
      <c r="J13" s="9">
        <v>40363</v>
      </c>
      <c r="K13" s="9">
        <v>128671</v>
      </c>
      <c r="L13" s="9">
        <v>119.2</v>
      </c>
      <c r="M13" s="10">
        <f>K13/L13</f>
        <v>1079.4546979865772</v>
      </c>
      <c r="N13">
        <f>L13*1.60934</f>
        <v>191.83332799999999</v>
      </c>
      <c r="O13" s="10">
        <f>K13/N13</f>
        <v>670.74371977741009</v>
      </c>
      <c r="P13" s="9" t="s">
        <v>101</v>
      </c>
      <c r="Q13" s="9" t="s">
        <v>24</v>
      </c>
    </row>
    <row r="14" spans="1:20" x14ac:dyDescent="0.25">
      <c r="A14" s="9">
        <v>13</v>
      </c>
      <c r="B14" s="9">
        <v>63</v>
      </c>
      <c r="C14" s="9">
        <v>1672399</v>
      </c>
      <c r="D14" s="9" t="s">
        <v>228</v>
      </c>
      <c r="E14" s="9">
        <v>13063</v>
      </c>
      <c r="F14" s="9" t="s">
        <v>229</v>
      </c>
      <c r="G14" s="9">
        <v>6</v>
      </c>
      <c r="H14" s="9">
        <v>366930141</v>
      </c>
      <c r="I14" s="9">
        <v>6989148</v>
      </c>
      <c r="J14" s="9">
        <v>49460</v>
      </c>
      <c r="K14" s="9">
        <v>297595</v>
      </c>
      <c r="L14" s="9">
        <v>141.6</v>
      </c>
      <c r="M14" s="10">
        <f>K14/L14</f>
        <v>2101.6596045197739</v>
      </c>
      <c r="N14">
        <f>L14*1.60934</f>
        <v>227.882544</v>
      </c>
      <c r="O14" s="10">
        <f>K14/N14</f>
        <v>1305.9139799668026</v>
      </c>
      <c r="P14" s="9" t="s">
        <v>101</v>
      </c>
      <c r="Q14" s="9" t="s">
        <v>25</v>
      </c>
    </row>
    <row r="15" spans="1:20" x14ac:dyDescent="0.25">
      <c r="A15" s="9">
        <v>13</v>
      </c>
      <c r="B15" s="9">
        <v>67</v>
      </c>
      <c r="C15" s="9">
        <v>1686112</v>
      </c>
      <c r="D15" s="9" t="s">
        <v>230</v>
      </c>
      <c r="E15" s="9">
        <v>13067</v>
      </c>
      <c r="F15" s="9" t="s">
        <v>231</v>
      </c>
      <c r="G15" s="9">
        <v>6</v>
      </c>
      <c r="H15" s="9">
        <v>879964563</v>
      </c>
      <c r="I15" s="9">
        <v>12464091</v>
      </c>
      <c r="J15" s="9">
        <v>80830</v>
      </c>
      <c r="K15" s="9">
        <v>766149</v>
      </c>
      <c r="L15" s="9">
        <v>339.7</v>
      </c>
      <c r="M15" s="10">
        <f>K15/L15</f>
        <v>2255.3694436267297</v>
      </c>
      <c r="N15">
        <f>L15*1.60934</f>
        <v>546.69279799999993</v>
      </c>
      <c r="O15" s="10">
        <f>K15/N15</f>
        <v>1401.4250833426931</v>
      </c>
      <c r="P15" s="9" t="s">
        <v>101</v>
      </c>
      <c r="Q15" s="9" t="s">
        <v>25</v>
      </c>
    </row>
    <row r="16" spans="1:20" x14ac:dyDescent="0.25">
      <c r="A16" s="9">
        <v>4</v>
      </c>
      <c r="B16" s="9">
        <v>5</v>
      </c>
      <c r="C16" s="9">
        <v>25443</v>
      </c>
      <c r="D16" s="9" t="s">
        <v>186</v>
      </c>
      <c r="E16" s="9">
        <v>4005</v>
      </c>
      <c r="F16" s="9" t="s">
        <v>132</v>
      </c>
      <c r="G16" s="9">
        <v>6</v>
      </c>
      <c r="H16" s="9">
        <v>48222143094</v>
      </c>
      <c r="I16" s="9">
        <v>110123852</v>
      </c>
      <c r="J16" s="9">
        <v>59000</v>
      </c>
      <c r="K16" s="9">
        <v>145101</v>
      </c>
      <c r="L16" s="9">
        <v>18611.900000000001</v>
      </c>
      <c r="M16" s="10">
        <f>K16/L16</f>
        <v>7.796141178493329</v>
      </c>
      <c r="N16">
        <f>L16*1.60934</f>
        <v>29952.875146000002</v>
      </c>
      <c r="O16" s="10">
        <f>K16/N16</f>
        <v>4.844309579388649</v>
      </c>
      <c r="P16" s="9" t="s">
        <v>83</v>
      </c>
      <c r="Q16" s="9" t="s">
        <v>187</v>
      </c>
    </row>
    <row r="17" spans="1:17" x14ac:dyDescent="0.25">
      <c r="A17" s="9">
        <v>48</v>
      </c>
      <c r="B17" s="9">
        <v>85</v>
      </c>
      <c r="C17" s="9">
        <v>1383828</v>
      </c>
      <c r="D17" s="9" t="s">
        <v>271</v>
      </c>
      <c r="E17" s="9">
        <v>48085</v>
      </c>
      <c r="F17" s="9" t="s">
        <v>272</v>
      </c>
      <c r="G17" s="9">
        <v>6</v>
      </c>
      <c r="H17" s="9">
        <v>2178894500</v>
      </c>
      <c r="I17" s="9">
        <v>116215462</v>
      </c>
      <c r="J17" s="9">
        <v>100541</v>
      </c>
      <c r="K17" s="9">
        <v>1064465</v>
      </c>
      <c r="L17" s="9">
        <v>841.2</v>
      </c>
      <c r="M17" s="10">
        <f>K17/L17</f>
        <v>1265.4125059438895</v>
      </c>
      <c r="N17">
        <f>L17*1.60934</f>
        <v>1353.7768080000001</v>
      </c>
      <c r="O17" s="10">
        <f>K17/N17</f>
        <v>786.29283180924449</v>
      </c>
      <c r="P17" s="9" t="s">
        <v>104</v>
      </c>
      <c r="Q17" s="9" t="s">
        <v>29</v>
      </c>
    </row>
    <row r="18" spans="1:17" x14ac:dyDescent="0.25">
      <c r="A18" s="9">
        <v>6</v>
      </c>
      <c r="B18" s="9">
        <v>13</v>
      </c>
      <c r="C18" s="9">
        <v>1675903</v>
      </c>
      <c r="D18" s="9" t="s">
        <v>193</v>
      </c>
      <c r="E18" s="9">
        <v>6013</v>
      </c>
      <c r="F18" s="9" t="s">
        <v>194</v>
      </c>
      <c r="G18" s="9">
        <v>6</v>
      </c>
      <c r="H18" s="9">
        <v>1857233047</v>
      </c>
      <c r="I18" s="9">
        <v>225282636</v>
      </c>
      <c r="J18" s="9">
        <v>103997</v>
      </c>
      <c r="K18" s="9">
        <v>1165927</v>
      </c>
      <c r="L18" s="9">
        <v>716.9</v>
      </c>
      <c r="M18" s="10">
        <f>K18/L18</f>
        <v>1626.3453759241179</v>
      </c>
      <c r="N18">
        <f>L18*1.60934</f>
        <v>1153.735846</v>
      </c>
      <c r="O18" s="10">
        <f>K18/N18</f>
        <v>1010.5666769757278</v>
      </c>
      <c r="P18" s="9" t="s">
        <v>82</v>
      </c>
      <c r="Q18" s="9" t="s">
        <v>139</v>
      </c>
    </row>
    <row r="19" spans="1:17" x14ac:dyDescent="0.25">
      <c r="A19" s="9">
        <v>48</v>
      </c>
      <c r="B19" s="9">
        <v>113</v>
      </c>
      <c r="C19" s="9">
        <v>1383842</v>
      </c>
      <c r="D19" s="9" t="s">
        <v>273</v>
      </c>
      <c r="E19" s="9">
        <v>48113</v>
      </c>
      <c r="F19" s="9" t="s">
        <v>274</v>
      </c>
      <c r="G19" s="9">
        <v>6</v>
      </c>
      <c r="H19" s="9">
        <v>2258614866</v>
      </c>
      <c r="I19" s="9">
        <v>94698972</v>
      </c>
      <c r="J19" s="9">
        <v>61870</v>
      </c>
      <c r="K19" s="9">
        <v>2613539</v>
      </c>
      <c r="L19" s="9">
        <v>872.1</v>
      </c>
      <c r="M19" s="10">
        <f>K19/L19</f>
        <v>2996.8340786607041</v>
      </c>
      <c r="N19">
        <f>L19*1.60934</f>
        <v>1403.505414</v>
      </c>
      <c r="O19" s="10">
        <f>K19/N19</f>
        <v>1862.150992742804</v>
      </c>
      <c r="P19" s="9" t="s">
        <v>104</v>
      </c>
      <c r="Q19" s="9" t="s">
        <v>29</v>
      </c>
    </row>
    <row r="20" spans="1:17" x14ac:dyDescent="0.25">
      <c r="A20" s="9">
        <v>47</v>
      </c>
      <c r="B20" s="9">
        <v>37</v>
      </c>
      <c r="C20" s="9">
        <v>1639737</v>
      </c>
      <c r="D20" s="9" t="s">
        <v>265</v>
      </c>
      <c r="E20" s="9">
        <v>47037</v>
      </c>
      <c r="F20" s="9" t="s">
        <v>266</v>
      </c>
      <c r="G20" s="9">
        <v>6</v>
      </c>
      <c r="H20" s="9">
        <v>1304032668</v>
      </c>
      <c r="I20" s="9">
        <v>56590440</v>
      </c>
      <c r="J20" s="9">
        <v>62515</v>
      </c>
      <c r="K20" s="9">
        <v>715884</v>
      </c>
      <c r="L20" s="9">
        <v>503.3</v>
      </c>
      <c r="M20" s="10">
        <f>K20/L20</f>
        <v>1422.3802900854362</v>
      </c>
      <c r="N20">
        <f>L20*1.60934</f>
        <v>809.98082199999999</v>
      </c>
      <c r="O20" s="10">
        <f>K20/N20</f>
        <v>883.82833340713341</v>
      </c>
      <c r="P20" s="9" t="s">
        <v>110</v>
      </c>
      <c r="Q20" s="9" t="s">
        <v>41</v>
      </c>
    </row>
    <row r="21" spans="1:17" x14ac:dyDescent="0.25">
      <c r="A21" s="9">
        <v>49</v>
      </c>
      <c r="B21" s="9">
        <v>11</v>
      </c>
      <c r="C21" s="9">
        <v>1448020</v>
      </c>
      <c r="D21" s="9" t="s">
        <v>282</v>
      </c>
      <c r="E21" s="9">
        <v>49011</v>
      </c>
      <c r="F21" s="9" t="s">
        <v>283</v>
      </c>
      <c r="G21" s="9">
        <v>6</v>
      </c>
      <c r="H21" s="9">
        <v>774500758</v>
      </c>
      <c r="I21" s="9">
        <v>870693255</v>
      </c>
      <c r="J21" s="9">
        <v>87570</v>
      </c>
      <c r="K21" s="9">
        <v>362679</v>
      </c>
      <c r="L21" s="9">
        <v>299</v>
      </c>
      <c r="M21" s="10">
        <f>K21/L21</f>
        <v>1212.9732441471572</v>
      </c>
      <c r="N21">
        <f>L21*1.60934</f>
        <v>481.19265999999999</v>
      </c>
      <c r="O21" s="10">
        <f>K21/N21</f>
        <v>753.70850419871329</v>
      </c>
      <c r="P21" s="9" t="s">
        <v>84</v>
      </c>
      <c r="Q21" s="9" t="s">
        <v>130</v>
      </c>
    </row>
    <row r="22" spans="1:17" x14ac:dyDescent="0.25">
      <c r="A22" s="9">
        <v>13</v>
      </c>
      <c r="B22" s="9">
        <v>89</v>
      </c>
      <c r="C22" s="9">
        <v>1687424</v>
      </c>
      <c r="D22" s="9" t="s">
        <v>232</v>
      </c>
      <c r="E22" s="9">
        <v>13089</v>
      </c>
      <c r="F22" s="9" t="s">
        <v>233</v>
      </c>
      <c r="G22" s="9">
        <v>6</v>
      </c>
      <c r="H22" s="9">
        <v>693405943</v>
      </c>
      <c r="I22" s="9">
        <v>8955544</v>
      </c>
      <c r="J22" s="9">
        <v>65116</v>
      </c>
      <c r="K22" s="9">
        <v>764382</v>
      </c>
      <c r="L22" s="9">
        <v>267.7</v>
      </c>
      <c r="M22" s="10">
        <f>K22/L22</f>
        <v>2855.3679491968624</v>
      </c>
      <c r="N22">
        <f>L22*1.60934</f>
        <v>430.82031799999999</v>
      </c>
      <c r="O22" s="10">
        <f>K22/N22</f>
        <v>1774.2477967346006</v>
      </c>
      <c r="P22" s="9" t="s">
        <v>101</v>
      </c>
      <c r="Q22" s="9" t="s">
        <v>25</v>
      </c>
    </row>
    <row r="23" spans="1:17" x14ac:dyDescent="0.25">
      <c r="A23" s="9">
        <v>8</v>
      </c>
      <c r="B23" s="9">
        <v>31</v>
      </c>
      <c r="C23" s="9">
        <v>198131</v>
      </c>
      <c r="D23" s="9" t="s">
        <v>218</v>
      </c>
      <c r="E23" s="9">
        <v>8031</v>
      </c>
      <c r="F23" s="9" t="s">
        <v>30</v>
      </c>
      <c r="G23" s="9">
        <v>6</v>
      </c>
      <c r="H23" s="9">
        <v>397024697</v>
      </c>
      <c r="I23" s="9">
        <v>4245400</v>
      </c>
      <c r="J23" s="9">
        <v>72661</v>
      </c>
      <c r="K23" s="9">
        <v>715522</v>
      </c>
      <c r="L23" s="9">
        <v>153.30000000000001</v>
      </c>
      <c r="M23" s="10">
        <f>K23/L23</f>
        <v>4667.4624918460531</v>
      </c>
      <c r="N23">
        <f>L23*1.60934</f>
        <v>246.71182200000001</v>
      </c>
      <c r="O23" s="10">
        <f>K23/N23</f>
        <v>2900.2339417687085</v>
      </c>
      <c r="P23" s="9" t="s">
        <v>103</v>
      </c>
      <c r="Q23" s="9" t="s">
        <v>30</v>
      </c>
    </row>
    <row r="24" spans="1:17" x14ac:dyDescent="0.25">
      <c r="A24" s="9">
        <v>20</v>
      </c>
      <c r="B24" s="9">
        <v>45</v>
      </c>
      <c r="C24" s="9">
        <v>484992</v>
      </c>
      <c r="D24" s="9" t="s">
        <v>240</v>
      </c>
      <c r="E24" s="9">
        <v>20045</v>
      </c>
      <c r="F24" s="9" t="s">
        <v>150</v>
      </c>
      <c r="G24" s="9">
        <v>6</v>
      </c>
      <c r="H24" s="9">
        <v>1180402407</v>
      </c>
      <c r="I24" s="9">
        <v>48900755</v>
      </c>
      <c r="J24" s="9">
        <v>61020</v>
      </c>
      <c r="K24" s="9">
        <v>118785</v>
      </c>
      <c r="L24" s="9">
        <v>455.6</v>
      </c>
      <c r="M24" s="10">
        <f>K24/L24</f>
        <v>260.72212467076383</v>
      </c>
      <c r="N24">
        <f>L24*1.60934</f>
        <v>733.21530400000006</v>
      </c>
      <c r="O24" s="10">
        <f>K24/N24</f>
        <v>162.00562011182461</v>
      </c>
      <c r="P24" s="9" t="s">
        <v>108</v>
      </c>
      <c r="Q24" s="9" t="s">
        <v>35</v>
      </c>
    </row>
    <row r="25" spans="1:17" x14ac:dyDescent="0.25">
      <c r="A25" s="9">
        <v>8</v>
      </c>
      <c r="B25" s="9">
        <v>41</v>
      </c>
      <c r="C25" s="9">
        <v>198135</v>
      </c>
      <c r="D25" s="9" t="s">
        <v>219</v>
      </c>
      <c r="E25" s="9">
        <v>8041</v>
      </c>
      <c r="F25" s="9" t="s">
        <v>143</v>
      </c>
      <c r="G25" s="9">
        <v>6</v>
      </c>
      <c r="H25" s="9">
        <v>5508504028</v>
      </c>
      <c r="I25" s="9">
        <v>7097457</v>
      </c>
      <c r="J25" s="9">
        <v>71517</v>
      </c>
      <c r="K25" s="9">
        <v>730395</v>
      </c>
      <c r="L25" s="9">
        <v>2126.3000000000002</v>
      </c>
      <c r="M25" s="10">
        <f>K25/L25</f>
        <v>343.50514979071625</v>
      </c>
      <c r="N25">
        <f>L25*1.60934</f>
        <v>3421.9396420000003</v>
      </c>
      <c r="O25" s="10">
        <f>K25/N25</f>
        <v>213.44473497875913</v>
      </c>
      <c r="P25" s="9" t="s">
        <v>103</v>
      </c>
      <c r="Q25" s="9" t="s">
        <v>220</v>
      </c>
    </row>
    <row r="26" spans="1:17" x14ac:dyDescent="0.25">
      <c r="A26" s="9">
        <v>48</v>
      </c>
      <c r="B26" s="9">
        <v>139</v>
      </c>
      <c r="C26" s="9">
        <v>1383856</v>
      </c>
      <c r="D26" s="9" t="s">
        <v>275</v>
      </c>
      <c r="E26" s="9">
        <v>48139</v>
      </c>
      <c r="F26" s="9" t="s">
        <v>276</v>
      </c>
      <c r="G26" s="9">
        <v>6</v>
      </c>
      <c r="H26" s="9">
        <v>2423349113</v>
      </c>
      <c r="I26" s="9">
        <v>41666088</v>
      </c>
      <c r="J26" s="9">
        <v>79834</v>
      </c>
      <c r="K26" s="9">
        <v>192455</v>
      </c>
      <c r="L26" s="9">
        <v>935.4</v>
      </c>
      <c r="M26" s="10">
        <f>K26/L26</f>
        <v>205.74620483215736</v>
      </c>
      <c r="N26">
        <f>L26*1.60934</f>
        <v>1505.376636</v>
      </c>
      <c r="O26" s="10">
        <f>K26/N26</f>
        <v>127.84508235186932</v>
      </c>
      <c r="P26" s="9" t="s">
        <v>104</v>
      </c>
      <c r="Q26" s="9" t="s">
        <v>29</v>
      </c>
    </row>
    <row r="27" spans="1:17" x14ac:dyDescent="0.25">
      <c r="A27" s="9">
        <v>34</v>
      </c>
      <c r="B27" s="9">
        <v>13</v>
      </c>
      <c r="C27" s="9">
        <v>882276</v>
      </c>
      <c r="D27" s="9" t="s">
        <v>250</v>
      </c>
      <c r="E27" s="9">
        <v>34013</v>
      </c>
      <c r="F27" s="9" t="s">
        <v>251</v>
      </c>
      <c r="G27" s="9">
        <v>6</v>
      </c>
      <c r="H27" s="9">
        <v>326557460</v>
      </c>
      <c r="I27" s="9">
        <v>8638172</v>
      </c>
      <c r="J27" s="9">
        <v>63959</v>
      </c>
      <c r="K27" s="9">
        <v>863728</v>
      </c>
      <c r="L27" s="9">
        <v>126.1</v>
      </c>
      <c r="M27" s="10">
        <f>K27/L27</f>
        <v>6849.5479777954006</v>
      </c>
      <c r="N27">
        <f>L27*1.60934</f>
        <v>202.93777399999999</v>
      </c>
      <c r="O27" s="10">
        <f>K27/N27</f>
        <v>4256.122371776878</v>
      </c>
      <c r="P27" s="9" t="s">
        <v>155</v>
      </c>
      <c r="Q27" s="9" t="s">
        <v>39</v>
      </c>
    </row>
    <row r="28" spans="1:17" x14ac:dyDescent="0.25">
      <c r="A28" s="9">
        <v>13</v>
      </c>
      <c r="B28" s="9">
        <v>121</v>
      </c>
      <c r="C28" s="9">
        <v>1694833</v>
      </c>
      <c r="D28" s="9" t="s">
        <v>234</v>
      </c>
      <c r="E28" s="9">
        <v>13121</v>
      </c>
      <c r="F28" s="9" t="s">
        <v>235</v>
      </c>
      <c r="G28" s="9">
        <v>6</v>
      </c>
      <c r="H28" s="9">
        <v>1364248547</v>
      </c>
      <c r="I28" s="9">
        <v>19674940</v>
      </c>
      <c r="J28" s="9">
        <v>72741</v>
      </c>
      <c r="K28" s="9">
        <v>1066710</v>
      </c>
      <c r="L28" s="9">
        <v>526.6</v>
      </c>
      <c r="M28" s="10">
        <f>K28/L28</f>
        <v>2025.6551462210405</v>
      </c>
      <c r="N28">
        <f>L28*1.60934</f>
        <v>847.47844400000008</v>
      </c>
      <c r="O28" s="10">
        <f>K28/N28</f>
        <v>1258.6868817161323</v>
      </c>
      <c r="P28" s="9" t="s">
        <v>101</v>
      </c>
      <c r="Q28" s="9" t="s">
        <v>25</v>
      </c>
    </row>
    <row r="29" spans="1:17" x14ac:dyDescent="0.25">
      <c r="A29" s="9">
        <v>15</v>
      </c>
      <c r="B29" s="9">
        <v>1</v>
      </c>
      <c r="C29" s="9">
        <v>365280</v>
      </c>
      <c r="D29" s="9" t="s">
        <v>238</v>
      </c>
      <c r="E29" s="9">
        <v>15001</v>
      </c>
      <c r="F29" s="9" t="s">
        <v>33</v>
      </c>
      <c r="G29" s="9">
        <v>6</v>
      </c>
      <c r="H29" s="9">
        <v>10433637868</v>
      </c>
      <c r="I29" s="9">
        <v>2739470031</v>
      </c>
      <c r="J29" s="9">
        <v>65401</v>
      </c>
      <c r="K29" s="9">
        <v>200629</v>
      </c>
      <c r="L29" s="9">
        <v>4027.4</v>
      </c>
      <c r="M29" s="10">
        <f>K29/L29</f>
        <v>49.816010329244676</v>
      </c>
      <c r="N29">
        <f>L29*1.60934</f>
        <v>6481.4559159999999</v>
      </c>
      <c r="O29" s="10">
        <f>K29/N29</f>
        <v>30.954310667257804</v>
      </c>
      <c r="P29" s="9" t="s">
        <v>106</v>
      </c>
      <c r="Q29" s="9" t="s">
        <v>33</v>
      </c>
    </row>
    <row r="30" spans="1:17" x14ac:dyDescent="0.25">
      <c r="A30" s="9">
        <v>48</v>
      </c>
      <c r="B30" s="9">
        <v>209</v>
      </c>
      <c r="C30" s="9">
        <v>1383890</v>
      </c>
      <c r="D30" s="9" t="s">
        <v>277</v>
      </c>
      <c r="E30" s="9">
        <v>48209</v>
      </c>
      <c r="F30" s="9" t="s">
        <v>160</v>
      </c>
      <c r="G30" s="9">
        <v>6</v>
      </c>
      <c r="H30" s="9">
        <v>1755978790</v>
      </c>
      <c r="I30" s="9">
        <v>5037743</v>
      </c>
      <c r="J30" s="9">
        <v>68724</v>
      </c>
      <c r="K30" s="9">
        <v>241067</v>
      </c>
      <c r="L30" s="9">
        <v>677.8</v>
      </c>
      <c r="M30" s="10">
        <f>K30/L30</f>
        <v>355.66096193567427</v>
      </c>
      <c r="N30">
        <f>L30*1.60934</f>
        <v>1090.8106519999999</v>
      </c>
      <c r="O30" s="10">
        <f>K30/N30</f>
        <v>220.99802523747269</v>
      </c>
      <c r="P30" s="9" t="s">
        <v>104</v>
      </c>
      <c r="Q30" s="9" t="s">
        <v>46</v>
      </c>
    </row>
    <row r="31" spans="1:17" x14ac:dyDescent="0.25">
      <c r="A31" s="9">
        <v>27</v>
      </c>
      <c r="B31" s="9">
        <v>53</v>
      </c>
      <c r="C31" s="9">
        <v>659472</v>
      </c>
      <c r="D31" s="9" t="s">
        <v>244</v>
      </c>
      <c r="E31" s="9">
        <v>27053</v>
      </c>
      <c r="F31" s="9" t="s">
        <v>245</v>
      </c>
      <c r="G31" s="9">
        <v>6</v>
      </c>
      <c r="H31" s="9">
        <v>1434458964</v>
      </c>
      <c r="I31" s="9">
        <v>136553032</v>
      </c>
      <c r="J31" s="9">
        <v>81169</v>
      </c>
      <c r="K31" s="9">
        <v>1281565</v>
      </c>
      <c r="L31" s="9">
        <v>553.70000000000005</v>
      </c>
      <c r="M31" s="10">
        <f>K31/L31</f>
        <v>2314.5475889470831</v>
      </c>
      <c r="N31">
        <f>L31*1.60934</f>
        <v>891.09155800000008</v>
      </c>
      <c r="O31" s="10">
        <f>K31/N31</f>
        <v>1438.1967694502609</v>
      </c>
      <c r="P31" s="9" t="s">
        <v>109</v>
      </c>
      <c r="Q31" s="9" t="s">
        <v>40</v>
      </c>
    </row>
    <row r="32" spans="1:17" x14ac:dyDescent="0.25">
      <c r="A32" s="9">
        <v>15</v>
      </c>
      <c r="B32" s="9">
        <v>3</v>
      </c>
      <c r="C32" s="9">
        <v>365281</v>
      </c>
      <c r="D32" s="9" t="s">
        <v>239</v>
      </c>
      <c r="E32" s="9">
        <v>15003</v>
      </c>
      <c r="F32" s="9" t="s">
        <v>149</v>
      </c>
      <c r="G32" s="9">
        <v>6</v>
      </c>
      <c r="H32" s="9">
        <v>1555453537</v>
      </c>
      <c r="I32" s="9">
        <v>4055036094</v>
      </c>
      <c r="J32" s="9">
        <v>87722</v>
      </c>
      <c r="K32" s="9">
        <v>1016508</v>
      </c>
      <c r="L32" s="9">
        <v>600.4</v>
      </c>
      <c r="M32" s="10">
        <f>K32/L32</f>
        <v>1693.0512991339108</v>
      </c>
      <c r="N32">
        <f>L32*1.60934</f>
        <v>966.24773599999992</v>
      </c>
      <c r="O32" s="10">
        <f>K32/N32</f>
        <v>1052.0159190313489</v>
      </c>
      <c r="P32" s="9" t="s">
        <v>106</v>
      </c>
      <c r="Q32" s="9" t="s">
        <v>42</v>
      </c>
    </row>
    <row r="33" spans="1:17" x14ac:dyDescent="0.25">
      <c r="A33" s="9">
        <v>49</v>
      </c>
      <c r="B33" s="9">
        <v>21</v>
      </c>
      <c r="C33" s="9">
        <v>1448025</v>
      </c>
      <c r="D33" s="9" t="s">
        <v>284</v>
      </c>
      <c r="E33" s="9">
        <v>49021</v>
      </c>
      <c r="F33" s="9" t="s">
        <v>162</v>
      </c>
      <c r="G33" s="9">
        <v>6</v>
      </c>
      <c r="H33" s="9">
        <v>8537474421</v>
      </c>
      <c r="I33" s="9">
        <v>11390956</v>
      </c>
      <c r="J33" s="9">
        <v>52045</v>
      </c>
      <c r="K33" s="9">
        <v>57289</v>
      </c>
      <c r="L33" s="9">
        <v>3295.5</v>
      </c>
      <c r="M33" s="10">
        <f>K33/L33</f>
        <v>17.384008496434532</v>
      </c>
      <c r="N33">
        <f>L33*1.60934</f>
        <v>5303.5799699999998</v>
      </c>
      <c r="O33" s="10">
        <f>K33/N33</f>
        <v>10.801948933373017</v>
      </c>
      <c r="P33" s="9" t="s">
        <v>84</v>
      </c>
      <c r="Q33" s="9" t="s">
        <v>27</v>
      </c>
    </row>
    <row r="34" spans="1:17" x14ac:dyDescent="0.25">
      <c r="A34" s="9">
        <v>8</v>
      </c>
      <c r="B34" s="9">
        <v>59</v>
      </c>
      <c r="C34" s="9">
        <v>198145</v>
      </c>
      <c r="D34" s="9" t="s">
        <v>221</v>
      </c>
      <c r="E34" s="9">
        <v>8059</v>
      </c>
      <c r="F34" s="9" t="s">
        <v>222</v>
      </c>
      <c r="G34" s="9">
        <v>6</v>
      </c>
      <c r="H34" s="9">
        <v>1979501357</v>
      </c>
      <c r="I34" s="9">
        <v>25326322</v>
      </c>
      <c r="J34" s="9">
        <v>87793</v>
      </c>
      <c r="K34" s="9">
        <v>582910</v>
      </c>
      <c r="L34" s="9">
        <v>764.1</v>
      </c>
      <c r="M34" s="10">
        <f>K34/L34</f>
        <v>762.87135191728828</v>
      </c>
      <c r="N34">
        <f>L34*1.60934</f>
        <v>1229.696694</v>
      </c>
      <c r="O34" s="10">
        <f>K34/N34</f>
        <v>474.02745965258327</v>
      </c>
      <c r="P34" s="9" t="s">
        <v>103</v>
      </c>
      <c r="Q34" s="9" t="s">
        <v>30</v>
      </c>
    </row>
    <row r="35" spans="1:17" x14ac:dyDescent="0.25">
      <c r="A35" s="9">
        <v>48</v>
      </c>
      <c r="B35" s="9">
        <v>251</v>
      </c>
      <c r="C35" s="9">
        <v>1383911</v>
      </c>
      <c r="D35" s="9" t="s">
        <v>278</v>
      </c>
      <c r="E35" s="9">
        <v>48251</v>
      </c>
      <c r="F35" s="9" t="s">
        <v>279</v>
      </c>
      <c r="G35" s="9">
        <v>6</v>
      </c>
      <c r="H35" s="9">
        <v>1877223473</v>
      </c>
      <c r="I35" s="9">
        <v>25002931</v>
      </c>
      <c r="J35" s="9">
        <v>65311</v>
      </c>
      <c r="K35" s="9">
        <v>179927</v>
      </c>
      <c r="L35" s="9">
        <v>724.8</v>
      </c>
      <c r="M35" s="10">
        <f>K35/L35</f>
        <v>248.24365342163358</v>
      </c>
      <c r="N35">
        <f>L35*1.60934</f>
        <v>1166.4496319999998</v>
      </c>
      <c r="O35" s="10">
        <f>K35/N35</f>
        <v>154.25183828254663</v>
      </c>
      <c r="P35" s="9" t="s">
        <v>104</v>
      </c>
      <c r="Q35" s="9" t="s">
        <v>29</v>
      </c>
    </row>
    <row r="36" spans="1:17" x14ac:dyDescent="0.25">
      <c r="A36" s="9">
        <v>55</v>
      </c>
      <c r="B36" s="9">
        <v>63</v>
      </c>
      <c r="C36" s="9">
        <v>1581091</v>
      </c>
      <c r="D36" s="9" t="s">
        <v>289</v>
      </c>
      <c r="E36" s="9">
        <v>55063</v>
      </c>
      <c r="F36" s="9" t="s">
        <v>167</v>
      </c>
      <c r="G36" s="9">
        <v>6</v>
      </c>
      <c r="H36" s="9">
        <v>1170076691</v>
      </c>
      <c r="I36" s="9">
        <v>73110106</v>
      </c>
      <c r="J36" s="9">
        <v>60307</v>
      </c>
      <c r="K36" s="9">
        <v>120784</v>
      </c>
      <c r="L36" s="9">
        <v>451.6</v>
      </c>
      <c r="M36" s="10">
        <f>K36/L36</f>
        <v>267.4579273693534</v>
      </c>
      <c r="N36">
        <f>L36*1.60934</f>
        <v>726.77794400000005</v>
      </c>
      <c r="O36" s="10">
        <f>K36/N36</f>
        <v>166.19106426818036</v>
      </c>
      <c r="P36" s="9" t="s">
        <v>107</v>
      </c>
      <c r="Q36" s="9" t="s">
        <v>34</v>
      </c>
    </row>
    <row r="37" spans="1:17" x14ac:dyDescent="0.25">
      <c r="A37" s="9">
        <v>6</v>
      </c>
      <c r="B37" s="9">
        <v>37</v>
      </c>
      <c r="C37" s="9">
        <v>277283</v>
      </c>
      <c r="D37" s="9" t="s">
        <v>195</v>
      </c>
      <c r="E37" s="9">
        <v>6037</v>
      </c>
      <c r="F37" s="9" t="s">
        <v>196</v>
      </c>
      <c r="G37" s="9">
        <v>6</v>
      </c>
      <c r="H37" s="9">
        <v>10510671776</v>
      </c>
      <c r="I37" s="9">
        <v>1794675167</v>
      </c>
      <c r="J37" s="9">
        <v>71358</v>
      </c>
      <c r="K37" s="9">
        <v>10014009</v>
      </c>
      <c r="L37" s="9">
        <v>4057.6</v>
      </c>
      <c r="M37" s="10">
        <f>K37/L37</f>
        <v>2467.9635745268138</v>
      </c>
      <c r="N37">
        <f>L37*1.60934</f>
        <v>6530.057984</v>
      </c>
      <c r="O37" s="10">
        <f>K37/N37</f>
        <v>1533.5252802557657</v>
      </c>
      <c r="P37" s="9" t="s">
        <v>82</v>
      </c>
      <c r="Q37" s="9" t="s">
        <v>196</v>
      </c>
    </row>
    <row r="38" spans="1:17" x14ac:dyDescent="0.25">
      <c r="A38" s="9">
        <v>4</v>
      </c>
      <c r="B38" s="9">
        <v>13</v>
      </c>
      <c r="C38" s="9">
        <v>37026</v>
      </c>
      <c r="D38" s="9" t="s">
        <v>188</v>
      </c>
      <c r="E38" s="9">
        <v>4013</v>
      </c>
      <c r="F38" s="9" t="s">
        <v>134</v>
      </c>
      <c r="G38" s="9">
        <v>6</v>
      </c>
      <c r="H38" s="9">
        <v>23825949527</v>
      </c>
      <c r="I38" s="9">
        <v>64236947</v>
      </c>
      <c r="J38" s="9">
        <v>67799</v>
      </c>
      <c r="K38" s="9">
        <v>4420568</v>
      </c>
      <c r="L38" s="9">
        <v>9198.2000000000007</v>
      </c>
      <c r="M38" s="10">
        <f>K38/L38</f>
        <v>480.59055032506359</v>
      </c>
      <c r="N38">
        <f>L38*1.60934</f>
        <v>14803.031188000001</v>
      </c>
      <c r="O38" s="10">
        <f>K38/N38</f>
        <v>298.62586546352145</v>
      </c>
      <c r="P38" s="9" t="s">
        <v>83</v>
      </c>
      <c r="Q38" s="9" t="s">
        <v>189</v>
      </c>
    </row>
    <row r="39" spans="1:17" x14ac:dyDescent="0.25">
      <c r="A39" s="9">
        <v>6</v>
      </c>
      <c r="B39" s="9">
        <v>41</v>
      </c>
      <c r="C39" s="9">
        <v>277285</v>
      </c>
      <c r="D39" s="9" t="s">
        <v>197</v>
      </c>
      <c r="E39" s="9">
        <v>6041</v>
      </c>
      <c r="F39" s="9" t="s">
        <v>198</v>
      </c>
      <c r="G39" s="9">
        <v>6</v>
      </c>
      <c r="H39" s="9">
        <v>1347976788</v>
      </c>
      <c r="I39" s="9">
        <v>797029137</v>
      </c>
      <c r="J39" s="9">
        <v>121671</v>
      </c>
      <c r="K39" s="9">
        <v>262321</v>
      </c>
      <c r="L39" s="9">
        <v>520.29999999999995</v>
      </c>
      <c r="M39" s="10">
        <f>K39/L39</f>
        <v>504.17259273496063</v>
      </c>
      <c r="N39">
        <f>L39*1.60934</f>
        <v>837.3396019999999</v>
      </c>
      <c r="O39" s="10">
        <f>K39/N39</f>
        <v>313.27910369155097</v>
      </c>
      <c r="P39" s="9" t="s">
        <v>82</v>
      </c>
      <c r="Q39" s="9" t="s">
        <v>139</v>
      </c>
    </row>
    <row r="40" spans="1:17" x14ac:dyDescent="0.25">
      <c r="A40" s="9">
        <v>34</v>
      </c>
      <c r="B40" s="9">
        <v>27</v>
      </c>
      <c r="C40" s="9">
        <v>882231</v>
      </c>
      <c r="D40" s="9" t="s">
        <v>252</v>
      </c>
      <c r="E40" s="9">
        <v>34027</v>
      </c>
      <c r="F40" s="9" t="s">
        <v>253</v>
      </c>
      <c r="G40" s="9">
        <v>6</v>
      </c>
      <c r="H40" s="9">
        <v>1192855212</v>
      </c>
      <c r="I40" s="9">
        <v>54286849</v>
      </c>
      <c r="J40" s="9">
        <v>117298</v>
      </c>
      <c r="K40" s="9">
        <v>509285</v>
      </c>
      <c r="L40" s="9">
        <v>460.8</v>
      </c>
      <c r="M40" s="10">
        <f>K40/L40</f>
        <v>1105.2191840277778</v>
      </c>
      <c r="N40">
        <f>L40*1.60934</f>
        <v>741.58387200000004</v>
      </c>
      <c r="O40" s="10">
        <f>K40/N40</f>
        <v>686.75306897720668</v>
      </c>
      <c r="P40" s="9" t="s">
        <v>155</v>
      </c>
      <c r="Q40" s="9" t="s">
        <v>39</v>
      </c>
    </row>
    <row r="41" spans="1:17" x14ac:dyDescent="0.25">
      <c r="A41" s="9">
        <v>41</v>
      </c>
      <c r="B41" s="9">
        <v>51</v>
      </c>
      <c r="C41" s="9">
        <v>1135861</v>
      </c>
      <c r="D41" s="9" t="s">
        <v>262</v>
      </c>
      <c r="E41" s="9">
        <v>41051</v>
      </c>
      <c r="F41" s="9" t="s">
        <v>263</v>
      </c>
      <c r="G41" s="9">
        <v>6</v>
      </c>
      <c r="H41" s="9">
        <v>1116558776</v>
      </c>
      <c r="I41" s="9">
        <v>88222268</v>
      </c>
      <c r="J41" s="9">
        <v>71425</v>
      </c>
      <c r="K41" s="9">
        <v>815428</v>
      </c>
      <c r="L41" s="9">
        <v>431</v>
      </c>
      <c r="M41" s="10">
        <f>K41/L41</f>
        <v>1891.9443155452436</v>
      </c>
      <c r="N41">
        <f>L41*1.60934</f>
        <v>693.62554</v>
      </c>
      <c r="O41" s="10">
        <f>K41/N41</f>
        <v>1175.6026169393936</v>
      </c>
      <c r="P41" s="9" t="s">
        <v>111</v>
      </c>
      <c r="Q41" s="9" t="s">
        <v>45</v>
      </c>
    </row>
    <row r="42" spans="1:17" x14ac:dyDescent="0.25">
      <c r="A42" s="9">
        <v>13</v>
      </c>
      <c r="B42" s="9">
        <v>219</v>
      </c>
      <c r="C42" s="9">
        <v>356774</v>
      </c>
      <c r="D42" s="9" t="s">
        <v>236</v>
      </c>
      <c r="E42" s="9">
        <v>13219</v>
      </c>
      <c r="F42" s="9" t="s">
        <v>237</v>
      </c>
      <c r="G42" s="9">
        <v>6</v>
      </c>
      <c r="H42" s="9">
        <v>477412565</v>
      </c>
      <c r="I42" s="9">
        <v>5295410</v>
      </c>
      <c r="J42" s="9">
        <v>95064</v>
      </c>
      <c r="K42" s="9">
        <v>41799</v>
      </c>
      <c r="L42" s="9">
        <v>184.3</v>
      </c>
      <c r="M42" s="10">
        <f>K42/L42</f>
        <v>226.79869777536624</v>
      </c>
      <c r="N42">
        <f>L42*1.60934</f>
        <v>296.60136199999999</v>
      </c>
      <c r="O42" s="10">
        <f>K42/N42</f>
        <v>140.92652750529177</v>
      </c>
      <c r="P42" s="9" t="s">
        <v>101</v>
      </c>
      <c r="Q42" s="9" t="s">
        <v>24</v>
      </c>
    </row>
    <row r="43" spans="1:17" x14ac:dyDescent="0.25">
      <c r="A43" s="9">
        <v>6</v>
      </c>
      <c r="B43" s="9">
        <v>59</v>
      </c>
      <c r="C43" s="9">
        <v>277294</v>
      </c>
      <c r="D43" s="9" t="s">
        <v>199</v>
      </c>
      <c r="E43" s="9">
        <v>6059</v>
      </c>
      <c r="F43" s="9" t="s">
        <v>137</v>
      </c>
      <c r="G43" s="9">
        <v>6</v>
      </c>
      <c r="H43" s="9">
        <v>2053294769</v>
      </c>
      <c r="I43" s="9">
        <v>402004844</v>
      </c>
      <c r="J43" s="9">
        <v>94441</v>
      </c>
      <c r="K43" s="9">
        <v>3186989</v>
      </c>
      <c r="L43" s="9">
        <v>792.6</v>
      </c>
      <c r="M43" s="10">
        <f>K43/L43</f>
        <v>4020.9298511228867</v>
      </c>
      <c r="N43">
        <f>L43*1.60934</f>
        <v>1275.5628839999999</v>
      </c>
      <c r="O43" s="10">
        <f>K43/N43</f>
        <v>2498.4961854691282</v>
      </c>
      <c r="P43" s="9" t="s">
        <v>82</v>
      </c>
      <c r="Q43" s="9" t="s">
        <v>196</v>
      </c>
    </row>
    <row r="44" spans="1:17" x14ac:dyDescent="0.25">
      <c r="A44" s="9">
        <v>4</v>
      </c>
      <c r="B44" s="9">
        <v>21</v>
      </c>
      <c r="C44" s="9">
        <v>25447</v>
      </c>
      <c r="D44" s="9" t="s">
        <v>190</v>
      </c>
      <c r="E44" s="9">
        <v>4021</v>
      </c>
      <c r="F44" s="9" t="s">
        <v>191</v>
      </c>
      <c r="G44" s="9">
        <v>6</v>
      </c>
      <c r="H44" s="9">
        <v>13897458216</v>
      </c>
      <c r="I44" s="9">
        <v>22344375</v>
      </c>
      <c r="J44" s="9">
        <v>60968</v>
      </c>
      <c r="K44" s="9">
        <v>425264</v>
      </c>
      <c r="L44" s="9">
        <v>5364.6</v>
      </c>
      <c r="M44" s="10">
        <f>K44/L44</f>
        <v>79.272266338590015</v>
      </c>
      <c r="N44">
        <f>L44*1.60934</f>
        <v>8633.4653639999997</v>
      </c>
      <c r="O44" s="10">
        <f>K44/N44</f>
        <v>49.257625075242039</v>
      </c>
      <c r="P44" s="9" t="s">
        <v>83</v>
      </c>
      <c r="Q44" s="9" t="s">
        <v>189</v>
      </c>
    </row>
    <row r="45" spans="1:17" x14ac:dyDescent="0.25">
      <c r="A45" s="9">
        <v>12</v>
      </c>
      <c r="B45" s="9">
        <v>103</v>
      </c>
      <c r="C45" s="9">
        <v>295745</v>
      </c>
      <c r="D45" s="9" t="s">
        <v>224</v>
      </c>
      <c r="E45" s="9">
        <v>12103</v>
      </c>
      <c r="F45" s="9" t="s">
        <v>146</v>
      </c>
      <c r="G45" s="9">
        <v>6</v>
      </c>
      <c r="H45" s="9">
        <v>709006650</v>
      </c>
      <c r="I45" s="9">
        <v>866038559</v>
      </c>
      <c r="J45" s="9">
        <v>56419</v>
      </c>
      <c r="K45" s="9">
        <v>959107</v>
      </c>
      <c r="L45" s="9">
        <v>237.7</v>
      </c>
      <c r="M45" s="10">
        <f>K45/L45</f>
        <v>4034.9474127050908</v>
      </c>
      <c r="N45">
        <f>L45*1.60934</f>
        <v>382.54011800000001</v>
      </c>
      <c r="O45" s="10">
        <f>K45/N45</f>
        <v>2507.2063160706193</v>
      </c>
      <c r="P45" s="9" t="s">
        <v>105</v>
      </c>
      <c r="Q45" s="9" t="s">
        <v>225</v>
      </c>
    </row>
    <row r="46" spans="1:17" x14ac:dyDescent="0.25">
      <c r="A46" s="9">
        <v>27</v>
      </c>
      <c r="B46" s="9">
        <v>123</v>
      </c>
      <c r="C46" s="9">
        <v>659507</v>
      </c>
      <c r="D46" s="9" t="s">
        <v>246</v>
      </c>
      <c r="E46" s="9">
        <v>27123</v>
      </c>
      <c r="F46" s="9" t="s">
        <v>247</v>
      </c>
      <c r="G46" s="9">
        <v>6</v>
      </c>
      <c r="H46" s="9">
        <v>394246995</v>
      </c>
      <c r="I46" s="9">
        <v>46264475</v>
      </c>
      <c r="J46" s="9">
        <v>67238</v>
      </c>
      <c r="K46" s="9">
        <v>552352</v>
      </c>
      <c r="L46" s="9">
        <v>152.19999999999999</v>
      </c>
      <c r="M46" s="10">
        <f>K46/L46</f>
        <v>3629.1195795006574</v>
      </c>
      <c r="N46">
        <f>L46*1.60934</f>
        <v>244.94154799999998</v>
      </c>
      <c r="O46" s="10">
        <f>K46/N46</f>
        <v>2255.0359647437194</v>
      </c>
      <c r="P46" s="9" t="s">
        <v>109</v>
      </c>
      <c r="Q46" s="9" t="s">
        <v>40</v>
      </c>
    </row>
    <row r="47" spans="1:17" x14ac:dyDescent="0.25">
      <c r="A47" s="9">
        <v>6</v>
      </c>
      <c r="B47" s="9">
        <v>65</v>
      </c>
      <c r="C47" s="9">
        <v>277297</v>
      </c>
      <c r="D47" s="9" t="s">
        <v>200</v>
      </c>
      <c r="E47" s="9">
        <v>6065</v>
      </c>
      <c r="F47" s="9" t="s">
        <v>201</v>
      </c>
      <c r="G47" s="9">
        <v>6</v>
      </c>
      <c r="H47" s="9">
        <v>18664901451</v>
      </c>
      <c r="I47" s="9">
        <v>250194697</v>
      </c>
      <c r="J47" s="9">
        <v>70732</v>
      </c>
      <c r="K47" s="9">
        <v>2418185</v>
      </c>
      <c r="L47" s="9">
        <v>7207.1</v>
      </c>
      <c r="M47" s="10">
        <f>K47/L47</f>
        <v>335.52815973137598</v>
      </c>
      <c r="N47">
        <f>L47*1.60934</f>
        <v>11598.674314</v>
      </c>
      <c r="O47" s="10">
        <f>K47/N47</f>
        <v>208.48805083535859</v>
      </c>
      <c r="P47" s="9" t="s">
        <v>82</v>
      </c>
      <c r="Q47" s="9" t="s">
        <v>196</v>
      </c>
    </row>
    <row r="48" spans="1:17" x14ac:dyDescent="0.25">
      <c r="A48" s="9">
        <v>47</v>
      </c>
      <c r="B48" s="9">
        <v>149</v>
      </c>
      <c r="C48" s="9">
        <v>1639787</v>
      </c>
      <c r="D48" s="9" t="s">
        <v>267</v>
      </c>
      <c r="E48" s="9">
        <v>47149</v>
      </c>
      <c r="F48" s="9" t="s">
        <v>268</v>
      </c>
      <c r="G48" s="9">
        <v>6</v>
      </c>
      <c r="H48" s="9">
        <v>1603845509</v>
      </c>
      <c r="I48" s="9">
        <v>12453819</v>
      </c>
      <c r="J48" s="9">
        <v>68718</v>
      </c>
      <c r="K48" s="9">
        <v>341486</v>
      </c>
      <c r="L48" s="9">
        <v>619.1</v>
      </c>
      <c r="M48" s="10">
        <f>K48/L48</f>
        <v>551.58455822968824</v>
      </c>
      <c r="N48">
        <f>L48*1.60934</f>
        <v>996.34239400000001</v>
      </c>
      <c r="O48" s="10">
        <f>K48/N48</f>
        <v>342.73960644095609</v>
      </c>
      <c r="P48" s="9" t="s">
        <v>110</v>
      </c>
      <c r="Q48" s="9" t="s">
        <v>41</v>
      </c>
    </row>
    <row r="49" spans="1:17" x14ac:dyDescent="0.25">
      <c r="A49" s="9">
        <v>49</v>
      </c>
      <c r="B49" s="9">
        <v>35</v>
      </c>
      <c r="C49" s="9">
        <v>1448031</v>
      </c>
      <c r="D49" s="9" t="s">
        <v>285</v>
      </c>
      <c r="E49" s="9">
        <v>49035</v>
      </c>
      <c r="F49" s="9" t="s">
        <v>163</v>
      </c>
      <c r="G49" s="9">
        <v>6</v>
      </c>
      <c r="H49" s="9">
        <v>1921943668</v>
      </c>
      <c r="I49" s="9">
        <v>164903351</v>
      </c>
      <c r="J49" s="9">
        <v>77128</v>
      </c>
      <c r="K49" s="9">
        <v>1185238</v>
      </c>
      <c r="L49" s="9">
        <v>741.9</v>
      </c>
      <c r="M49" s="10">
        <f>K49/L49</f>
        <v>1597.5711012265804</v>
      </c>
      <c r="N49">
        <f>L49*1.60934</f>
        <v>1193.9693459999999</v>
      </c>
      <c r="O49" s="10">
        <f>K49/N49</f>
        <v>992.68712716180585</v>
      </c>
      <c r="P49" s="9" t="s">
        <v>84</v>
      </c>
      <c r="Q49" s="9" t="s">
        <v>130</v>
      </c>
    </row>
    <row r="50" spans="1:17" x14ac:dyDescent="0.25">
      <c r="A50" s="9">
        <v>6</v>
      </c>
      <c r="B50" s="9">
        <v>71</v>
      </c>
      <c r="C50" s="9">
        <v>277300</v>
      </c>
      <c r="D50" s="9" t="s">
        <v>202</v>
      </c>
      <c r="E50" s="9">
        <v>6071</v>
      </c>
      <c r="F50" s="9" t="s">
        <v>203</v>
      </c>
      <c r="G50" s="9">
        <v>6</v>
      </c>
      <c r="H50" s="9">
        <v>51954895600</v>
      </c>
      <c r="I50" s="9">
        <v>117095140</v>
      </c>
      <c r="J50" s="9">
        <v>65761</v>
      </c>
      <c r="K50" s="9">
        <v>2181654</v>
      </c>
      <c r="L50" s="9">
        <v>20062.599999999999</v>
      </c>
      <c r="M50" s="10">
        <f>K50/L50</f>
        <v>108.74233648679633</v>
      </c>
      <c r="N50">
        <f>L50*1.60934</f>
        <v>32287.544683999997</v>
      </c>
      <c r="O50" s="10">
        <f>K50/N50</f>
        <v>67.569523212494772</v>
      </c>
      <c r="P50" s="9" t="s">
        <v>82</v>
      </c>
      <c r="Q50" s="9" t="s">
        <v>196</v>
      </c>
    </row>
    <row r="51" spans="1:17" x14ac:dyDescent="0.25">
      <c r="A51" s="9">
        <v>6</v>
      </c>
      <c r="B51" s="9">
        <v>73</v>
      </c>
      <c r="C51" s="9">
        <v>277301</v>
      </c>
      <c r="D51" s="9" t="s">
        <v>204</v>
      </c>
      <c r="E51" s="9">
        <v>6073</v>
      </c>
      <c r="F51" s="9" t="s">
        <v>138</v>
      </c>
      <c r="G51" s="9">
        <v>6</v>
      </c>
      <c r="H51" s="9">
        <v>10900649391</v>
      </c>
      <c r="I51" s="9">
        <v>820695499</v>
      </c>
      <c r="J51" s="9">
        <v>82426</v>
      </c>
      <c r="K51" s="9">
        <v>3298634</v>
      </c>
      <c r="L51" s="9">
        <v>4209.1000000000004</v>
      </c>
      <c r="M51" s="10">
        <f>K51/L51</f>
        <v>783.69105034330369</v>
      </c>
      <c r="N51">
        <f>L51*1.60934</f>
        <v>6773.8729940000003</v>
      </c>
      <c r="O51" s="10">
        <f>K51/N51</f>
        <v>486.96425263978011</v>
      </c>
      <c r="P51" s="9" t="s">
        <v>82</v>
      </c>
      <c r="Q51" s="9" t="s">
        <v>205</v>
      </c>
    </row>
    <row r="52" spans="1:17" x14ac:dyDescent="0.25">
      <c r="A52" s="9">
        <v>6</v>
      </c>
      <c r="B52" s="9">
        <v>75</v>
      </c>
      <c r="C52" s="9">
        <v>277302</v>
      </c>
      <c r="D52" s="9" t="s">
        <v>206</v>
      </c>
      <c r="E52" s="9">
        <v>6075</v>
      </c>
      <c r="F52" s="9" t="s">
        <v>139</v>
      </c>
      <c r="G52" s="9">
        <v>6</v>
      </c>
      <c r="H52" s="9">
        <v>121375681</v>
      </c>
      <c r="I52" s="9">
        <v>479216672</v>
      </c>
      <c r="J52" s="9">
        <v>119136</v>
      </c>
      <c r="K52" s="9">
        <v>873965</v>
      </c>
      <c r="L52" s="9">
        <v>46.9</v>
      </c>
      <c r="M52" s="10">
        <f>K52/L52</f>
        <v>18634.648187633262</v>
      </c>
      <c r="N52">
        <f>L52*1.60934</f>
        <v>75.478045999999992</v>
      </c>
      <c r="O52" s="10">
        <f>K52/N52</f>
        <v>11579.062340856042</v>
      </c>
      <c r="P52" s="9" t="s">
        <v>82</v>
      </c>
      <c r="Q52" s="9" t="s">
        <v>139</v>
      </c>
    </row>
    <row r="53" spans="1:17" x14ac:dyDescent="0.25">
      <c r="A53" s="9">
        <v>6</v>
      </c>
      <c r="B53" s="9">
        <v>81</v>
      </c>
      <c r="C53" s="9">
        <v>277305</v>
      </c>
      <c r="D53" s="9" t="s">
        <v>207</v>
      </c>
      <c r="E53" s="9">
        <v>6081</v>
      </c>
      <c r="F53" s="9" t="s">
        <v>208</v>
      </c>
      <c r="G53" s="9">
        <v>6</v>
      </c>
      <c r="H53" s="9">
        <v>1161960635</v>
      </c>
      <c r="I53" s="9">
        <v>757110545</v>
      </c>
      <c r="J53" s="9">
        <v>128091</v>
      </c>
      <c r="K53" s="11">
        <v>764442</v>
      </c>
      <c r="L53" s="9">
        <v>448.5</v>
      </c>
      <c r="M53" s="10">
        <f>K53/L53</f>
        <v>1704.4414715719063</v>
      </c>
      <c r="N53">
        <f>L53*1.60934</f>
        <v>721.78899000000001</v>
      </c>
      <c r="O53" s="10">
        <f>K53/N53</f>
        <v>1059.0934616500592</v>
      </c>
      <c r="P53" s="9" t="s">
        <v>82</v>
      </c>
      <c r="Q53" s="9" t="s">
        <v>139</v>
      </c>
    </row>
    <row r="54" spans="1:17" x14ac:dyDescent="0.25">
      <c r="A54" s="9">
        <v>6</v>
      </c>
      <c r="B54" s="9">
        <v>85</v>
      </c>
      <c r="C54" s="9">
        <v>277307</v>
      </c>
      <c r="D54" s="9" t="s">
        <v>209</v>
      </c>
      <c r="E54" s="9">
        <v>6085</v>
      </c>
      <c r="F54" s="9" t="s">
        <v>210</v>
      </c>
      <c r="G54" s="9">
        <v>6</v>
      </c>
      <c r="H54" s="9">
        <v>3343896477</v>
      </c>
      <c r="I54" s="9">
        <v>33589866</v>
      </c>
      <c r="J54" s="9">
        <v>130890</v>
      </c>
      <c r="K54" s="9">
        <v>1936259</v>
      </c>
      <c r="L54" s="9">
        <v>1290.7</v>
      </c>
      <c r="M54" s="10">
        <f>K54/L54</f>
        <v>1500.1619276361664</v>
      </c>
      <c r="N54">
        <f>L54*1.60934</f>
        <v>2077.1751380000001</v>
      </c>
      <c r="O54" s="10">
        <f>K54/N54</f>
        <v>932.15972239313407</v>
      </c>
      <c r="P54" s="9" t="s">
        <v>82</v>
      </c>
      <c r="Q54" s="9" t="s">
        <v>139</v>
      </c>
    </row>
    <row r="55" spans="1:17" x14ac:dyDescent="0.25">
      <c r="A55" s="9">
        <v>34</v>
      </c>
      <c r="B55" s="9">
        <v>35</v>
      </c>
      <c r="C55" s="9">
        <v>882234</v>
      </c>
      <c r="D55" s="9" t="s">
        <v>254</v>
      </c>
      <c r="E55" s="9">
        <v>34035</v>
      </c>
      <c r="F55" s="9" t="s">
        <v>255</v>
      </c>
      <c r="G55" s="9">
        <v>6</v>
      </c>
      <c r="H55" s="9">
        <v>781816438</v>
      </c>
      <c r="I55" s="9">
        <v>8009058</v>
      </c>
      <c r="J55" s="9">
        <v>116510</v>
      </c>
      <c r="K55" s="9">
        <v>345361</v>
      </c>
      <c r="L55" s="9">
        <v>301.8</v>
      </c>
      <c r="M55" s="10">
        <f>K55/L55</f>
        <v>1144.3373094764745</v>
      </c>
      <c r="N55">
        <f>L55*1.60934</f>
        <v>485.69881200000003</v>
      </c>
      <c r="O55" s="10">
        <f>K55/N55</f>
        <v>711.06000563987379</v>
      </c>
      <c r="P55" s="9" t="s">
        <v>155</v>
      </c>
      <c r="Q55" s="9" t="s">
        <v>39</v>
      </c>
    </row>
    <row r="56" spans="1:17" x14ac:dyDescent="0.25">
      <c r="A56" s="9">
        <v>48</v>
      </c>
      <c r="B56" s="9">
        <v>439</v>
      </c>
      <c r="C56" s="9">
        <v>1384005</v>
      </c>
      <c r="D56" s="9" t="s">
        <v>280</v>
      </c>
      <c r="E56" s="9">
        <v>48439</v>
      </c>
      <c r="F56" s="9" t="s">
        <v>281</v>
      </c>
      <c r="G56" s="9">
        <v>6</v>
      </c>
      <c r="H56" s="9">
        <v>2236833515</v>
      </c>
      <c r="I56" s="9">
        <v>100104623</v>
      </c>
      <c r="J56" s="9">
        <v>70306</v>
      </c>
      <c r="K56" s="9">
        <v>2110640</v>
      </c>
      <c r="L56" s="9">
        <v>863.4</v>
      </c>
      <c r="M56" s="10">
        <f>K56/L56</f>
        <v>2444.5679870280287</v>
      </c>
      <c r="N56">
        <f>L56*1.60934</f>
        <v>1389.504156</v>
      </c>
      <c r="O56" s="10">
        <f>K56/N56</f>
        <v>1518.9879000261155</v>
      </c>
      <c r="P56" s="9" t="s">
        <v>104</v>
      </c>
      <c r="Q56" s="9" t="s">
        <v>29</v>
      </c>
    </row>
    <row r="57" spans="1:17" x14ac:dyDescent="0.25">
      <c r="A57" s="9">
        <v>34</v>
      </c>
      <c r="B57" s="9">
        <v>39</v>
      </c>
      <c r="C57" s="9">
        <v>882235</v>
      </c>
      <c r="D57" s="9" t="s">
        <v>256</v>
      </c>
      <c r="E57" s="9">
        <v>34039</v>
      </c>
      <c r="F57" s="9" t="s">
        <v>257</v>
      </c>
      <c r="G57" s="9">
        <v>6</v>
      </c>
      <c r="H57" s="9">
        <v>266160325</v>
      </c>
      <c r="I57" s="9">
        <v>7056624</v>
      </c>
      <c r="J57" s="9">
        <v>82644</v>
      </c>
      <c r="K57" s="9">
        <v>575345</v>
      </c>
      <c r="L57" s="9">
        <v>102.7</v>
      </c>
      <c r="M57" s="10">
        <f>K57/L57</f>
        <v>5602.1908471275556</v>
      </c>
      <c r="N57">
        <f>L57*1.60934</f>
        <v>165.27921800000001</v>
      </c>
      <c r="O57" s="10">
        <f>K57/N57</f>
        <v>3481.0486579141484</v>
      </c>
      <c r="P57" s="9" t="s">
        <v>155</v>
      </c>
      <c r="Q57" s="9" t="s">
        <v>39</v>
      </c>
    </row>
    <row r="58" spans="1:17" x14ac:dyDescent="0.25">
      <c r="A58" s="9">
        <v>26</v>
      </c>
      <c r="B58" s="9">
        <v>161</v>
      </c>
      <c r="C58" s="9">
        <v>1623021</v>
      </c>
      <c r="D58" s="9" t="s">
        <v>241</v>
      </c>
      <c r="E58" s="9">
        <v>26161</v>
      </c>
      <c r="F58" s="9" t="s">
        <v>151</v>
      </c>
      <c r="G58" s="9">
        <v>6</v>
      </c>
      <c r="H58" s="9">
        <v>1828460768</v>
      </c>
      <c r="I58" s="9">
        <v>42602260</v>
      </c>
      <c r="J58" s="9">
        <v>75730</v>
      </c>
      <c r="K58" s="9">
        <v>372258</v>
      </c>
      <c r="L58" s="9">
        <v>705.8</v>
      </c>
      <c r="M58" s="10">
        <f>K58/L58</f>
        <v>527.42703315386802</v>
      </c>
      <c r="N58">
        <f>L58*1.60934</f>
        <v>1135.8721719999999</v>
      </c>
      <c r="O58" s="10">
        <f>K58/N58</f>
        <v>327.72877897390731</v>
      </c>
      <c r="P58" s="9" t="s">
        <v>100</v>
      </c>
      <c r="Q58" s="9" t="s">
        <v>242</v>
      </c>
    </row>
    <row r="59" spans="1:17" x14ac:dyDescent="0.25">
      <c r="A59" s="9">
        <v>39</v>
      </c>
      <c r="B59" s="9">
        <v>169</v>
      </c>
      <c r="C59" s="9">
        <v>1074096</v>
      </c>
      <c r="D59" s="9" t="s">
        <v>259</v>
      </c>
      <c r="E59" s="9">
        <v>39169</v>
      </c>
      <c r="F59" s="9" t="s">
        <v>157</v>
      </c>
      <c r="G59" s="9">
        <v>6</v>
      </c>
      <c r="H59" s="9">
        <v>1437096032</v>
      </c>
      <c r="I59" s="9">
        <v>5046259</v>
      </c>
      <c r="J59" s="9">
        <v>61424</v>
      </c>
      <c r="K59" s="9">
        <v>116894</v>
      </c>
      <c r="L59" s="9">
        <v>554.70000000000005</v>
      </c>
      <c r="M59" s="10">
        <f>K59/L59</f>
        <v>210.73372994411392</v>
      </c>
      <c r="N59">
        <f>L59*1.60934</f>
        <v>892.70089800000005</v>
      </c>
      <c r="O59" s="10">
        <f>K59/N59</f>
        <v>130.94419447979539</v>
      </c>
      <c r="P59" s="9" t="s">
        <v>113</v>
      </c>
      <c r="Q59" s="9" t="s">
        <v>69</v>
      </c>
    </row>
    <row r="60" spans="1:17" x14ac:dyDescent="0.25">
      <c r="A60" s="9">
        <v>53</v>
      </c>
      <c r="B60" s="9">
        <v>73</v>
      </c>
      <c r="C60" s="9">
        <v>1529224</v>
      </c>
      <c r="D60" s="9" t="s">
        <v>288</v>
      </c>
      <c r="E60" s="9">
        <v>53073</v>
      </c>
      <c r="F60" s="9" t="s">
        <v>166</v>
      </c>
      <c r="G60" s="9">
        <v>6</v>
      </c>
      <c r="H60" s="9">
        <v>5459429045</v>
      </c>
      <c r="I60" s="9">
        <v>1028151220</v>
      </c>
      <c r="J60" s="9">
        <v>65420</v>
      </c>
      <c r="K60" s="9">
        <v>226847</v>
      </c>
      <c r="L60" s="9">
        <v>2107.3000000000002</v>
      </c>
      <c r="M60" s="10">
        <f>K60/L60</f>
        <v>107.64817539030986</v>
      </c>
      <c r="N60">
        <f>L60*1.60934</f>
        <v>3391.3621820000003</v>
      </c>
      <c r="O60" s="10">
        <f>K60/N60</f>
        <v>66.889641337635226</v>
      </c>
      <c r="P60" s="9" t="s">
        <v>102</v>
      </c>
      <c r="Q60" s="9" t="s">
        <v>26</v>
      </c>
    </row>
    <row r="61" spans="1:17" x14ac:dyDescent="0.25">
      <c r="A61" s="9">
        <v>47</v>
      </c>
      <c r="B61" s="9">
        <v>187</v>
      </c>
      <c r="C61" s="9">
        <v>1639801</v>
      </c>
      <c r="D61" s="9" t="s">
        <v>269</v>
      </c>
      <c r="E61" s="9">
        <v>47187</v>
      </c>
      <c r="F61" s="9" t="s">
        <v>270</v>
      </c>
      <c r="G61" s="9">
        <v>6</v>
      </c>
      <c r="H61" s="9">
        <v>1509616958</v>
      </c>
      <c r="I61" s="9">
        <v>3007980</v>
      </c>
      <c r="J61" s="9">
        <v>111196</v>
      </c>
      <c r="K61" s="9">
        <v>247726</v>
      </c>
      <c r="L61" s="9">
        <v>582.70000000000005</v>
      </c>
      <c r="M61" s="10">
        <f>K61/L61</f>
        <v>425.13471769349576</v>
      </c>
      <c r="N61">
        <f>L61*1.60934</f>
        <v>937.76241800000003</v>
      </c>
      <c r="O61" s="10">
        <f>K61/N61</f>
        <v>264.16712297805049</v>
      </c>
      <c r="P61" s="9" t="s">
        <v>110</v>
      </c>
      <c r="Q61" s="9" t="s">
        <v>41</v>
      </c>
    </row>
    <row r="62" spans="1:17" x14ac:dyDescent="0.25">
      <c r="A62" s="9">
        <v>27</v>
      </c>
      <c r="B62" s="9">
        <v>169</v>
      </c>
      <c r="C62" s="9">
        <v>659529</v>
      </c>
      <c r="D62" s="9" t="s">
        <v>248</v>
      </c>
      <c r="E62" s="9">
        <v>27169</v>
      </c>
      <c r="F62" s="9" t="s">
        <v>249</v>
      </c>
      <c r="G62" s="9">
        <v>6</v>
      </c>
      <c r="H62" s="9">
        <v>1621638202</v>
      </c>
      <c r="I62" s="9">
        <v>40051923</v>
      </c>
      <c r="J62" s="9">
        <v>60020</v>
      </c>
      <c r="K62" s="9">
        <v>49671</v>
      </c>
      <c r="L62" s="9">
        <v>626</v>
      </c>
      <c r="M62" s="10">
        <f>K62/L62</f>
        <v>79.346645367412137</v>
      </c>
      <c r="N62">
        <f>L62*1.60934</f>
        <v>1007.44684</v>
      </c>
      <c r="O62" s="10">
        <f>K62/N62</f>
        <v>49.303842175930598</v>
      </c>
      <c r="P62" s="9" t="s">
        <v>109</v>
      </c>
      <c r="Q62" s="9" t="s">
        <v>34</v>
      </c>
    </row>
  </sheetData>
  <sortState ref="A2:T63">
    <sortCondition ref="F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Urban_Areas</vt:lpstr>
      <vt:lpstr>UA_time_slices</vt:lpstr>
      <vt:lpstr>CoVariates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Chris Stantis</cp:lastModifiedBy>
  <dcterms:created xsi:type="dcterms:W3CDTF">2022-03-08T13:56:21Z</dcterms:created>
  <dcterms:modified xsi:type="dcterms:W3CDTF">2022-10-28T22:06:28Z</dcterms:modified>
</cp:coreProperties>
</file>