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977\Documents\GitHub\NNPrecip\data\"/>
    </mc:Choice>
  </mc:AlternateContent>
  <xr:revisionPtr revIDLastSave="0" documentId="8_{8836EE18-8D80-48C0-BBC9-4BC89D7B3053}" xr6:coauthVersionLast="47" xr6:coauthVersionMax="47" xr10:uidLastSave="{00000000-0000-0000-0000-000000000000}"/>
  <bookViews>
    <workbookView xWindow="-120" yWindow="-120" windowWidth="29040" windowHeight="15840" activeTab="1" xr2:uid="{7B5CD0C5-65CD-45A4-9B8D-B65BD8E2F42B}"/>
  </bookViews>
  <sheets>
    <sheet name="USGS_data" sheetId="1" r:id="rId1"/>
    <sheet name="Averag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C10" i="2"/>
  <c r="C7" i="2"/>
  <c r="C6" i="2"/>
  <c r="B6" i="2"/>
  <c r="C5" i="2"/>
  <c r="C4" i="2"/>
  <c r="H3" i="1"/>
  <c r="B2" i="2" s="1"/>
  <c r="I3" i="1"/>
  <c r="H4" i="1"/>
  <c r="B3" i="2" s="1"/>
  <c r="I4" i="1"/>
  <c r="C3" i="2" s="1"/>
  <c r="H5" i="1"/>
  <c r="I5" i="1"/>
  <c r="H6" i="1"/>
  <c r="B4" i="2" s="1"/>
  <c r="I6" i="1"/>
  <c r="H7" i="1"/>
  <c r="B5" i="2" s="1"/>
  <c r="I7" i="1"/>
  <c r="H8" i="1"/>
  <c r="I8" i="1"/>
  <c r="H9" i="1"/>
  <c r="B7" i="2" s="1"/>
  <c r="I9" i="1"/>
  <c r="H10" i="1"/>
  <c r="B8" i="2" s="1"/>
  <c r="I10" i="1"/>
  <c r="C8" i="2" s="1"/>
  <c r="H11" i="1"/>
  <c r="B9" i="2" s="1"/>
  <c r="I11" i="1"/>
  <c r="C9" i="2" s="1"/>
  <c r="H12" i="1"/>
  <c r="I12" i="1"/>
  <c r="H13" i="1"/>
  <c r="I13" i="1"/>
  <c r="H14" i="1"/>
  <c r="I14" i="1"/>
  <c r="H15" i="1"/>
  <c r="B10" i="2" s="1"/>
  <c r="I15" i="1"/>
  <c r="H16" i="1"/>
  <c r="I16" i="1"/>
  <c r="H17" i="1"/>
  <c r="I17" i="1"/>
  <c r="H18" i="1"/>
  <c r="B11" i="2" s="1"/>
  <c r="I18" i="1"/>
  <c r="I2" i="1"/>
  <c r="C2" i="2" s="1"/>
  <c r="H2" i="1"/>
</calcChain>
</file>

<file path=xl/sharedStrings.xml><?xml version="1.0" encoding="utf-8"?>
<sst xmlns="http://schemas.openxmlformats.org/spreadsheetml/2006/main" count="44" uniqueCount="27">
  <si>
    <t>351256111375801</t>
  </si>
  <si>
    <t>Site_ID</t>
  </si>
  <si>
    <t>StartDate</t>
  </si>
  <si>
    <t>EndDate</t>
  </si>
  <si>
    <t>WY</t>
  </si>
  <si>
    <t>d2H</t>
  </si>
  <si>
    <t>d18O</t>
  </si>
  <si>
    <t>Amt_in</t>
  </si>
  <si>
    <t>d18</t>
  </si>
  <si>
    <t>Pd2H</t>
  </si>
  <si>
    <t>Pd18O</t>
  </si>
  <si>
    <t>WY_ave_ID</t>
  </si>
  <si>
    <t>FLAG_2004</t>
  </si>
  <si>
    <t>FLAG_2005</t>
  </si>
  <si>
    <t>FLAG_2006</t>
  </si>
  <si>
    <t>FLAG_2007</t>
  </si>
  <si>
    <t>FLAG_2008</t>
  </si>
  <si>
    <t>FLAG_2009</t>
  </si>
  <si>
    <t>FLAG_2011</t>
  </si>
  <si>
    <t>FLAG_2012</t>
  </si>
  <si>
    <t>FLAG_2013</t>
  </si>
  <si>
    <t>FLAG_2014</t>
  </si>
  <si>
    <t>Payson_2003</t>
  </si>
  <si>
    <t>Payson_2004</t>
  </si>
  <si>
    <t>Payson_2005</t>
  </si>
  <si>
    <t>Payson_2006</t>
  </si>
  <si>
    <t>Payson_2007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</si>
</sst>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2" fontId="1" fillId="0" borderId="0" xfId="0" applyNumberFormat="1" applyFont="1" applyAlignment="1">
      <alignment vertical="top" wrapText="1"/>
    </xf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7E52-D344-498D-91C7-539BC4360CAE}">
  <dimension ref="A1:M19"/>
  <sheetViews>
    <sheetView workbookViewId="0">
      <selection activeCell="J1" sqref="J1:L1048576"/>
    </sheetView>
  </sheetViews>
  <sheetFormatPr defaultRowHeight="15" x14ac:dyDescent="0.25"/>
  <cols>
    <col min="1" max="1" width="17.5703125" customWidth="1"/>
    <col min="2" max="3" width="11.28515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</row>
    <row r="2" spans="1:13" ht="14.1" customHeight="1" x14ac:dyDescent="0.25">
      <c r="A2" s="1" t="s">
        <v>0</v>
      </c>
      <c r="B2" s="2">
        <v>37921</v>
      </c>
      <c r="C2" s="2">
        <v>37988</v>
      </c>
      <c r="D2">
        <v>2004</v>
      </c>
      <c r="E2" s="3">
        <v>-79</v>
      </c>
      <c r="F2" s="3">
        <v>-11.6</v>
      </c>
      <c r="G2" s="3">
        <v>3.25</v>
      </c>
      <c r="H2">
        <f>E2*$G2</f>
        <v>-256.75</v>
      </c>
      <c r="I2">
        <f>F2*$G2</f>
        <v>-37.699999999999996</v>
      </c>
    </row>
    <row r="3" spans="1:13" ht="14.1" customHeight="1" x14ac:dyDescent="0.25">
      <c r="A3" s="1" t="s">
        <v>0</v>
      </c>
      <c r="B3" s="2">
        <v>37988</v>
      </c>
      <c r="C3" s="2">
        <v>38166</v>
      </c>
      <c r="D3">
        <v>2004</v>
      </c>
      <c r="E3" s="3">
        <v>-92.7</v>
      </c>
      <c r="F3" s="3">
        <v>-12.36</v>
      </c>
      <c r="G3" s="3">
        <v>3.8125</v>
      </c>
      <c r="H3">
        <f>E3*$G3</f>
        <v>-353.41874999999999</v>
      </c>
      <c r="I3">
        <f>F3*$G3</f>
        <v>-47.122499999999995</v>
      </c>
    </row>
    <row r="4" spans="1:13" ht="14.1" customHeight="1" x14ac:dyDescent="0.25">
      <c r="A4" s="1" t="s">
        <v>0</v>
      </c>
      <c r="B4" s="2">
        <v>38281</v>
      </c>
      <c r="C4" s="2">
        <v>38366</v>
      </c>
      <c r="D4">
        <v>2005</v>
      </c>
      <c r="E4" s="3">
        <v>-83</v>
      </c>
      <c r="F4" s="3">
        <v>-12.6</v>
      </c>
      <c r="G4" s="3">
        <v>6.39</v>
      </c>
      <c r="H4">
        <f>E4*$G4</f>
        <v>-530.37</v>
      </c>
      <c r="I4">
        <f>F4*$G4</f>
        <v>-80.513999999999996</v>
      </c>
    </row>
    <row r="5" spans="1:13" ht="14.1" customHeight="1" x14ac:dyDescent="0.25">
      <c r="A5" s="1" t="s">
        <v>0</v>
      </c>
      <c r="B5" s="2">
        <v>38366</v>
      </c>
      <c r="C5" s="2">
        <v>38423</v>
      </c>
      <c r="D5">
        <v>2005</v>
      </c>
      <c r="E5" s="3">
        <v>-120</v>
      </c>
      <c r="F5" s="3">
        <v>-16.600000000000001</v>
      </c>
      <c r="G5" s="3">
        <v>6.09375</v>
      </c>
      <c r="H5">
        <f>E5*$G5</f>
        <v>-731.25</v>
      </c>
      <c r="I5">
        <f>F5*$G5</f>
        <v>-101.15625000000001</v>
      </c>
    </row>
    <row r="6" spans="1:13" ht="14.1" customHeight="1" x14ac:dyDescent="0.25">
      <c r="A6" s="1" t="s">
        <v>0</v>
      </c>
      <c r="B6" s="2">
        <v>38708</v>
      </c>
      <c r="C6" s="2">
        <v>38857</v>
      </c>
      <c r="D6">
        <v>2006</v>
      </c>
      <c r="E6" s="3">
        <v>-73</v>
      </c>
      <c r="F6" s="3">
        <v>-10.64</v>
      </c>
      <c r="G6" s="3">
        <v>3.625</v>
      </c>
      <c r="H6">
        <f>E6*$G6</f>
        <v>-264.625</v>
      </c>
      <c r="I6">
        <f>F6*$G6</f>
        <v>-38.57</v>
      </c>
    </row>
    <row r="7" spans="1:13" ht="14.1" customHeight="1" x14ac:dyDescent="0.25">
      <c r="A7" s="1" t="s">
        <v>0</v>
      </c>
      <c r="B7" s="2">
        <v>39001</v>
      </c>
      <c r="C7" s="2">
        <v>39143</v>
      </c>
      <c r="D7">
        <v>2007</v>
      </c>
      <c r="E7" s="3">
        <v>-76</v>
      </c>
      <c r="F7" s="3">
        <v>-11.2</v>
      </c>
      <c r="G7" s="3">
        <v>3.625</v>
      </c>
      <c r="H7">
        <f>E7*$G7</f>
        <v>-275.5</v>
      </c>
      <c r="I7">
        <f>F7*$G7</f>
        <v>-40.599999999999994</v>
      </c>
    </row>
    <row r="8" spans="1:13" ht="14.1" customHeight="1" x14ac:dyDescent="0.25">
      <c r="A8" s="1" t="s">
        <v>0</v>
      </c>
      <c r="B8" s="2">
        <v>39351</v>
      </c>
      <c r="C8" s="2">
        <v>39559</v>
      </c>
      <c r="D8">
        <v>2008</v>
      </c>
      <c r="E8" s="3">
        <v>-99</v>
      </c>
      <c r="F8" s="3">
        <v>-13.8</v>
      </c>
      <c r="G8" s="3">
        <v>10.25</v>
      </c>
      <c r="H8">
        <f>E8*$G8</f>
        <v>-1014.75</v>
      </c>
      <c r="I8">
        <f>F8*$G8</f>
        <v>-141.45000000000002</v>
      </c>
    </row>
    <row r="9" spans="1:13" ht="14.1" customHeight="1" x14ac:dyDescent="0.25">
      <c r="A9" s="1" t="s">
        <v>0</v>
      </c>
      <c r="B9" s="2">
        <v>39723</v>
      </c>
      <c r="C9" s="2">
        <v>39931</v>
      </c>
      <c r="D9">
        <v>2009</v>
      </c>
      <c r="E9" s="3">
        <v>-76</v>
      </c>
      <c r="F9" s="3">
        <v>-11.2</v>
      </c>
      <c r="G9" s="3">
        <v>6.5</v>
      </c>
      <c r="H9">
        <f>E9*$G9</f>
        <v>-494</v>
      </c>
      <c r="I9">
        <f>F9*$G9</f>
        <v>-72.8</v>
      </c>
      <c r="M9" s="5"/>
    </row>
    <row r="10" spans="1:13" ht="14.1" customHeight="1" x14ac:dyDescent="0.25">
      <c r="A10" s="1" t="s">
        <v>0</v>
      </c>
      <c r="B10" s="2">
        <v>40467</v>
      </c>
      <c r="C10" s="2">
        <v>40668</v>
      </c>
      <c r="D10">
        <v>2011</v>
      </c>
      <c r="E10" s="3">
        <v>-89</v>
      </c>
      <c r="F10" s="3">
        <v>-12.7</v>
      </c>
      <c r="G10" s="3">
        <v>4.38</v>
      </c>
      <c r="H10">
        <f>E10*$G10</f>
        <v>-389.82</v>
      </c>
      <c r="I10">
        <f>F10*$G10</f>
        <v>-55.625999999999998</v>
      </c>
    </row>
    <row r="11" spans="1:13" ht="14.1" customHeight="1" x14ac:dyDescent="0.25">
      <c r="A11" s="1" t="s">
        <v>0</v>
      </c>
      <c r="B11" s="2">
        <v>40821</v>
      </c>
      <c r="C11" s="2">
        <v>40877</v>
      </c>
      <c r="D11">
        <v>2012</v>
      </c>
      <c r="E11" s="3">
        <v>-59</v>
      </c>
      <c r="F11" s="3">
        <v>-9.6999999999999993</v>
      </c>
      <c r="G11" s="4">
        <v>3.83</v>
      </c>
      <c r="H11">
        <f>E11*$G11</f>
        <v>-225.97</v>
      </c>
      <c r="I11">
        <f>F11*$G11</f>
        <v>-37.150999999999996</v>
      </c>
    </row>
    <row r="12" spans="1:13" ht="14.1" customHeight="1" x14ac:dyDescent="0.25">
      <c r="A12" s="1" t="s">
        <v>0</v>
      </c>
      <c r="B12" s="2">
        <v>40877</v>
      </c>
      <c r="C12" s="2">
        <v>40935</v>
      </c>
      <c r="D12">
        <v>2012</v>
      </c>
      <c r="E12" s="3">
        <v>-84</v>
      </c>
      <c r="F12" s="3">
        <v>-11.9</v>
      </c>
      <c r="G12" s="4">
        <v>4.26</v>
      </c>
      <c r="H12">
        <f>E12*$G12</f>
        <v>-357.84</v>
      </c>
      <c r="I12">
        <f>F12*$G12</f>
        <v>-50.693999999999996</v>
      </c>
    </row>
    <row r="13" spans="1:13" ht="14.1" customHeight="1" x14ac:dyDescent="0.25">
      <c r="A13" s="1" t="s">
        <v>0</v>
      </c>
      <c r="B13" s="2">
        <v>40935</v>
      </c>
      <c r="C13" s="2">
        <v>41004</v>
      </c>
      <c r="D13">
        <v>2012</v>
      </c>
      <c r="E13" s="3">
        <v>-83</v>
      </c>
      <c r="F13" s="3">
        <v>-11.5</v>
      </c>
      <c r="G13" s="4">
        <v>4.1500000000000004</v>
      </c>
      <c r="H13">
        <f>E13*$G13</f>
        <v>-344.45000000000005</v>
      </c>
      <c r="I13">
        <f>F13*$G13</f>
        <v>-47.725000000000001</v>
      </c>
    </row>
    <row r="14" spans="1:13" ht="14.1" customHeight="1" x14ac:dyDescent="0.25">
      <c r="A14" s="1" t="s">
        <v>0</v>
      </c>
      <c r="B14" s="2">
        <v>40821</v>
      </c>
      <c r="C14" s="2">
        <v>41024</v>
      </c>
      <c r="D14">
        <v>2012</v>
      </c>
      <c r="E14" s="3">
        <v>-65</v>
      </c>
      <c r="F14" s="3">
        <v>-10.199999999999999</v>
      </c>
      <c r="G14" s="4">
        <v>9.52</v>
      </c>
      <c r="H14">
        <f>E14*$G14</f>
        <v>-618.79999999999995</v>
      </c>
      <c r="I14">
        <f>F14*$G14</f>
        <v>-97.103999999999985</v>
      </c>
    </row>
    <row r="15" spans="1:13" ht="14.1" customHeight="1" x14ac:dyDescent="0.25">
      <c r="A15" s="1" t="s">
        <v>0</v>
      </c>
      <c r="B15" s="2">
        <v>41219</v>
      </c>
      <c r="C15" s="2">
        <v>41379</v>
      </c>
      <c r="D15">
        <v>2013</v>
      </c>
      <c r="E15" s="3">
        <v>-101</v>
      </c>
      <c r="F15" s="3">
        <v>-14.03</v>
      </c>
      <c r="G15" s="3">
        <v>8.51</v>
      </c>
      <c r="H15">
        <f>E15*$G15</f>
        <v>-859.51</v>
      </c>
      <c r="I15">
        <f>F15*$G15</f>
        <v>-119.39529999999999</v>
      </c>
    </row>
    <row r="16" spans="1:13" ht="14.1" customHeight="1" x14ac:dyDescent="0.25">
      <c r="A16" s="1" t="s">
        <v>0</v>
      </c>
      <c r="B16" s="2">
        <v>41219</v>
      </c>
      <c r="C16" s="2">
        <v>41460</v>
      </c>
      <c r="D16">
        <v>2013</v>
      </c>
      <c r="E16" s="3">
        <v>-88.5</v>
      </c>
      <c r="F16" s="3">
        <v>-12.28</v>
      </c>
      <c r="G16" s="3">
        <v>3.29</v>
      </c>
      <c r="H16">
        <f>E16*$G16</f>
        <v>-291.16500000000002</v>
      </c>
      <c r="I16">
        <f>F16*$G16</f>
        <v>-40.401199999999996</v>
      </c>
    </row>
    <row r="17" spans="1:9" ht="14.1" customHeight="1" x14ac:dyDescent="0.25">
      <c r="A17" s="1" t="s">
        <v>0</v>
      </c>
      <c r="B17" s="2">
        <v>41575</v>
      </c>
      <c r="C17" s="2">
        <v>41696</v>
      </c>
      <c r="D17">
        <v>2014</v>
      </c>
      <c r="E17" s="3">
        <v>-89.2</v>
      </c>
      <c r="F17" s="3">
        <v>-12.66</v>
      </c>
      <c r="G17" s="3">
        <v>5.13</v>
      </c>
      <c r="H17">
        <f>E17*$G17</f>
        <v>-457.596</v>
      </c>
      <c r="I17">
        <f>F17*$G17</f>
        <v>-64.945800000000006</v>
      </c>
    </row>
    <row r="18" spans="1:9" ht="14.1" customHeight="1" x14ac:dyDescent="0.25">
      <c r="A18" s="1" t="s">
        <v>0</v>
      </c>
      <c r="B18" s="2">
        <v>41575</v>
      </c>
      <c r="C18" s="2">
        <v>41747</v>
      </c>
      <c r="D18">
        <v>2014</v>
      </c>
      <c r="E18" s="3">
        <v>-68.900000000000006</v>
      </c>
      <c r="F18" s="3">
        <v>-10.23</v>
      </c>
      <c r="G18" s="3">
        <v>12.41</v>
      </c>
      <c r="H18">
        <f>E18*$G18</f>
        <v>-855.04900000000009</v>
      </c>
      <c r="I18">
        <f>F18*$G18</f>
        <v>-126.9543</v>
      </c>
    </row>
    <row r="19" spans="1:9" x14ac:dyDescent="0.25">
      <c r="A19" s="1"/>
    </row>
  </sheetData>
  <sortState xmlns:xlrd2="http://schemas.microsoft.com/office/spreadsheetml/2017/richdata2" ref="A2:G18">
    <sortCondition ref="C2:C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4752-B6C0-402A-9408-709FA962429A}">
  <dimension ref="A1:C18"/>
  <sheetViews>
    <sheetView tabSelected="1" workbookViewId="0">
      <selection activeCell="B8" sqref="B8"/>
    </sheetView>
  </sheetViews>
  <sheetFormatPr defaultRowHeight="15" x14ac:dyDescent="0.25"/>
  <cols>
    <col min="1" max="1" width="15.140625" customWidth="1"/>
  </cols>
  <sheetData>
    <row r="1" spans="1:3" x14ac:dyDescent="0.25">
      <c r="A1" t="s">
        <v>11</v>
      </c>
      <c r="B1" t="s">
        <v>5</v>
      </c>
      <c r="C1" t="s">
        <v>8</v>
      </c>
    </row>
    <row r="2" spans="1:3" x14ac:dyDescent="0.25">
      <c r="A2" s="3" t="s">
        <v>12</v>
      </c>
      <c r="B2" s="6">
        <f>SUM(USGS_data!H2:H3)/SUM(USGS_data!$G2:$G3)</f>
        <v>-86.395575221238943</v>
      </c>
      <c r="C2" s="6">
        <f>SUM(USGS_data!I2:I3)/SUM(USGS_data!$G2:$G3)</f>
        <v>-12.010265486725663</v>
      </c>
    </row>
    <row r="3" spans="1:3" x14ac:dyDescent="0.25">
      <c r="A3" s="3" t="s">
        <v>13</v>
      </c>
      <c r="B3" s="6">
        <f>SUM(USGS_data!H4:H5)/SUM(USGS_data!$G4:$G5)</f>
        <v>-101.06097927305495</v>
      </c>
      <c r="C3" s="6">
        <f>SUM(USGS_data!I4:I5)/SUM(USGS_data!$G4:$G5)</f>
        <v>-14.552538299789727</v>
      </c>
    </row>
    <row r="4" spans="1:3" x14ac:dyDescent="0.25">
      <c r="A4" s="3" t="s">
        <v>14</v>
      </c>
      <c r="B4" s="6">
        <f>SUM(USGS_data!H6)/SUM(USGS_data!$G6)</f>
        <v>-73</v>
      </c>
      <c r="C4" s="6">
        <f>SUM(USGS_data!I6)/SUM(USGS_data!$G6)</f>
        <v>-10.64</v>
      </c>
    </row>
    <row r="5" spans="1:3" x14ac:dyDescent="0.25">
      <c r="A5" s="3" t="s">
        <v>15</v>
      </c>
      <c r="B5" s="6">
        <f>SUM(USGS_data!H7)/SUM(USGS_data!$G7)</f>
        <v>-76</v>
      </c>
      <c r="C5" s="6">
        <f>SUM(USGS_data!I7)/SUM(USGS_data!$G7)</f>
        <v>-11.2</v>
      </c>
    </row>
    <row r="6" spans="1:3" x14ac:dyDescent="0.25">
      <c r="A6" s="3" t="s">
        <v>16</v>
      </c>
      <c r="B6" s="6">
        <f>SUM(USGS_data!H8)/SUM(USGS_data!$G8)</f>
        <v>-99</v>
      </c>
      <c r="C6" s="6">
        <f>SUM(USGS_data!I8)/SUM(USGS_data!$G8)</f>
        <v>-13.800000000000002</v>
      </c>
    </row>
    <row r="7" spans="1:3" x14ac:dyDescent="0.25">
      <c r="A7" s="3" t="s">
        <v>17</v>
      </c>
      <c r="B7" s="6">
        <f>SUM(USGS_data!H9)/SUM(USGS_data!$G9)</f>
        <v>-76</v>
      </c>
      <c r="C7" s="6">
        <f>SUM(USGS_data!I9)/SUM(USGS_data!$G9)</f>
        <v>-11.2</v>
      </c>
    </row>
    <row r="8" spans="1:3" x14ac:dyDescent="0.25">
      <c r="A8" s="3" t="s">
        <v>18</v>
      </c>
      <c r="B8" s="6">
        <f>SUM(USGS_data!H10)/SUM(USGS_data!$G10)</f>
        <v>-89</v>
      </c>
      <c r="C8" s="6">
        <f>SUM(USGS_data!I10)/SUM(USGS_data!$G10)</f>
        <v>-12.7</v>
      </c>
    </row>
    <row r="9" spans="1:3" x14ac:dyDescent="0.25">
      <c r="A9" s="3" t="s">
        <v>19</v>
      </c>
      <c r="B9" s="6">
        <f>AVERAGE(SUM(USGS_data!H11:H13)/SUM(USGS_data!$G11:$G13),USGS_data!E14)</f>
        <v>-70.419117647058826</v>
      </c>
      <c r="C9" s="6">
        <f>AVERAGE(SUM(USGS_data!I11:I13)/SUM(USGS_data!$G11:$G13),USGS_data!F14)</f>
        <v>-10.63799019607843</v>
      </c>
    </row>
    <row r="10" spans="1:3" x14ac:dyDescent="0.25">
      <c r="A10" s="3" t="s">
        <v>20</v>
      </c>
      <c r="B10" s="6">
        <f>SUM(USGS_data!H15)/SUM(USGS_data!$G15)</f>
        <v>-101</v>
      </c>
      <c r="C10" s="6">
        <f>SUM(USGS_data!I15)/SUM(USGS_data!$G15)</f>
        <v>-14.03</v>
      </c>
    </row>
    <row r="11" spans="1:3" x14ac:dyDescent="0.25">
      <c r="A11" s="3" t="s">
        <v>21</v>
      </c>
      <c r="B11" s="6">
        <f>SUM(USGS_data!H18)/SUM(USGS_data!$G18)</f>
        <v>-68.900000000000006</v>
      </c>
      <c r="C11" s="6">
        <f>SUM(USGS_data!I18)/SUM(USGS_data!$G18)</f>
        <v>-10.23</v>
      </c>
    </row>
    <row r="12" spans="1:3" x14ac:dyDescent="0.25">
      <c r="A12" s="3" t="s">
        <v>22</v>
      </c>
      <c r="B12" s="6">
        <v>-90</v>
      </c>
      <c r="C12" s="6">
        <v>-12.9</v>
      </c>
    </row>
    <row r="13" spans="1:3" x14ac:dyDescent="0.25">
      <c r="A13" s="3" t="s">
        <v>23</v>
      </c>
      <c r="B13" s="6">
        <v>-65</v>
      </c>
      <c r="C13" s="6">
        <v>-9.6999999999999993</v>
      </c>
    </row>
    <row r="14" spans="1:3" x14ac:dyDescent="0.25">
      <c r="A14" s="3" t="s">
        <v>24</v>
      </c>
      <c r="B14" s="6">
        <v>-81</v>
      </c>
      <c r="C14" s="6">
        <v>-12.2</v>
      </c>
    </row>
    <row r="15" spans="1:3" x14ac:dyDescent="0.25">
      <c r="A15" s="3" t="s">
        <v>25</v>
      </c>
      <c r="B15" s="6">
        <v>-93</v>
      </c>
      <c r="C15" s="6">
        <v>-14</v>
      </c>
    </row>
    <row r="16" spans="1:3" x14ac:dyDescent="0.25">
      <c r="A16" s="3" t="s">
        <v>26</v>
      </c>
      <c r="B16" s="6">
        <v>-75</v>
      </c>
      <c r="C16" s="6">
        <v>-11.2</v>
      </c>
    </row>
    <row r="18" spans="2:3" x14ac:dyDescent="0.25">
      <c r="B18" s="6"/>
      <c r="C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USGS_data</vt:lpstr>
      <vt:lpstr>Averaged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Bowen</dc:creator>
  <cp:lastModifiedBy>Gabriel Bowen</cp:lastModifiedBy>
  <dcterms:created xsi:type="dcterms:W3CDTF">2021-09-15T22:11:45Z</dcterms:created>
  <dcterms:modified xsi:type="dcterms:W3CDTF">2021-09-15T22:38:48Z</dcterms:modified>
</cp:coreProperties>
</file>