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G:\My Drive\UCD Postdoc\completed templates\Leaves\Franks\"/>
    </mc:Choice>
  </mc:AlternateContent>
  <xr:revisionPtr revIDLastSave="0" documentId="8_{C2B23B23-A282-48EE-8515-2D31242C5B39}" xr6:coauthVersionLast="47" xr6:coauthVersionMax="47" xr10:uidLastSave="{00000000-0000-0000-0000-000000000000}"/>
  <bookViews>
    <workbookView xWindow="28680" yWindow="-6405" windowWidth="29040" windowHeight="16440" xr2:uid="{00000000-000D-0000-FFFF-FFFF00000000}"/>
  </bookViews>
  <sheets>
    <sheet name="leaf gas-exchange_Franks" sheetId="1" r:id="rId1"/>
    <sheet name="age data" sheetId="4" r:id="rId2"/>
    <sheet name="Input parameters and References" sheetId="3" r:id="rId3"/>
    <sheet name="vocab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9" roundtripDataChecksum="jYDr0pgVTKj61MYpSu47CJrJUAUYj+ahScTixDF9R3E="/>
    </ext>
  </extLst>
</workbook>
</file>

<file path=xl/calcChain.xml><?xml version="1.0" encoding="utf-8"?>
<calcChain xmlns="http://schemas.openxmlformats.org/spreadsheetml/2006/main">
  <c r="J283" i="1" l="1"/>
  <c r="I283" i="1"/>
  <c r="H283" i="1"/>
  <c r="G283" i="1"/>
  <c r="F283" i="1"/>
  <c r="E283" i="1"/>
  <c r="D283" i="1"/>
  <c r="J282" i="1"/>
  <c r="I282" i="1"/>
  <c r="H282" i="1"/>
  <c r="G282" i="1"/>
  <c r="F282" i="1"/>
  <c r="E282" i="1"/>
  <c r="D282" i="1"/>
  <c r="J281" i="1"/>
  <c r="I281" i="1"/>
  <c r="H281" i="1"/>
  <c r="G281" i="1"/>
  <c r="F281" i="1"/>
  <c r="E281" i="1"/>
  <c r="D281" i="1"/>
  <c r="J280" i="1"/>
  <c r="I280" i="1"/>
  <c r="H280" i="1"/>
  <c r="G280" i="1"/>
  <c r="F280" i="1"/>
  <c r="E280" i="1"/>
  <c r="D280" i="1"/>
  <c r="J279" i="1"/>
  <c r="I279" i="1"/>
  <c r="H279" i="1"/>
  <c r="G279" i="1"/>
  <c r="F279" i="1"/>
  <c r="E279" i="1"/>
  <c r="D279" i="1"/>
  <c r="J278" i="1"/>
  <c r="I278" i="1"/>
  <c r="H278" i="1"/>
  <c r="G278" i="1"/>
  <c r="F278" i="1"/>
  <c r="E278" i="1"/>
  <c r="D278" i="1"/>
  <c r="J277" i="1"/>
  <c r="I277" i="1"/>
  <c r="H277" i="1"/>
  <c r="G277" i="1"/>
  <c r="F277" i="1"/>
  <c r="E277" i="1"/>
  <c r="D277" i="1"/>
  <c r="J276" i="1"/>
  <c r="I276" i="1"/>
  <c r="H276" i="1"/>
  <c r="G276" i="1"/>
  <c r="F276" i="1"/>
  <c r="E276" i="1"/>
  <c r="D276" i="1"/>
  <c r="J275" i="1"/>
  <c r="I275" i="1"/>
  <c r="H275" i="1"/>
  <c r="G275" i="1"/>
  <c r="F275" i="1"/>
  <c r="E275" i="1"/>
  <c r="D275" i="1"/>
  <c r="J274" i="1"/>
  <c r="I274" i="1"/>
  <c r="H274" i="1"/>
  <c r="G274" i="1"/>
  <c r="F274" i="1"/>
  <c r="E274" i="1"/>
  <c r="D274" i="1"/>
  <c r="J273" i="1"/>
  <c r="I273" i="1"/>
  <c r="H273" i="1"/>
  <c r="G273" i="1"/>
  <c r="F273" i="1"/>
  <c r="E273" i="1"/>
  <c r="D273" i="1"/>
  <c r="J272" i="1"/>
  <c r="I272" i="1"/>
  <c r="H272" i="1"/>
  <c r="G272" i="1"/>
  <c r="F272" i="1"/>
  <c r="E272" i="1"/>
  <c r="D272" i="1"/>
  <c r="J271" i="1"/>
  <c r="I271" i="1"/>
  <c r="H271" i="1"/>
  <c r="G271" i="1"/>
  <c r="F271" i="1"/>
  <c r="E271" i="1"/>
  <c r="D271" i="1"/>
  <c r="J270" i="1"/>
  <c r="I270" i="1"/>
  <c r="H270" i="1"/>
  <c r="G270" i="1"/>
  <c r="F270" i="1"/>
  <c r="E270" i="1"/>
  <c r="D270" i="1"/>
  <c r="J269" i="1"/>
  <c r="I269" i="1"/>
  <c r="H269" i="1"/>
  <c r="G269" i="1"/>
  <c r="F269" i="1"/>
  <c r="E269" i="1"/>
  <c r="D269" i="1"/>
  <c r="J268" i="1"/>
  <c r="I268" i="1"/>
  <c r="H268" i="1"/>
  <c r="G268" i="1"/>
  <c r="F268" i="1"/>
  <c r="E268" i="1"/>
  <c r="D268" i="1"/>
  <c r="J267" i="1"/>
  <c r="I267" i="1"/>
  <c r="H267" i="1"/>
  <c r="G267" i="1"/>
  <c r="F267" i="1"/>
  <c r="E267" i="1"/>
  <c r="D267" i="1"/>
  <c r="J266" i="1"/>
  <c r="I266" i="1"/>
  <c r="H266" i="1"/>
  <c r="G266" i="1"/>
  <c r="F266" i="1"/>
  <c r="E266" i="1"/>
  <c r="D266" i="1"/>
  <c r="J265" i="1"/>
  <c r="I265" i="1"/>
  <c r="H265" i="1"/>
  <c r="G265" i="1"/>
  <c r="F265" i="1"/>
  <c r="E265" i="1"/>
  <c r="D265" i="1"/>
  <c r="J264" i="1"/>
  <c r="I264" i="1"/>
  <c r="H264" i="1"/>
  <c r="G264" i="1"/>
  <c r="F264" i="1"/>
  <c r="E264" i="1"/>
  <c r="D264" i="1"/>
  <c r="J263" i="1"/>
  <c r="I263" i="1"/>
  <c r="H263" i="1"/>
  <c r="G263" i="1"/>
  <c r="F263" i="1"/>
  <c r="E263" i="1"/>
  <c r="D263" i="1"/>
  <c r="J262" i="1"/>
  <c r="I262" i="1"/>
  <c r="H262" i="1"/>
  <c r="G262" i="1"/>
  <c r="F262" i="1"/>
  <c r="E262" i="1"/>
  <c r="D262" i="1"/>
  <c r="J261" i="1"/>
  <c r="I261" i="1"/>
  <c r="H261" i="1"/>
  <c r="G261" i="1"/>
  <c r="F261" i="1"/>
  <c r="E261" i="1"/>
  <c r="D261" i="1"/>
  <c r="J260" i="1"/>
  <c r="I260" i="1"/>
  <c r="H260" i="1"/>
  <c r="G260" i="1"/>
  <c r="F260" i="1"/>
  <c r="E260" i="1"/>
  <c r="D260" i="1"/>
  <c r="J259" i="1"/>
  <c r="I259" i="1"/>
  <c r="H259" i="1"/>
  <c r="G259" i="1"/>
  <c r="F259" i="1"/>
  <c r="E259" i="1"/>
  <c r="D259" i="1"/>
  <c r="J258" i="1"/>
  <c r="I258" i="1"/>
  <c r="H258" i="1"/>
  <c r="G258" i="1"/>
  <c r="F258" i="1"/>
  <c r="E258" i="1"/>
  <c r="D258" i="1"/>
  <c r="J257" i="1"/>
  <c r="I257" i="1"/>
  <c r="H257" i="1"/>
  <c r="G257" i="1"/>
  <c r="F257" i="1"/>
  <c r="E257" i="1"/>
  <c r="D257" i="1"/>
  <c r="J256" i="1"/>
  <c r="I256" i="1"/>
  <c r="H256" i="1"/>
  <c r="G256" i="1"/>
  <c r="F256" i="1"/>
  <c r="E256" i="1"/>
  <c r="D256" i="1"/>
  <c r="J255" i="1"/>
  <c r="I255" i="1"/>
  <c r="H255" i="1"/>
  <c r="G255" i="1"/>
  <c r="F255" i="1"/>
  <c r="E255" i="1"/>
  <c r="D255" i="1"/>
  <c r="J254" i="1"/>
  <c r="I254" i="1"/>
  <c r="H254" i="1"/>
  <c r="G254" i="1"/>
  <c r="F254" i="1"/>
  <c r="E254" i="1"/>
  <c r="D254" i="1"/>
  <c r="J253" i="1"/>
  <c r="I253" i="1"/>
  <c r="H253" i="1"/>
  <c r="G253" i="1"/>
  <c r="F253" i="1"/>
  <c r="E253" i="1"/>
  <c r="D253" i="1"/>
  <c r="J252" i="1"/>
  <c r="I252" i="1"/>
  <c r="H252" i="1"/>
  <c r="G252" i="1"/>
  <c r="F252" i="1"/>
  <c r="E252" i="1"/>
  <c r="D252" i="1"/>
  <c r="J251" i="1"/>
  <c r="I251" i="1"/>
  <c r="H251" i="1"/>
  <c r="G251" i="1"/>
  <c r="F251" i="1"/>
  <c r="E251" i="1"/>
  <c r="D251" i="1"/>
  <c r="J250" i="1"/>
  <c r="I250" i="1"/>
  <c r="H250" i="1"/>
  <c r="G250" i="1"/>
  <c r="F250" i="1"/>
  <c r="E250" i="1"/>
  <c r="D250" i="1"/>
  <c r="J249" i="1"/>
  <c r="I249" i="1"/>
  <c r="H249" i="1"/>
  <c r="G249" i="1"/>
  <c r="F249" i="1"/>
  <c r="E249" i="1"/>
  <c r="D249" i="1"/>
  <c r="J248" i="1"/>
  <c r="I248" i="1"/>
  <c r="H248" i="1"/>
  <c r="G248" i="1"/>
  <c r="F248" i="1"/>
  <c r="E248" i="1"/>
  <c r="D248" i="1"/>
  <c r="J247" i="1"/>
  <c r="I247" i="1"/>
  <c r="H247" i="1"/>
  <c r="G247" i="1"/>
  <c r="F247" i="1"/>
  <c r="E247" i="1"/>
  <c r="D247" i="1"/>
  <c r="J246" i="1"/>
  <c r="I246" i="1"/>
  <c r="H246" i="1"/>
  <c r="G246" i="1"/>
  <c r="F246" i="1"/>
  <c r="E246" i="1"/>
  <c r="D246" i="1"/>
  <c r="J245" i="1"/>
  <c r="I245" i="1"/>
  <c r="H245" i="1"/>
  <c r="G245" i="1"/>
  <c r="F245" i="1"/>
  <c r="E245" i="1"/>
  <c r="D245" i="1"/>
  <c r="J244" i="1"/>
  <c r="I244" i="1"/>
  <c r="H244" i="1"/>
  <c r="G244" i="1"/>
  <c r="F244" i="1"/>
  <c r="E244" i="1"/>
  <c r="D244" i="1"/>
  <c r="J243" i="1"/>
  <c r="I243" i="1"/>
  <c r="H243" i="1"/>
  <c r="G243" i="1"/>
  <c r="F243" i="1"/>
  <c r="E243" i="1"/>
  <c r="D243" i="1"/>
  <c r="J242" i="1"/>
  <c r="I242" i="1"/>
  <c r="H242" i="1"/>
  <c r="G242" i="1"/>
  <c r="F242" i="1"/>
  <c r="E242" i="1"/>
  <c r="D242" i="1"/>
  <c r="J241" i="1"/>
  <c r="I241" i="1"/>
  <c r="H241" i="1"/>
  <c r="G241" i="1"/>
  <c r="F241" i="1"/>
  <c r="E241" i="1"/>
  <c r="D241" i="1"/>
  <c r="J240" i="1"/>
  <c r="I240" i="1"/>
  <c r="H240" i="1"/>
  <c r="G240" i="1"/>
  <c r="F240" i="1"/>
  <c r="E240" i="1"/>
  <c r="D240" i="1"/>
  <c r="J239" i="1"/>
  <c r="I239" i="1"/>
  <c r="H239" i="1"/>
  <c r="G239" i="1"/>
  <c r="F239" i="1"/>
  <c r="E239" i="1"/>
  <c r="D239" i="1"/>
  <c r="J238" i="1"/>
  <c r="I238" i="1"/>
  <c r="H238" i="1"/>
  <c r="G238" i="1"/>
  <c r="F238" i="1"/>
  <c r="E238" i="1"/>
  <c r="D238" i="1"/>
  <c r="J237" i="1"/>
  <c r="I237" i="1"/>
  <c r="H237" i="1"/>
  <c r="G237" i="1"/>
  <c r="F237" i="1"/>
  <c r="E237" i="1"/>
  <c r="D237" i="1"/>
  <c r="J236" i="1"/>
  <c r="I236" i="1"/>
  <c r="H236" i="1"/>
  <c r="G236" i="1"/>
  <c r="F236" i="1"/>
  <c r="E236" i="1"/>
  <c r="D236" i="1"/>
  <c r="J235" i="1"/>
  <c r="I235" i="1"/>
  <c r="H235" i="1"/>
  <c r="G235" i="1"/>
  <c r="F235" i="1"/>
  <c r="E235" i="1"/>
  <c r="D235" i="1"/>
  <c r="J234" i="1"/>
  <c r="I234" i="1"/>
  <c r="H234" i="1"/>
  <c r="G234" i="1"/>
  <c r="F234" i="1"/>
  <c r="E234" i="1"/>
  <c r="D234" i="1"/>
  <c r="J233" i="1"/>
  <c r="I233" i="1"/>
  <c r="H233" i="1"/>
  <c r="G233" i="1"/>
  <c r="F233" i="1"/>
  <c r="E233" i="1"/>
  <c r="D233" i="1"/>
  <c r="J232" i="1"/>
  <c r="I232" i="1"/>
  <c r="H232" i="1"/>
  <c r="G232" i="1"/>
  <c r="F232" i="1"/>
  <c r="E232" i="1"/>
  <c r="D232" i="1"/>
  <c r="J231" i="1"/>
  <c r="I231" i="1"/>
  <c r="H231" i="1"/>
  <c r="G231" i="1"/>
  <c r="F231" i="1"/>
  <c r="E231" i="1"/>
  <c r="D231" i="1"/>
  <c r="J230" i="1"/>
  <c r="I230" i="1"/>
  <c r="H230" i="1"/>
  <c r="G230" i="1"/>
  <c r="F230" i="1"/>
  <c r="E230" i="1"/>
  <c r="D230" i="1"/>
  <c r="J229" i="1"/>
  <c r="I229" i="1"/>
  <c r="H229" i="1"/>
  <c r="G229" i="1"/>
  <c r="F229" i="1"/>
  <c r="E229" i="1"/>
  <c r="D229" i="1"/>
  <c r="J228" i="1"/>
  <c r="I228" i="1"/>
  <c r="H228" i="1"/>
  <c r="G228" i="1"/>
  <c r="F228" i="1"/>
  <c r="E228" i="1"/>
  <c r="D228" i="1"/>
  <c r="J227" i="1"/>
  <c r="I227" i="1"/>
  <c r="H227" i="1"/>
  <c r="G227" i="1"/>
  <c r="F227" i="1"/>
  <c r="E227" i="1"/>
  <c r="D227" i="1"/>
  <c r="J226" i="1"/>
  <c r="I226" i="1"/>
  <c r="H226" i="1"/>
  <c r="G226" i="1"/>
  <c r="F226" i="1"/>
  <c r="E226" i="1"/>
  <c r="D226" i="1"/>
  <c r="J225" i="1"/>
  <c r="I225" i="1"/>
  <c r="H225" i="1"/>
  <c r="G225" i="1"/>
  <c r="F225" i="1"/>
  <c r="E225" i="1"/>
  <c r="D225" i="1"/>
  <c r="J224" i="1"/>
  <c r="I224" i="1"/>
  <c r="H224" i="1"/>
  <c r="G224" i="1"/>
  <c r="F224" i="1"/>
  <c r="E224" i="1"/>
  <c r="D224" i="1"/>
  <c r="J223" i="1"/>
  <c r="I223" i="1"/>
  <c r="H223" i="1"/>
  <c r="G223" i="1"/>
  <c r="F223" i="1"/>
  <c r="E223" i="1"/>
  <c r="D223" i="1"/>
  <c r="J222" i="1"/>
  <c r="I222" i="1"/>
  <c r="H222" i="1"/>
  <c r="G222" i="1"/>
  <c r="F222" i="1"/>
  <c r="E222" i="1"/>
  <c r="D222" i="1"/>
  <c r="J221" i="1"/>
  <c r="I221" i="1"/>
  <c r="H221" i="1"/>
  <c r="G221" i="1"/>
  <c r="F221" i="1"/>
  <c r="E221" i="1"/>
  <c r="D221" i="1"/>
  <c r="J220" i="1"/>
  <c r="I220" i="1"/>
  <c r="H220" i="1"/>
  <c r="G220" i="1"/>
  <c r="F220" i="1"/>
  <c r="E220" i="1"/>
  <c r="D220" i="1"/>
  <c r="J219" i="1"/>
  <c r="I219" i="1"/>
  <c r="H219" i="1"/>
  <c r="G219" i="1"/>
  <c r="F219" i="1"/>
  <c r="E219" i="1"/>
  <c r="D219" i="1"/>
  <c r="J218" i="1"/>
  <c r="I218" i="1"/>
  <c r="H218" i="1"/>
  <c r="G218" i="1"/>
  <c r="F218" i="1"/>
  <c r="E218" i="1"/>
  <c r="D218" i="1"/>
  <c r="J217" i="1"/>
  <c r="I217" i="1"/>
  <c r="H217" i="1"/>
  <c r="G217" i="1"/>
  <c r="F217" i="1"/>
  <c r="E217" i="1"/>
  <c r="D217" i="1"/>
  <c r="J216" i="1"/>
  <c r="I216" i="1"/>
  <c r="H216" i="1"/>
  <c r="G216" i="1"/>
  <c r="F216" i="1"/>
  <c r="E216" i="1"/>
  <c r="D216" i="1"/>
  <c r="J215" i="1"/>
  <c r="I215" i="1"/>
  <c r="H215" i="1"/>
  <c r="G215" i="1"/>
  <c r="F215" i="1"/>
  <c r="E215" i="1"/>
  <c r="D215" i="1"/>
  <c r="J214" i="1"/>
  <c r="I214" i="1"/>
  <c r="H214" i="1"/>
  <c r="G214" i="1"/>
  <c r="F214" i="1"/>
  <c r="E214" i="1"/>
  <c r="D214" i="1"/>
  <c r="J213" i="1"/>
  <c r="I213" i="1"/>
  <c r="H213" i="1"/>
  <c r="G213" i="1"/>
  <c r="F213" i="1"/>
  <c r="E213" i="1"/>
  <c r="D213" i="1"/>
  <c r="J212" i="1"/>
  <c r="I212" i="1"/>
  <c r="H212" i="1"/>
  <c r="G212" i="1"/>
  <c r="F212" i="1"/>
  <c r="E212" i="1"/>
  <c r="D212" i="1"/>
  <c r="J211" i="1"/>
  <c r="I211" i="1"/>
  <c r="H211" i="1"/>
  <c r="G211" i="1"/>
  <c r="F211" i="1"/>
  <c r="E211" i="1"/>
  <c r="D211" i="1"/>
  <c r="J210" i="1"/>
  <c r="I210" i="1"/>
  <c r="H210" i="1"/>
  <c r="G210" i="1"/>
  <c r="F210" i="1"/>
  <c r="E210" i="1"/>
  <c r="D210" i="1"/>
  <c r="J209" i="1"/>
  <c r="I209" i="1"/>
  <c r="H209" i="1"/>
  <c r="G209" i="1"/>
  <c r="F209" i="1"/>
  <c r="E209" i="1"/>
  <c r="D209" i="1"/>
  <c r="J208" i="1"/>
  <c r="I208" i="1"/>
  <c r="H208" i="1"/>
  <c r="G208" i="1"/>
  <c r="F208" i="1"/>
  <c r="E208" i="1"/>
  <c r="D208" i="1"/>
  <c r="J207" i="1"/>
  <c r="I207" i="1"/>
  <c r="H207" i="1"/>
  <c r="G207" i="1"/>
  <c r="F207" i="1"/>
  <c r="E207" i="1"/>
  <c r="D207" i="1"/>
  <c r="J206" i="1"/>
  <c r="I206" i="1"/>
  <c r="H206" i="1"/>
  <c r="G206" i="1"/>
  <c r="F206" i="1"/>
  <c r="E206" i="1"/>
  <c r="D206" i="1"/>
  <c r="J205" i="1"/>
  <c r="I205" i="1"/>
  <c r="H205" i="1"/>
  <c r="G205" i="1"/>
  <c r="F205" i="1"/>
  <c r="E205" i="1"/>
  <c r="D205" i="1"/>
  <c r="J204" i="1"/>
  <c r="I204" i="1"/>
  <c r="H204" i="1"/>
  <c r="G204" i="1"/>
  <c r="F204" i="1"/>
  <c r="E204" i="1"/>
  <c r="D204" i="1"/>
  <c r="J203" i="1"/>
  <c r="I203" i="1"/>
  <c r="H203" i="1"/>
  <c r="G203" i="1"/>
  <c r="F203" i="1"/>
  <c r="E203" i="1"/>
  <c r="D203" i="1"/>
  <c r="J202" i="1"/>
  <c r="I202" i="1"/>
  <c r="H202" i="1"/>
  <c r="G202" i="1"/>
  <c r="F202" i="1"/>
  <c r="E202" i="1"/>
  <c r="D202" i="1"/>
  <c r="J201" i="1"/>
  <c r="I201" i="1"/>
  <c r="H201" i="1"/>
  <c r="G201" i="1"/>
  <c r="F201" i="1"/>
  <c r="E201" i="1"/>
  <c r="D201" i="1"/>
  <c r="J200" i="1"/>
  <c r="I200" i="1"/>
  <c r="H200" i="1"/>
  <c r="G200" i="1"/>
  <c r="F200" i="1"/>
  <c r="E200" i="1"/>
  <c r="D200" i="1"/>
  <c r="J199" i="1"/>
  <c r="I199" i="1"/>
  <c r="H199" i="1"/>
  <c r="G199" i="1"/>
  <c r="F199" i="1"/>
  <c r="E199" i="1"/>
  <c r="D199" i="1"/>
  <c r="J198" i="1"/>
  <c r="I198" i="1"/>
  <c r="H198" i="1"/>
  <c r="G198" i="1"/>
  <c r="F198" i="1"/>
  <c r="E198" i="1"/>
  <c r="D198" i="1"/>
  <c r="J197" i="1"/>
  <c r="I197" i="1"/>
  <c r="H197" i="1"/>
  <c r="G197" i="1"/>
  <c r="F197" i="1"/>
  <c r="E197" i="1"/>
  <c r="D197" i="1"/>
  <c r="J196" i="1"/>
  <c r="I196" i="1"/>
  <c r="H196" i="1"/>
  <c r="G196" i="1"/>
  <c r="F196" i="1"/>
  <c r="E196" i="1"/>
  <c r="D196" i="1"/>
  <c r="J195" i="1"/>
  <c r="I195" i="1"/>
  <c r="H195" i="1"/>
  <c r="G195" i="1"/>
  <c r="F195" i="1"/>
  <c r="E195" i="1"/>
  <c r="D195" i="1"/>
  <c r="J194" i="1"/>
  <c r="I194" i="1"/>
  <c r="H194" i="1"/>
  <c r="G194" i="1"/>
  <c r="F194" i="1"/>
  <c r="E194" i="1"/>
  <c r="D194" i="1"/>
  <c r="J193" i="1"/>
  <c r="I193" i="1"/>
  <c r="H193" i="1"/>
  <c r="G193" i="1"/>
  <c r="F193" i="1"/>
  <c r="E193" i="1"/>
  <c r="D193" i="1"/>
  <c r="J192" i="1"/>
  <c r="I192" i="1"/>
  <c r="H192" i="1"/>
  <c r="G192" i="1"/>
  <c r="F192" i="1"/>
  <c r="E192" i="1"/>
  <c r="D192" i="1"/>
  <c r="J191" i="1"/>
  <c r="I191" i="1"/>
  <c r="H191" i="1"/>
  <c r="G191" i="1"/>
  <c r="F191" i="1"/>
  <c r="E191" i="1"/>
  <c r="D191" i="1"/>
  <c r="J190" i="1"/>
  <c r="I190" i="1"/>
  <c r="H190" i="1"/>
  <c r="G190" i="1"/>
  <c r="F190" i="1"/>
  <c r="E190" i="1"/>
  <c r="D190" i="1"/>
  <c r="J189" i="1"/>
  <c r="I189" i="1"/>
  <c r="H189" i="1"/>
  <c r="G189" i="1"/>
  <c r="F189" i="1"/>
  <c r="E189" i="1"/>
  <c r="D189" i="1"/>
  <c r="J188" i="1"/>
  <c r="I188" i="1"/>
  <c r="H188" i="1"/>
  <c r="G188" i="1"/>
  <c r="F188" i="1"/>
  <c r="E188" i="1"/>
  <c r="D188" i="1"/>
  <c r="J187" i="1"/>
  <c r="I187" i="1"/>
  <c r="H187" i="1"/>
  <c r="G187" i="1"/>
  <c r="F187" i="1"/>
  <c r="E187" i="1"/>
  <c r="D187" i="1"/>
  <c r="J186" i="1"/>
  <c r="I186" i="1"/>
  <c r="H186" i="1"/>
  <c r="G186" i="1"/>
  <c r="F186" i="1"/>
  <c r="E186" i="1"/>
  <c r="D186" i="1"/>
  <c r="J185" i="1"/>
  <c r="I185" i="1"/>
  <c r="H185" i="1"/>
  <c r="G185" i="1"/>
  <c r="F185" i="1"/>
  <c r="E185" i="1"/>
  <c r="D185" i="1"/>
  <c r="J184" i="1"/>
  <c r="I184" i="1"/>
  <c r="H184" i="1"/>
  <c r="G184" i="1"/>
  <c r="F184" i="1"/>
  <c r="E184" i="1"/>
  <c r="D184" i="1"/>
  <c r="J183" i="1"/>
  <c r="I183" i="1"/>
  <c r="H183" i="1"/>
  <c r="G183" i="1"/>
  <c r="F183" i="1"/>
  <c r="E183" i="1"/>
  <c r="D183" i="1"/>
  <c r="J182" i="1"/>
  <c r="I182" i="1"/>
  <c r="H182" i="1"/>
  <c r="G182" i="1"/>
  <c r="F182" i="1"/>
  <c r="E182" i="1"/>
  <c r="D182" i="1"/>
  <c r="J181" i="1"/>
  <c r="I181" i="1"/>
  <c r="H181" i="1"/>
  <c r="G181" i="1"/>
  <c r="F181" i="1"/>
  <c r="E181" i="1"/>
  <c r="D181" i="1"/>
  <c r="J180" i="1"/>
  <c r="I180" i="1"/>
  <c r="H180" i="1"/>
  <c r="G180" i="1"/>
  <c r="F180" i="1"/>
  <c r="E180" i="1"/>
  <c r="D180" i="1"/>
  <c r="J179" i="1"/>
  <c r="I179" i="1"/>
  <c r="H179" i="1"/>
  <c r="G179" i="1"/>
  <c r="F179" i="1"/>
  <c r="E179" i="1"/>
  <c r="D179" i="1"/>
  <c r="J178" i="1"/>
  <c r="I178" i="1"/>
  <c r="H178" i="1"/>
  <c r="G178" i="1"/>
  <c r="F178" i="1"/>
  <c r="E178" i="1"/>
  <c r="D178" i="1"/>
  <c r="J177" i="1"/>
  <c r="I177" i="1"/>
  <c r="H177" i="1"/>
  <c r="G177" i="1"/>
  <c r="F177" i="1"/>
  <c r="E177" i="1"/>
  <c r="D177" i="1"/>
  <c r="J176" i="1"/>
  <c r="I176" i="1"/>
  <c r="H176" i="1"/>
  <c r="G176" i="1"/>
  <c r="F176" i="1"/>
  <c r="E176" i="1"/>
  <c r="D176" i="1"/>
  <c r="J175" i="1"/>
  <c r="I175" i="1"/>
  <c r="H175" i="1"/>
  <c r="G175" i="1"/>
  <c r="F175" i="1"/>
  <c r="E175" i="1"/>
  <c r="D175" i="1"/>
  <c r="J174" i="1"/>
  <c r="I174" i="1"/>
  <c r="H174" i="1"/>
  <c r="G174" i="1"/>
  <c r="F174" i="1"/>
  <c r="E174" i="1"/>
  <c r="D174" i="1"/>
  <c r="J173" i="1"/>
  <c r="I173" i="1"/>
  <c r="H173" i="1"/>
  <c r="G173" i="1"/>
  <c r="F173" i="1"/>
  <c r="E173" i="1"/>
  <c r="D173" i="1"/>
  <c r="J172" i="1"/>
  <c r="I172" i="1"/>
  <c r="H172" i="1"/>
  <c r="G172" i="1"/>
  <c r="F172" i="1"/>
  <c r="E172" i="1"/>
  <c r="D172" i="1"/>
  <c r="J171" i="1"/>
  <c r="I171" i="1"/>
  <c r="H171" i="1"/>
  <c r="G171" i="1"/>
  <c r="F171" i="1"/>
  <c r="E171" i="1"/>
  <c r="D171" i="1"/>
  <c r="J170" i="1"/>
  <c r="I170" i="1"/>
  <c r="H170" i="1"/>
  <c r="G170" i="1"/>
  <c r="F170" i="1"/>
  <c r="E170" i="1"/>
  <c r="D170" i="1"/>
  <c r="J169" i="1"/>
  <c r="I169" i="1"/>
  <c r="H169" i="1"/>
  <c r="G169" i="1"/>
  <c r="F169" i="1"/>
  <c r="E169" i="1"/>
  <c r="D169" i="1"/>
  <c r="J168" i="1"/>
  <c r="I168" i="1"/>
  <c r="H168" i="1"/>
  <c r="G168" i="1"/>
  <c r="F168" i="1"/>
  <c r="E168" i="1"/>
  <c r="D168" i="1"/>
  <c r="J167" i="1"/>
  <c r="I167" i="1"/>
  <c r="H167" i="1"/>
  <c r="G167" i="1"/>
  <c r="F167" i="1"/>
  <c r="E167" i="1"/>
  <c r="D167" i="1"/>
  <c r="J166" i="1"/>
  <c r="I166" i="1"/>
  <c r="H166" i="1"/>
  <c r="G166" i="1"/>
  <c r="F166" i="1"/>
  <c r="E166" i="1"/>
  <c r="D166" i="1"/>
  <c r="J165" i="1"/>
  <c r="I165" i="1"/>
  <c r="H165" i="1"/>
  <c r="G165" i="1"/>
  <c r="F165" i="1"/>
  <c r="E165" i="1"/>
  <c r="D165" i="1"/>
  <c r="J164" i="1"/>
  <c r="I164" i="1"/>
  <c r="H164" i="1"/>
  <c r="G164" i="1"/>
  <c r="F164" i="1"/>
  <c r="E164" i="1"/>
  <c r="D164" i="1"/>
  <c r="J163" i="1"/>
  <c r="I163" i="1"/>
  <c r="H163" i="1"/>
  <c r="G163" i="1"/>
  <c r="F163" i="1"/>
  <c r="E163" i="1"/>
  <c r="D163" i="1"/>
  <c r="J162" i="1"/>
  <c r="I162" i="1"/>
  <c r="H162" i="1"/>
  <c r="G162" i="1"/>
  <c r="F162" i="1"/>
  <c r="E162" i="1"/>
  <c r="D162" i="1"/>
  <c r="J161" i="1"/>
  <c r="I161" i="1"/>
  <c r="H161" i="1"/>
  <c r="G161" i="1"/>
  <c r="F161" i="1"/>
  <c r="E161" i="1"/>
  <c r="D161" i="1"/>
  <c r="J160" i="1"/>
  <c r="I160" i="1"/>
  <c r="H160" i="1"/>
  <c r="G160" i="1"/>
  <c r="F160" i="1"/>
  <c r="E160" i="1"/>
  <c r="D160" i="1"/>
  <c r="J159" i="1"/>
  <c r="I159" i="1"/>
  <c r="H159" i="1"/>
  <c r="G159" i="1"/>
  <c r="F159" i="1"/>
  <c r="E159" i="1"/>
  <c r="D159" i="1"/>
  <c r="J158" i="1"/>
  <c r="I158" i="1"/>
  <c r="H158" i="1"/>
  <c r="G158" i="1"/>
  <c r="F158" i="1"/>
  <c r="E158" i="1"/>
  <c r="D158" i="1"/>
  <c r="J157" i="1"/>
  <c r="I157" i="1"/>
  <c r="H157" i="1"/>
  <c r="G157" i="1"/>
  <c r="F157" i="1"/>
  <c r="E157" i="1"/>
  <c r="D157" i="1"/>
  <c r="J156" i="1"/>
  <c r="I156" i="1"/>
  <c r="H156" i="1"/>
  <c r="G156" i="1"/>
  <c r="F156" i="1"/>
  <c r="E156" i="1"/>
  <c r="D156" i="1"/>
  <c r="J155" i="1"/>
  <c r="I155" i="1"/>
  <c r="H155" i="1"/>
  <c r="G155" i="1"/>
  <c r="F155" i="1"/>
  <c r="E155" i="1"/>
  <c r="D155" i="1"/>
  <c r="J154" i="1"/>
  <c r="I154" i="1"/>
  <c r="H154" i="1"/>
  <c r="G154" i="1"/>
  <c r="F154" i="1"/>
  <c r="E154" i="1"/>
  <c r="D154" i="1"/>
  <c r="J153" i="1"/>
  <c r="I153" i="1"/>
  <c r="H153" i="1"/>
  <c r="G153" i="1"/>
  <c r="F153" i="1"/>
  <c r="E153" i="1"/>
  <c r="D153" i="1"/>
  <c r="J152" i="1"/>
  <c r="I152" i="1"/>
  <c r="H152" i="1"/>
  <c r="G152" i="1"/>
  <c r="F152" i="1"/>
  <c r="E152" i="1"/>
  <c r="D152" i="1"/>
  <c r="J151" i="1"/>
  <c r="I151" i="1"/>
  <c r="H151" i="1"/>
  <c r="G151" i="1"/>
  <c r="F151" i="1"/>
  <c r="E151" i="1"/>
  <c r="D151" i="1"/>
  <c r="J150" i="1"/>
  <c r="I150" i="1"/>
  <c r="H150" i="1"/>
  <c r="G150" i="1"/>
  <c r="F150" i="1"/>
  <c r="E150" i="1"/>
  <c r="D150" i="1"/>
  <c r="J149" i="1"/>
  <c r="I149" i="1"/>
  <c r="H149" i="1"/>
  <c r="G149" i="1"/>
  <c r="F149" i="1"/>
  <c r="E149" i="1"/>
  <c r="D149" i="1"/>
  <c r="J148" i="1"/>
  <c r="I148" i="1"/>
  <c r="H148" i="1"/>
  <c r="G148" i="1"/>
  <c r="F148" i="1"/>
  <c r="E148" i="1"/>
  <c r="D148" i="1"/>
  <c r="J147" i="1"/>
  <c r="I147" i="1"/>
  <c r="H147" i="1"/>
  <c r="G147" i="1"/>
  <c r="F147" i="1"/>
  <c r="E147" i="1"/>
  <c r="D147" i="1"/>
  <c r="J146" i="1"/>
  <c r="I146" i="1"/>
  <c r="H146" i="1"/>
  <c r="G146" i="1"/>
  <c r="F146" i="1"/>
  <c r="E146" i="1"/>
  <c r="D146" i="1"/>
  <c r="J145" i="1"/>
  <c r="I145" i="1"/>
  <c r="H145" i="1"/>
  <c r="G145" i="1"/>
  <c r="F145" i="1"/>
  <c r="E145" i="1"/>
  <c r="D145" i="1"/>
  <c r="J144" i="1"/>
  <c r="I144" i="1"/>
  <c r="H144" i="1"/>
  <c r="G144" i="1"/>
  <c r="F144" i="1"/>
  <c r="E144" i="1"/>
  <c r="D144" i="1"/>
  <c r="J143" i="1"/>
  <c r="I143" i="1"/>
  <c r="H143" i="1"/>
  <c r="G143" i="1"/>
  <c r="F143" i="1"/>
  <c r="E143" i="1"/>
  <c r="D143" i="1"/>
  <c r="J142" i="1"/>
  <c r="I142" i="1"/>
  <c r="H142" i="1"/>
  <c r="G142" i="1"/>
  <c r="F142" i="1"/>
  <c r="E142" i="1"/>
  <c r="D142" i="1"/>
  <c r="J141" i="1"/>
  <c r="I141" i="1"/>
  <c r="H141" i="1"/>
  <c r="G141" i="1"/>
  <c r="F141" i="1"/>
  <c r="E141" i="1"/>
  <c r="D141" i="1"/>
  <c r="J140" i="1"/>
  <c r="I140" i="1"/>
  <c r="H140" i="1"/>
  <c r="G140" i="1"/>
  <c r="F140" i="1"/>
  <c r="E140" i="1"/>
  <c r="D140" i="1"/>
  <c r="J139" i="1"/>
  <c r="I139" i="1"/>
  <c r="H139" i="1"/>
  <c r="G139" i="1"/>
  <c r="F139" i="1"/>
  <c r="E139" i="1"/>
  <c r="D139" i="1"/>
  <c r="J138" i="1"/>
  <c r="I138" i="1"/>
  <c r="H138" i="1"/>
  <c r="G138" i="1"/>
  <c r="F138" i="1"/>
  <c r="E138" i="1"/>
  <c r="D138" i="1"/>
  <c r="J137" i="1"/>
  <c r="I137" i="1"/>
  <c r="H137" i="1"/>
  <c r="G137" i="1"/>
  <c r="F137" i="1"/>
  <c r="E137" i="1"/>
  <c r="D137" i="1"/>
  <c r="J136" i="1"/>
  <c r="I136" i="1"/>
  <c r="H136" i="1"/>
  <c r="G136" i="1"/>
  <c r="F136" i="1"/>
  <c r="E136" i="1"/>
  <c r="D136" i="1"/>
  <c r="J135" i="1"/>
  <c r="I135" i="1"/>
  <c r="H135" i="1"/>
  <c r="G135" i="1"/>
  <c r="F135" i="1"/>
  <c r="E135" i="1"/>
  <c r="D135" i="1"/>
  <c r="J134" i="1"/>
  <c r="I134" i="1"/>
  <c r="H134" i="1"/>
  <c r="G134" i="1"/>
  <c r="F134" i="1"/>
  <c r="E134" i="1"/>
  <c r="D134" i="1"/>
  <c r="J133" i="1"/>
  <c r="I133" i="1"/>
  <c r="H133" i="1"/>
  <c r="G133" i="1"/>
  <c r="F133" i="1"/>
  <c r="E133" i="1"/>
  <c r="D133" i="1"/>
  <c r="J132" i="1"/>
  <c r="I132" i="1"/>
  <c r="H132" i="1"/>
  <c r="G132" i="1"/>
  <c r="F132" i="1"/>
  <c r="E132" i="1"/>
  <c r="D132" i="1"/>
  <c r="J131" i="1"/>
  <c r="I131" i="1"/>
  <c r="H131" i="1"/>
  <c r="G131" i="1"/>
  <c r="F131" i="1"/>
  <c r="E131" i="1"/>
  <c r="D131" i="1"/>
  <c r="J130" i="1"/>
  <c r="I130" i="1"/>
  <c r="H130" i="1"/>
  <c r="G130" i="1"/>
  <c r="F130" i="1"/>
  <c r="E130" i="1"/>
  <c r="D130" i="1"/>
  <c r="J129" i="1"/>
  <c r="I129" i="1"/>
  <c r="H129" i="1"/>
  <c r="G129" i="1"/>
  <c r="F129" i="1"/>
  <c r="E129" i="1"/>
  <c r="D129" i="1"/>
  <c r="J128" i="1"/>
  <c r="I128" i="1"/>
  <c r="H128" i="1"/>
  <c r="G128" i="1"/>
  <c r="F128" i="1"/>
  <c r="E128" i="1"/>
  <c r="D128" i="1"/>
  <c r="J127" i="1"/>
  <c r="I127" i="1"/>
  <c r="H127" i="1"/>
  <c r="G127" i="1"/>
  <c r="F127" i="1"/>
  <c r="E127" i="1"/>
  <c r="D127" i="1"/>
  <c r="J126" i="1"/>
  <c r="I126" i="1"/>
  <c r="H126" i="1"/>
  <c r="G126" i="1"/>
  <c r="F126" i="1"/>
  <c r="E126" i="1"/>
  <c r="D126" i="1"/>
  <c r="J125" i="1"/>
  <c r="I125" i="1"/>
  <c r="H125" i="1"/>
  <c r="G125" i="1"/>
  <c r="F125" i="1"/>
  <c r="E125" i="1"/>
  <c r="D125" i="1"/>
  <c r="J124" i="1"/>
  <c r="I124" i="1"/>
  <c r="H124" i="1"/>
  <c r="G124" i="1"/>
  <c r="F124" i="1"/>
  <c r="E124" i="1"/>
  <c r="D124" i="1"/>
  <c r="J123" i="1"/>
  <c r="I123" i="1"/>
  <c r="H123" i="1"/>
  <c r="G123" i="1"/>
  <c r="F123" i="1"/>
  <c r="E123" i="1"/>
  <c r="D123" i="1"/>
  <c r="J122" i="1"/>
  <c r="I122" i="1"/>
  <c r="H122" i="1"/>
  <c r="G122" i="1"/>
  <c r="F122" i="1"/>
  <c r="E122" i="1"/>
  <c r="D122" i="1"/>
  <c r="J121" i="1"/>
  <c r="I121" i="1"/>
  <c r="H121" i="1"/>
  <c r="G121" i="1"/>
  <c r="F121" i="1"/>
  <c r="E121" i="1"/>
  <c r="D121" i="1"/>
  <c r="J120" i="1"/>
  <c r="I120" i="1"/>
  <c r="H120" i="1"/>
  <c r="G120" i="1"/>
  <c r="F120" i="1"/>
  <c r="E120" i="1"/>
  <c r="D120" i="1"/>
  <c r="J119" i="1"/>
  <c r="I119" i="1"/>
  <c r="H119" i="1"/>
  <c r="G119" i="1"/>
  <c r="F119" i="1"/>
  <c r="E119" i="1"/>
  <c r="D119" i="1"/>
  <c r="J118" i="1"/>
  <c r="I118" i="1"/>
  <c r="H118" i="1"/>
  <c r="G118" i="1"/>
  <c r="F118" i="1"/>
  <c r="E118" i="1"/>
  <c r="D118" i="1"/>
  <c r="J117" i="1"/>
  <c r="I117" i="1"/>
  <c r="H117" i="1"/>
  <c r="G117" i="1"/>
  <c r="F117" i="1"/>
  <c r="E117" i="1"/>
  <c r="D117" i="1"/>
  <c r="J116" i="1"/>
  <c r="I116" i="1"/>
  <c r="H116" i="1"/>
  <c r="G116" i="1"/>
  <c r="F116" i="1"/>
  <c r="E116" i="1"/>
  <c r="D116" i="1"/>
  <c r="J115" i="1"/>
  <c r="I115" i="1"/>
  <c r="H115" i="1"/>
  <c r="G115" i="1"/>
  <c r="F115" i="1"/>
  <c r="E115" i="1"/>
  <c r="D115" i="1"/>
  <c r="J114" i="1"/>
  <c r="I114" i="1"/>
  <c r="H114" i="1"/>
  <c r="G114" i="1"/>
  <c r="F114" i="1"/>
  <c r="E114" i="1"/>
  <c r="D114" i="1"/>
  <c r="J113" i="1"/>
  <c r="I113" i="1"/>
  <c r="H113" i="1"/>
  <c r="G113" i="1"/>
  <c r="F113" i="1"/>
  <c r="E113" i="1"/>
  <c r="D113" i="1"/>
  <c r="J112" i="1"/>
  <c r="I112" i="1"/>
  <c r="H112" i="1"/>
  <c r="G112" i="1"/>
  <c r="F112" i="1"/>
  <c r="E112" i="1"/>
  <c r="D112" i="1"/>
  <c r="J111" i="1"/>
  <c r="I111" i="1"/>
  <c r="H111" i="1"/>
  <c r="G111" i="1"/>
  <c r="F111" i="1"/>
  <c r="E111" i="1"/>
  <c r="D111" i="1"/>
  <c r="J110" i="1"/>
  <c r="I110" i="1"/>
  <c r="H110" i="1"/>
  <c r="G110" i="1"/>
  <c r="F110" i="1"/>
  <c r="E110" i="1"/>
  <c r="D110" i="1"/>
  <c r="J109" i="1"/>
  <c r="I109" i="1"/>
  <c r="H109" i="1"/>
  <c r="G109" i="1"/>
  <c r="F109" i="1"/>
  <c r="E109" i="1"/>
  <c r="D109" i="1"/>
  <c r="J108" i="1"/>
  <c r="I108" i="1"/>
  <c r="H108" i="1"/>
  <c r="G108" i="1"/>
  <c r="F108" i="1"/>
  <c r="E108" i="1"/>
  <c r="D108" i="1"/>
  <c r="J107" i="1"/>
  <c r="I107" i="1"/>
  <c r="H107" i="1"/>
  <c r="G107" i="1"/>
  <c r="F107" i="1"/>
  <c r="E107" i="1"/>
  <c r="D107" i="1"/>
  <c r="J106" i="1"/>
  <c r="I106" i="1"/>
  <c r="H106" i="1"/>
  <c r="G106" i="1"/>
  <c r="F106" i="1"/>
  <c r="E106" i="1"/>
  <c r="D106" i="1"/>
  <c r="J105" i="1"/>
  <c r="I105" i="1"/>
  <c r="H105" i="1"/>
  <c r="G105" i="1"/>
  <c r="F105" i="1"/>
  <c r="E105" i="1"/>
  <c r="D105" i="1"/>
  <c r="J104" i="1"/>
  <c r="I104" i="1"/>
  <c r="H104" i="1"/>
  <c r="G104" i="1"/>
  <c r="F104" i="1"/>
  <c r="E104" i="1"/>
  <c r="D104" i="1"/>
  <c r="J103" i="1"/>
  <c r="I103" i="1"/>
  <c r="H103" i="1"/>
  <c r="G103" i="1"/>
  <c r="F103" i="1"/>
  <c r="E103" i="1"/>
  <c r="D103" i="1"/>
  <c r="J102" i="1"/>
  <c r="I102" i="1"/>
  <c r="H102" i="1"/>
  <c r="G102" i="1"/>
  <c r="F102" i="1"/>
  <c r="E102" i="1"/>
  <c r="D102" i="1"/>
  <c r="J101" i="1"/>
  <c r="I101" i="1"/>
  <c r="H101" i="1"/>
  <c r="G101" i="1"/>
  <c r="F101" i="1"/>
  <c r="E101" i="1"/>
  <c r="D101" i="1"/>
  <c r="J100" i="1"/>
  <c r="I100" i="1"/>
  <c r="H100" i="1"/>
  <c r="G100" i="1"/>
  <c r="F100" i="1"/>
  <c r="E100" i="1"/>
  <c r="D100" i="1"/>
  <c r="J99" i="1"/>
  <c r="I99" i="1"/>
  <c r="H99" i="1"/>
  <c r="G99" i="1"/>
  <c r="F99" i="1"/>
  <c r="E99" i="1"/>
  <c r="D99" i="1"/>
  <c r="J98" i="1"/>
  <c r="I98" i="1"/>
  <c r="H98" i="1"/>
  <c r="G98" i="1"/>
  <c r="F98" i="1"/>
  <c r="E98" i="1"/>
  <c r="D98" i="1"/>
  <c r="J97" i="1"/>
  <c r="I97" i="1"/>
  <c r="H97" i="1"/>
  <c r="G97" i="1"/>
  <c r="F97" i="1"/>
  <c r="E97" i="1"/>
  <c r="D97" i="1"/>
  <c r="J96" i="1"/>
  <c r="I96" i="1"/>
  <c r="H96" i="1"/>
  <c r="G96" i="1"/>
  <c r="F96" i="1"/>
  <c r="E96" i="1"/>
  <c r="D96" i="1"/>
  <c r="J95" i="1"/>
  <c r="I95" i="1"/>
  <c r="H95" i="1"/>
  <c r="G95" i="1"/>
  <c r="F95" i="1"/>
  <c r="E95" i="1"/>
  <c r="D95" i="1"/>
  <c r="J94" i="1"/>
  <c r="I94" i="1"/>
  <c r="H94" i="1"/>
  <c r="G94" i="1"/>
  <c r="F94" i="1"/>
  <c r="E94" i="1"/>
  <c r="D94" i="1"/>
  <c r="J93" i="1"/>
  <c r="I93" i="1"/>
  <c r="H93" i="1"/>
  <c r="G93" i="1"/>
  <c r="F93" i="1"/>
  <c r="E93" i="1"/>
  <c r="D93" i="1"/>
  <c r="J92" i="1"/>
  <c r="I92" i="1"/>
  <c r="H92" i="1"/>
  <c r="G92" i="1"/>
  <c r="F92" i="1"/>
  <c r="E92" i="1"/>
  <c r="D92" i="1"/>
  <c r="J91" i="1"/>
  <c r="I91" i="1"/>
  <c r="H91" i="1"/>
  <c r="G91" i="1"/>
  <c r="F91" i="1"/>
  <c r="E91" i="1"/>
  <c r="D91" i="1"/>
  <c r="J90" i="1"/>
  <c r="I90" i="1"/>
  <c r="H90" i="1"/>
  <c r="G90" i="1"/>
  <c r="F90" i="1"/>
  <c r="E90" i="1"/>
  <c r="D90" i="1"/>
  <c r="J89" i="1"/>
  <c r="I89" i="1"/>
  <c r="H89" i="1"/>
  <c r="G89" i="1"/>
  <c r="F89" i="1"/>
  <c r="E89" i="1"/>
  <c r="D89" i="1"/>
  <c r="J88" i="1"/>
  <c r="I88" i="1"/>
  <c r="H88" i="1"/>
  <c r="G88" i="1"/>
  <c r="F88" i="1"/>
  <c r="E88" i="1"/>
  <c r="D88" i="1"/>
  <c r="J87" i="1"/>
  <c r="I87" i="1"/>
  <c r="H87" i="1"/>
  <c r="G87" i="1"/>
  <c r="F87" i="1"/>
  <c r="E87" i="1"/>
  <c r="D87" i="1"/>
  <c r="J86" i="1"/>
  <c r="I86" i="1"/>
  <c r="H86" i="1"/>
  <c r="G86" i="1"/>
  <c r="F86" i="1"/>
  <c r="E86" i="1"/>
  <c r="D86" i="1"/>
  <c r="J85" i="1"/>
  <c r="I85" i="1"/>
  <c r="H85" i="1"/>
  <c r="G85" i="1"/>
  <c r="F85" i="1"/>
  <c r="E85" i="1"/>
  <c r="D85" i="1"/>
  <c r="J84" i="1"/>
  <c r="I84" i="1"/>
  <c r="H84" i="1"/>
  <c r="G84" i="1"/>
  <c r="F84" i="1"/>
  <c r="E84" i="1"/>
  <c r="D84" i="1"/>
  <c r="J83" i="1"/>
  <c r="I83" i="1"/>
  <c r="H83" i="1"/>
  <c r="G83" i="1"/>
  <c r="F83" i="1"/>
  <c r="E83" i="1"/>
  <c r="D83" i="1"/>
  <c r="J82" i="1"/>
  <c r="I82" i="1"/>
  <c r="H82" i="1"/>
  <c r="G82" i="1"/>
  <c r="F82" i="1"/>
  <c r="E82" i="1"/>
  <c r="D82" i="1"/>
  <c r="J81" i="1"/>
  <c r="I81" i="1"/>
  <c r="H81" i="1"/>
  <c r="G81" i="1"/>
  <c r="F81" i="1"/>
  <c r="E81" i="1"/>
  <c r="D81" i="1"/>
  <c r="J80" i="1"/>
  <c r="I80" i="1"/>
  <c r="H80" i="1"/>
  <c r="G80" i="1"/>
  <c r="F80" i="1"/>
  <c r="E80" i="1"/>
  <c r="D80" i="1"/>
  <c r="J79" i="1"/>
  <c r="I79" i="1"/>
  <c r="H79" i="1"/>
  <c r="G79" i="1"/>
  <c r="F79" i="1"/>
  <c r="E79" i="1"/>
  <c r="D79" i="1"/>
  <c r="J78" i="1"/>
  <c r="I78" i="1"/>
  <c r="H78" i="1"/>
  <c r="G78" i="1"/>
  <c r="F78" i="1"/>
  <c r="E78" i="1"/>
  <c r="D78" i="1"/>
  <c r="J77" i="1"/>
  <c r="I77" i="1"/>
  <c r="H77" i="1"/>
  <c r="G77" i="1"/>
  <c r="F77" i="1"/>
  <c r="E77" i="1"/>
  <c r="D77" i="1"/>
  <c r="J76" i="1"/>
  <c r="I76" i="1"/>
  <c r="H76" i="1"/>
  <c r="G76" i="1"/>
  <c r="F76" i="1"/>
  <c r="E76" i="1"/>
  <c r="D76" i="1"/>
  <c r="J75" i="1"/>
  <c r="I75" i="1"/>
  <c r="H75" i="1"/>
  <c r="G75" i="1"/>
  <c r="F75" i="1"/>
  <c r="E75" i="1"/>
  <c r="D75" i="1"/>
  <c r="J74" i="1"/>
  <c r="I74" i="1"/>
  <c r="H74" i="1"/>
  <c r="G74" i="1"/>
  <c r="F74" i="1"/>
  <c r="E74" i="1"/>
  <c r="D74" i="1"/>
  <c r="J73" i="1"/>
  <c r="I73" i="1"/>
  <c r="H73" i="1"/>
  <c r="G73" i="1"/>
  <c r="F73" i="1"/>
  <c r="E73" i="1"/>
  <c r="D73" i="1"/>
  <c r="J72" i="1"/>
  <c r="I72" i="1"/>
  <c r="H72" i="1"/>
  <c r="G72" i="1"/>
  <c r="F72" i="1"/>
  <c r="E72" i="1"/>
  <c r="D72" i="1"/>
  <c r="J71" i="1"/>
  <c r="I71" i="1"/>
  <c r="H71" i="1"/>
  <c r="G71" i="1"/>
  <c r="F71" i="1"/>
  <c r="E71" i="1"/>
  <c r="D71" i="1"/>
  <c r="J70" i="1"/>
  <c r="I70" i="1"/>
  <c r="H70" i="1"/>
  <c r="G70" i="1"/>
  <c r="F70" i="1"/>
  <c r="E70" i="1"/>
  <c r="D70" i="1"/>
  <c r="J69" i="1"/>
  <c r="I69" i="1"/>
  <c r="H69" i="1"/>
  <c r="G69" i="1"/>
  <c r="F69" i="1"/>
  <c r="E69" i="1"/>
  <c r="D69" i="1"/>
  <c r="J68" i="1"/>
  <c r="I68" i="1"/>
  <c r="H68" i="1"/>
  <c r="G68" i="1"/>
  <c r="F68" i="1"/>
  <c r="E68" i="1"/>
  <c r="D68" i="1"/>
  <c r="J67" i="1"/>
  <c r="I67" i="1"/>
  <c r="H67" i="1"/>
  <c r="G67" i="1"/>
  <c r="F67" i="1"/>
  <c r="E67" i="1"/>
  <c r="D67" i="1"/>
  <c r="J66" i="1"/>
  <c r="I66" i="1"/>
  <c r="H66" i="1"/>
  <c r="G66" i="1"/>
  <c r="F66" i="1"/>
  <c r="E66" i="1"/>
  <c r="D66" i="1"/>
  <c r="J65" i="1"/>
  <c r="I65" i="1"/>
  <c r="H65" i="1"/>
  <c r="G65" i="1"/>
  <c r="F65" i="1"/>
  <c r="E65" i="1"/>
  <c r="D65" i="1"/>
  <c r="J64" i="1"/>
  <c r="I64" i="1"/>
  <c r="H64" i="1"/>
  <c r="G64" i="1"/>
  <c r="F64" i="1"/>
  <c r="E64" i="1"/>
  <c r="D64" i="1"/>
  <c r="J63" i="1"/>
  <c r="I63" i="1"/>
  <c r="H63" i="1"/>
  <c r="G63" i="1"/>
  <c r="F63" i="1"/>
  <c r="E63" i="1"/>
  <c r="D63" i="1"/>
  <c r="J62" i="1"/>
  <c r="I62" i="1"/>
  <c r="H62" i="1"/>
  <c r="G62" i="1"/>
  <c r="F62" i="1"/>
  <c r="E62" i="1"/>
  <c r="D62" i="1"/>
  <c r="J61" i="1"/>
  <c r="I61" i="1"/>
  <c r="H61" i="1"/>
  <c r="G61" i="1"/>
  <c r="F61" i="1"/>
  <c r="E61" i="1"/>
  <c r="D61" i="1"/>
  <c r="J60" i="1"/>
  <c r="I60" i="1"/>
  <c r="H60" i="1"/>
  <c r="G60" i="1"/>
  <c r="F60" i="1"/>
  <c r="E60" i="1"/>
  <c r="D60" i="1"/>
  <c r="J59" i="1"/>
  <c r="I59" i="1"/>
  <c r="H59" i="1"/>
  <c r="G59" i="1"/>
  <c r="F59" i="1"/>
  <c r="E59" i="1"/>
  <c r="D59" i="1"/>
  <c r="J58" i="1"/>
  <c r="I58" i="1"/>
  <c r="H58" i="1"/>
  <c r="G58" i="1"/>
  <c r="F58" i="1"/>
  <c r="E58" i="1"/>
  <c r="D58" i="1"/>
  <c r="J57" i="1"/>
  <c r="I57" i="1"/>
  <c r="H57" i="1"/>
  <c r="G57" i="1"/>
  <c r="F57" i="1"/>
  <c r="E57" i="1"/>
  <c r="D57" i="1"/>
  <c r="J56" i="1"/>
  <c r="I56" i="1"/>
  <c r="H56" i="1"/>
  <c r="G56" i="1"/>
  <c r="F56" i="1"/>
  <c r="E56" i="1"/>
  <c r="D56" i="1"/>
  <c r="J55" i="1"/>
  <c r="I55" i="1"/>
  <c r="H55" i="1"/>
  <c r="G55" i="1"/>
  <c r="F55" i="1"/>
  <c r="E55" i="1"/>
  <c r="D55" i="1"/>
  <c r="J54" i="1"/>
  <c r="I54" i="1"/>
  <c r="H54" i="1"/>
  <c r="G54" i="1"/>
  <c r="F54" i="1"/>
  <c r="E54" i="1"/>
  <c r="D54" i="1"/>
  <c r="J53" i="1"/>
  <c r="I53" i="1"/>
  <c r="H53" i="1"/>
  <c r="G53" i="1"/>
  <c r="F53" i="1"/>
  <c r="E53" i="1"/>
  <c r="D53" i="1"/>
  <c r="J52" i="1"/>
  <c r="I52" i="1"/>
  <c r="H52" i="1"/>
  <c r="G52" i="1"/>
  <c r="F52" i="1"/>
  <c r="E52" i="1"/>
  <c r="D52" i="1"/>
  <c r="J51" i="1"/>
  <c r="I51" i="1"/>
  <c r="H51" i="1"/>
  <c r="G51" i="1"/>
  <c r="F51" i="1"/>
  <c r="E51" i="1"/>
  <c r="D51" i="1"/>
  <c r="J50" i="1"/>
  <c r="I50" i="1"/>
  <c r="H50" i="1"/>
  <c r="G50" i="1"/>
  <c r="F50" i="1"/>
  <c r="E50" i="1"/>
  <c r="D50" i="1"/>
  <c r="J49" i="1"/>
  <c r="I49" i="1"/>
  <c r="H49" i="1"/>
  <c r="G49" i="1"/>
  <c r="F49" i="1"/>
  <c r="E49" i="1"/>
  <c r="D49" i="1"/>
  <c r="J48" i="1"/>
  <c r="I48" i="1"/>
  <c r="H48" i="1"/>
  <c r="G48" i="1"/>
  <c r="F48" i="1"/>
  <c r="E48" i="1"/>
  <c r="D48" i="1"/>
  <c r="J47" i="1"/>
  <c r="I47" i="1"/>
  <c r="H47" i="1"/>
  <c r="G47" i="1"/>
  <c r="F47" i="1"/>
  <c r="E47" i="1"/>
  <c r="D47" i="1"/>
  <c r="J46" i="1"/>
  <c r="I46" i="1"/>
  <c r="H46" i="1"/>
  <c r="G46" i="1"/>
  <c r="F46" i="1"/>
  <c r="E46" i="1"/>
  <c r="D46" i="1"/>
  <c r="J45" i="1"/>
  <c r="I45" i="1"/>
  <c r="H45" i="1"/>
  <c r="G45" i="1"/>
  <c r="F45" i="1"/>
  <c r="E45" i="1"/>
  <c r="D45" i="1"/>
  <c r="J44" i="1"/>
  <c r="I44" i="1"/>
  <c r="H44" i="1"/>
  <c r="G44" i="1"/>
  <c r="F44" i="1"/>
  <c r="E44" i="1"/>
  <c r="D44" i="1"/>
  <c r="J43" i="1"/>
  <c r="I43" i="1"/>
  <c r="H43" i="1"/>
  <c r="G43" i="1"/>
  <c r="F43" i="1"/>
  <c r="E43" i="1"/>
  <c r="D43" i="1"/>
  <c r="J42" i="1"/>
  <c r="I42" i="1"/>
  <c r="H42" i="1"/>
  <c r="G42" i="1"/>
  <c r="F42" i="1"/>
  <c r="E42" i="1"/>
  <c r="D42" i="1"/>
  <c r="J41" i="1"/>
  <c r="I41" i="1"/>
  <c r="H41" i="1"/>
  <c r="G41" i="1"/>
  <c r="F41" i="1"/>
  <c r="E41" i="1"/>
  <c r="D41" i="1"/>
  <c r="J40" i="1"/>
  <c r="I40" i="1"/>
  <c r="H40" i="1"/>
  <c r="G40" i="1"/>
  <c r="F40" i="1"/>
  <c r="E40" i="1"/>
  <c r="D40" i="1"/>
  <c r="J39" i="1"/>
  <c r="I39" i="1"/>
  <c r="H39" i="1"/>
  <c r="G39" i="1"/>
  <c r="F39" i="1"/>
  <c r="E39" i="1"/>
  <c r="D39" i="1"/>
  <c r="J38" i="1"/>
  <c r="I38" i="1"/>
  <c r="H38" i="1"/>
  <c r="G38" i="1"/>
  <c r="F38" i="1"/>
  <c r="E38" i="1"/>
  <c r="D38" i="1"/>
  <c r="J37" i="1"/>
  <c r="I37" i="1"/>
  <c r="H37" i="1"/>
  <c r="G37" i="1"/>
  <c r="F37" i="1"/>
  <c r="E37" i="1"/>
  <c r="D37" i="1"/>
  <c r="J36" i="1"/>
  <c r="I36" i="1"/>
  <c r="H36" i="1"/>
  <c r="G36" i="1"/>
  <c r="F36" i="1"/>
  <c r="E36" i="1"/>
  <c r="D36" i="1"/>
  <c r="J35" i="1"/>
  <c r="I35" i="1"/>
  <c r="H35" i="1"/>
  <c r="G35" i="1"/>
  <c r="F35" i="1"/>
  <c r="E35" i="1"/>
  <c r="D35" i="1"/>
  <c r="J34" i="1"/>
  <c r="I34" i="1"/>
  <c r="H34" i="1"/>
  <c r="G34" i="1"/>
  <c r="F34" i="1"/>
  <c r="E34" i="1"/>
  <c r="D34" i="1"/>
  <c r="J33" i="1"/>
  <c r="I33" i="1"/>
  <c r="H33" i="1"/>
  <c r="G33" i="1"/>
  <c r="F33" i="1"/>
  <c r="E33" i="1"/>
  <c r="D33" i="1"/>
  <c r="J32" i="1"/>
  <c r="I32" i="1"/>
  <c r="H32" i="1"/>
  <c r="G32" i="1"/>
  <c r="F32" i="1"/>
  <c r="E32" i="1"/>
  <c r="D32" i="1"/>
  <c r="J31" i="1"/>
  <c r="I31" i="1"/>
  <c r="H31" i="1"/>
  <c r="G31" i="1"/>
  <c r="F31" i="1"/>
  <c r="E31" i="1"/>
  <c r="D31" i="1"/>
  <c r="J30" i="1"/>
  <c r="I30" i="1"/>
  <c r="H30" i="1"/>
  <c r="G30" i="1"/>
  <c r="F30" i="1"/>
  <c r="E30" i="1"/>
  <c r="D30" i="1"/>
  <c r="J29" i="1"/>
  <c r="I29" i="1"/>
  <c r="H29" i="1"/>
  <c r="G29" i="1"/>
  <c r="F29" i="1"/>
  <c r="E29" i="1"/>
  <c r="D29" i="1"/>
  <c r="J28" i="1"/>
  <c r="I28" i="1"/>
  <c r="H28" i="1"/>
  <c r="G28" i="1"/>
  <c r="F28" i="1"/>
  <c r="E28" i="1"/>
  <c r="D28" i="1"/>
  <c r="J27" i="1"/>
  <c r="I27" i="1"/>
  <c r="H27" i="1"/>
  <c r="G27" i="1"/>
  <c r="F27" i="1"/>
  <c r="E27" i="1"/>
  <c r="D27" i="1"/>
  <c r="J26" i="1"/>
  <c r="I26" i="1"/>
  <c r="H26" i="1"/>
  <c r="G26" i="1"/>
  <c r="F26" i="1"/>
  <c r="E26" i="1"/>
  <c r="D26" i="1"/>
  <c r="J25" i="1"/>
  <c r="I25" i="1"/>
  <c r="H25" i="1"/>
  <c r="G25" i="1"/>
  <c r="F25" i="1"/>
  <c r="E25" i="1"/>
  <c r="D25" i="1"/>
  <c r="J24" i="1"/>
  <c r="I24" i="1"/>
  <c r="H24" i="1"/>
  <c r="G24" i="1"/>
  <c r="F24" i="1"/>
  <c r="E24" i="1"/>
  <c r="D24" i="1"/>
  <c r="J23" i="1"/>
  <c r="I23" i="1"/>
  <c r="H23" i="1"/>
  <c r="G23" i="1"/>
  <c r="F23" i="1"/>
  <c r="E23" i="1"/>
  <c r="D23" i="1"/>
  <c r="J22" i="1"/>
  <c r="I22" i="1"/>
  <c r="H22" i="1"/>
  <c r="G22" i="1"/>
  <c r="F22" i="1"/>
  <c r="E22" i="1"/>
  <c r="D22" i="1"/>
  <c r="J21" i="1"/>
  <c r="I21" i="1"/>
  <c r="H21" i="1"/>
  <c r="G21" i="1"/>
  <c r="F21" i="1"/>
  <c r="E21" i="1"/>
  <c r="D21" i="1"/>
  <c r="J20" i="1"/>
  <c r="I20" i="1"/>
  <c r="H20" i="1"/>
  <c r="G20" i="1"/>
  <c r="F20" i="1"/>
  <c r="E20" i="1"/>
  <c r="D20" i="1"/>
  <c r="J19" i="1"/>
  <c r="I19" i="1"/>
  <c r="H19" i="1"/>
  <c r="G19" i="1"/>
  <c r="F19" i="1"/>
  <c r="E19" i="1"/>
  <c r="D19" i="1"/>
  <c r="J18" i="1"/>
  <c r="I18" i="1"/>
  <c r="H18" i="1"/>
  <c r="G18" i="1"/>
  <c r="F18" i="1"/>
  <c r="E18" i="1"/>
  <c r="D18" i="1"/>
  <c r="J17" i="1"/>
  <c r="I17" i="1"/>
  <c r="H17" i="1"/>
  <c r="G17" i="1"/>
  <c r="F17" i="1"/>
  <c r="E17" i="1"/>
  <c r="D17" i="1"/>
  <c r="J16" i="1"/>
  <c r="I16" i="1"/>
  <c r="H16" i="1"/>
  <c r="G16" i="1"/>
  <c r="F16" i="1"/>
  <c r="E16" i="1"/>
  <c r="D16" i="1"/>
  <c r="J15" i="1"/>
  <c r="I15" i="1"/>
  <c r="H15" i="1"/>
  <c r="G15" i="1"/>
  <c r="F15" i="1"/>
  <c r="E15" i="1"/>
  <c r="D15" i="1"/>
  <c r="J14" i="1"/>
  <c r="I14" i="1"/>
  <c r="H14" i="1"/>
  <c r="G14" i="1"/>
  <c r="F14" i="1"/>
  <c r="E14" i="1"/>
  <c r="D14" i="1"/>
  <c r="J13" i="1"/>
  <c r="I13" i="1"/>
  <c r="H13" i="1"/>
  <c r="G13" i="1"/>
  <c r="F13" i="1"/>
  <c r="E13" i="1"/>
  <c r="D13" i="1"/>
  <c r="J12" i="1"/>
  <c r="I12" i="1"/>
  <c r="H12" i="1"/>
  <c r="G12" i="1"/>
  <c r="F12" i="1"/>
  <c r="E12" i="1"/>
  <c r="D12" i="1"/>
  <c r="J11" i="1"/>
  <c r="I11" i="1"/>
  <c r="H11" i="1"/>
  <c r="G11" i="1"/>
  <c r="F11" i="1"/>
  <c r="E11" i="1"/>
  <c r="D11" i="1"/>
  <c r="J10" i="1"/>
  <c r="I10" i="1"/>
  <c r="H10" i="1"/>
  <c r="G10" i="1"/>
  <c r="F10" i="1"/>
  <c r="E10" i="1"/>
  <c r="D10" i="1"/>
  <c r="J9" i="1"/>
  <c r="I9" i="1"/>
  <c r="H9" i="1"/>
  <c r="G9" i="1"/>
  <c r="F9" i="1"/>
  <c r="E9" i="1"/>
  <c r="D9" i="1"/>
  <c r="J8" i="1"/>
  <c r="I8" i="1"/>
  <c r="H8" i="1"/>
  <c r="G8" i="1"/>
  <c r="F8" i="1"/>
  <c r="E8" i="1"/>
  <c r="D8" i="1"/>
  <c r="J7" i="1"/>
  <c r="I7" i="1"/>
  <c r="H7" i="1"/>
  <c r="G7" i="1"/>
  <c r="F7" i="1"/>
  <c r="E7" i="1"/>
  <c r="D7" i="1"/>
  <c r="J6" i="1"/>
  <c r="I6" i="1"/>
  <c r="H6" i="1"/>
  <c r="G6" i="1"/>
  <c r="F6" i="1"/>
  <c r="E6" i="1"/>
  <c r="D6" i="1"/>
  <c r="J5" i="1"/>
  <c r="I5" i="1"/>
  <c r="H5" i="1"/>
  <c r="G5" i="1"/>
  <c r="F5" i="1"/>
  <c r="E5" i="1"/>
  <c r="D5" i="1"/>
  <c r="J4" i="1"/>
  <c r="I4" i="1"/>
  <c r="H4" i="1"/>
  <c r="G4" i="1"/>
  <c r="F4" i="1"/>
  <c r="E4" i="1"/>
  <c r="D4" i="1"/>
</calcChain>
</file>

<file path=xl/sharedStrings.xml><?xml version="1.0" encoding="utf-8"?>
<sst xmlns="http://schemas.openxmlformats.org/spreadsheetml/2006/main" count="11922" uniqueCount="560">
  <si>
    <t>Note: columns D-J autopopulate, enter data in all other columns</t>
  </si>
  <si>
    <t>*columns in purple are measured directly from fossils</t>
  </si>
  <si>
    <t>*columns in orange are measured or inferred from nearest living relatives</t>
  </si>
  <si>
    <t>type in your name</t>
  </si>
  <si>
    <t xml:space="preserve"> </t>
  </si>
  <si>
    <t>Full citation (format is flexible)</t>
  </si>
  <si>
    <t>e.g., specimen or site number</t>
  </si>
  <si>
    <t>Where are the fossils?</t>
  </si>
  <si>
    <t>e.g., meter level or biostratigraphic age ("Maastrichtian")</t>
  </si>
  <si>
    <t>Give as an absolute age (not +/-)</t>
  </si>
  <si>
    <t>important for sites constrained by biostrat</t>
  </si>
  <si>
    <t>Provide a general description; add an extra tab (worksheet) with detailed information, if needed (e.g., a detailed stratigraphic section)</t>
  </si>
  <si>
    <t>you probably don't know this</t>
  </si>
  <si>
    <t>should be median</t>
  </si>
  <si>
    <t>Give as an absolute value (not +/-)</t>
  </si>
  <si>
    <t>should be the 2.5 and 97.5 percentiles</t>
  </si>
  <si>
    <t>Symmetrical (gaussian)? Asymmetrical (e.g., right skewed)?</t>
  </si>
  <si>
    <t>are the counts based on microscope work done by the author, or by interpreting already published Figures / Plates?</t>
  </si>
  <si>
    <t>dimensions, area, or magnification</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</si>
  <si>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</si>
  <si>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</si>
  <si>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</si>
  <si>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</si>
  <si>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</si>
  <si>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</si>
  <si>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</si>
  <si>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</si>
  <si>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</si>
  <si>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</si>
  <si>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</si>
  <si>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</si>
  <si>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</si>
  <si>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</si>
  <si>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</si>
  <si>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</si>
  <si>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</si>
  <si>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</si>
  <si>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</si>
  <si>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</si>
  <si>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</si>
  <si>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</si>
  <si>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</si>
  <si>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</si>
  <si>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</si>
  <si>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</si>
  <si>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</si>
  <si>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</si>
  <si>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</si>
  <si>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</si>
  <si>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</si>
  <si>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</si>
  <si>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</si>
  <si>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</si>
  <si>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</si>
  <si>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</si>
  <si>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</si>
  <si>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</si>
  <si>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</si>
  <si>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</si>
  <si>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</si>
  <si>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</si>
  <si>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</si>
  <si>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</si>
  <si>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</si>
  <si>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</si>
  <si>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</si>
  <si>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</si>
  <si>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</si>
  <si>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</si>
  <si>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</si>
  <si>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</si>
  <si>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</si>
  <si>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</si>
  <si>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proxy</t>
  </si>
  <si>
    <t>first_author_last_name</t>
  </si>
  <si>
    <t>publication_year</t>
  </si>
  <si>
    <t>doi</t>
  </si>
  <si>
    <t>age_ka</t>
  </si>
  <si>
    <t>Age_uncertainty_pos_ka</t>
  </si>
  <si>
    <t>Age_uncertainty_neg_ka</t>
  </si>
  <si>
    <t>CO2_ppm</t>
  </si>
  <si>
    <t>CO2_uncertainty_pos_ppm</t>
  </si>
  <si>
    <t>CO2_uncertainty_neg_ppm</t>
  </si>
  <si>
    <t>person who entered data</t>
  </si>
  <si>
    <t>email of individual entering the data</t>
  </si>
  <si>
    <t>reference of the data product</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</si>
  <si>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</si>
  <si>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</si>
  <si>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</si>
  <si>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</si>
  <si>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</si>
  <si>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</si>
  <si>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</si>
  <si>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</si>
  <si>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</si>
  <si>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</si>
  <si>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</si>
  <si>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</si>
  <si>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Modern Latitude (decimal degree, south negative)</t>
  </si>
  <si>
    <t>Modern Longitude (decimal degree, west negative)</t>
  </si>
  <si>
    <t>Paleo Latitude (decimal degree, south negative)</t>
  </si>
  <si>
    <t>Paleo Longitude (decimal degree, west negative)</t>
  </si>
  <si>
    <r>
      <rPr>
        <b/>
        <sz val="12"/>
        <color rgb="FF000000"/>
        <rFont val="Calibri"/>
        <family val="2"/>
      </rPr>
      <t>Estimated atmospheric CO</t>
    </r>
    <r>
      <rPr>
        <b/>
        <vertAlign val="subscript"/>
        <sz val="12"/>
        <color rgb="FF000000"/>
        <rFont val="Calibri"/>
        <family val="2"/>
      </rPr>
      <t>2</t>
    </r>
    <r>
      <rPr>
        <b/>
        <sz val="12"/>
        <color rgb="FF000000"/>
        <rFont val="Calibri"/>
        <family val="2"/>
      </rPr>
      <t xml:space="preserve"> concentration (ppm)</t>
    </r>
  </si>
  <si>
    <r>
      <rPr>
        <b/>
        <sz val="12"/>
        <color rgb="FF000000"/>
        <rFont val="Calibri"/>
        <family val="2"/>
      </rPr>
      <t>CO</t>
    </r>
    <r>
      <rPr>
        <b/>
        <vertAlign val="subscript"/>
        <sz val="12"/>
        <color rgb="FF000000"/>
        <rFont val="Calibri"/>
        <family val="2"/>
      </rPr>
      <t>2</t>
    </r>
    <r>
      <rPr>
        <b/>
        <sz val="12"/>
        <color rgb="FF000000"/>
        <rFont val="Calibri"/>
        <family val="2"/>
      </rPr>
      <t xml:space="preserve"> type</t>
    </r>
  </si>
  <si>
    <r>
      <rPr>
        <b/>
        <sz val="12"/>
        <color rgb="FF000000"/>
        <rFont val="Calibri"/>
        <family val="2"/>
      </rPr>
      <t>CO</t>
    </r>
    <r>
      <rPr>
        <b/>
        <vertAlign val="subscript"/>
        <sz val="12"/>
        <color rgb="FF000000"/>
        <rFont val="Calibri"/>
        <family val="2"/>
      </rPr>
      <t>2</t>
    </r>
    <r>
      <rPr>
        <b/>
        <sz val="12"/>
        <color rgb="FF000000"/>
        <rFont val="Calibri"/>
        <family val="2"/>
      </rPr>
      <t xml:space="preserve"> low (ppm)</t>
    </r>
  </si>
  <si>
    <r>
      <rPr>
        <b/>
        <sz val="12"/>
        <color rgb="FF000000"/>
        <rFont val="Calibri"/>
        <family val="2"/>
      </rPr>
      <t>CO</t>
    </r>
    <r>
      <rPr>
        <b/>
        <vertAlign val="subscript"/>
        <sz val="12"/>
        <color rgb="FF000000"/>
        <rFont val="Calibri"/>
        <family val="2"/>
      </rPr>
      <t>2</t>
    </r>
    <r>
      <rPr>
        <b/>
        <sz val="12"/>
        <color rgb="FF000000"/>
        <rFont val="Calibri"/>
        <family val="2"/>
      </rPr>
      <t xml:space="preserve"> high (ppm)</t>
    </r>
  </si>
  <si>
    <r>
      <rPr>
        <b/>
        <sz val="12"/>
        <color rgb="FF000000"/>
        <rFont val="Calibri"/>
        <family val="2"/>
      </rPr>
      <t>What is the CO</t>
    </r>
    <r>
      <rPr>
        <b/>
        <vertAlign val="subscript"/>
        <sz val="12"/>
        <color rgb="FF000000"/>
        <rFont val="Calibri"/>
        <family val="2"/>
      </rPr>
      <t>2</t>
    </r>
    <r>
      <rPr>
        <b/>
        <sz val="12"/>
        <color rgb="FF000000"/>
        <rFont val="Calibri"/>
        <family val="2"/>
      </rPr>
      <t xml:space="preserve"> range ("low" and "high")?</t>
    </r>
  </si>
  <si>
    <t>What is the distribution of the uncertainties?</t>
  </si>
  <si>
    <t>Counting Method
(microscope, published image)</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</si>
  <si>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</si>
  <si>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</si>
  <si>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</si>
  <si>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</si>
  <si>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</si>
  <si>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</si>
  <si>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</si>
  <si>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</si>
  <si>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</si>
  <si>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</si>
  <si>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</si>
  <si>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</si>
  <si>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</si>
  <si>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</si>
  <si>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</si>
  <si>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</si>
  <si>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</si>
  <si>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</si>
  <si>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</si>
  <si>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</si>
  <si>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</si>
  <si>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</si>
  <si>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</si>
  <si>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</si>
  <si>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</si>
  <si>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</si>
  <si>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</si>
  <si>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</si>
  <si>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</si>
  <si>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</si>
  <si>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</si>
  <si>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</si>
  <si>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</si>
  <si>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</si>
  <si>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</si>
  <si>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</si>
  <si>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</si>
  <si>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</si>
  <si>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</si>
  <si>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</si>
  <si>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</si>
  <si>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</si>
  <si>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</si>
  <si>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</si>
  <si>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</si>
  <si>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</si>
  <si>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</si>
  <si>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</si>
  <si>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</si>
  <si>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</si>
  <si>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</si>
  <si>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</si>
  <si>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</si>
  <si>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</si>
  <si>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</si>
  <si>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stomata-franks</t>
  </si>
  <si>
    <t>Zhou</t>
  </si>
  <si>
    <t>Xiaoqing Zhang</t>
  </si>
  <si>
    <t>xzhang04@wesleyan.edu</t>
  </si>
  <si>
    <t>10.1016/j.palaeo.2019.109547</t>
  </si>
  <si>
    <t>B12-1</t>
  </si>
  <si>
    <t>Ginkgoaceae</t>
  </si>
  <si>
    <t>Ginkgoites</t>
  </si>
  <si>
    <t>Marginatus</t>
  </si>
  <si>
    <t>Nanjing Institute of Geology and Palaeontology, Nanjing, Jiangsu, China</t>
  </si>
  <si>
    <t>Xiangxi Formation</t>
  </si>
  <si>
    <t>Lower Jurassic,  B12</t>
  </si>
  <si>
    <t>NA</t>
  </si>
  <si>
    <t>Paleonology</t>
  </si>
  <si>
    <t>median</t>
  </si>
  <si>
    <t xml:space="preserve">110 and 84 percentiles </t>
  </si>
  <si>
    <t>right skewed</t>
  </si>
  <si>
    <t>microscope</t>
  </si>
  <si>
    <t>200x magnification</t>
  </si>
  <si>
    <t>1 leaf</t>
  </si>
  <si>
    <t>δ13Cair was therefore calculated from measured δ13Ccuticle by the following relationship: δ13Cair =(δ13Ccuticle+18.67)/1.10 (Arens andAmundson, 2000)</t>
  </si>
  <si>
    <t xml:space="preserve">value reported by McElwain et al. (2015) </t>
  </si>
  <si>
    <t>Don't have this value in the original Franks model</t>
  </si>
  <si>
    <t>generic value from Franks et al. (2014); 1 sigma error is 5% of mean</t>
  </si>
  <si>
    <t>value measured from 60 stomata of S. huangii and G. marginatus</t>
  </si>
  <si>
    <t>no</t>
  </si>
  <si>
    <t>B12-2</t>
  </si>
  <si>
    <t>biostratigraphy</t>
  </si>
  <si>
    <t>B12-3</t>
  </si>
  <si>
    <t>B12-4</t>
  </si>
  <si>
    <t>B12-5</t>
  </si>
  <si>
    <t>B12-6</t>
  </si>
  <si>
    <t>B12-7</t>
  </si>
  <si>
    <t>B12-8</t>
  </si>
  <si>
    <t>B12-9</t>
  </si>
  <si>
    <t>B12-10</t>
  </si>
  <si>
    <t>B12-11</t>
  </si>
  <si>
    <t>B12-12</t>
  </si>
  <si>
    <t>B12-13</t>
  </si>
  <si>
    <t>B12-14</t>
  </si>
  <si>
    <t>B12-15</t>
  </si>
  <si>
    <t>B12-16</t>
  </si>
  <si>
    <t>B12-17</t>
  </si>
  <si>
    <t>B12-18</t>
  </si>
  <si>
    <t>B12-19</t>
  </si>
  <si>
    <t>B12-20</t>
  </si>
  <si>
    <t>B11-1</t>
  </si>
  <si>
    <t>Lower Jurassic, B11</t>
  </si>
  <si>
    <t>B11-2</t>
  </si>
  <si>
    <t>B11-3</t>
  </si>
  <si>
    <t>B11-4</t>
  </si>
  <si>
    <t>B11-5</t>
  </si>
  <si>
    <t>B11-6</t>
  </si>
  <si>
    <t>B11-7</t>
  </si>
  <si>
    <t>B11-8</t>
  </si>
  <si>
    <t>B11-9</t>
  </si>
  <si>
    <t>B11-10</t>
  </si>
  <si>
    <t>B11-11</t>
  </si>
  <si>
    <t>B11-12</t>
  </si>
  <si>
    <t>B11-13</t>
  </si>
  <si>
    <t>B11-14</t>
  </si>
  <si>
    <t>B11-15</t>
  </si>
  <si>
    <t>B11-16</t>
  </si>
  <si>
    <t>B11-17</t>
  </si>
  <si>
    <t>B11-18</t>
  </si>
  <si>
    <t>B11-19</t>
  </si>
  <si>
    <t>B11-20</t>
  </si>
  <si>
    <t>B10-1</t>
  </si>
  <si>
    <t>Lower Jurassic, B10</t>
  </si>
  <si>
    <t>B10-2</t>
  </si>
  <si>
    <t>B10-3</t>
  </si>
  <si>
    <t>B10-4</t>
  </si>
  <si>
    <t>B10-5</t>
  </si>
  <si>
    <t>B10-6</t>
  </si>
  <si>
    <t>B10-7</t>
  </si>
  <si>
    <t>B10-8</t>
  </si>
  <si>
    <t>B10-9</t>
  </si>
  <si>
    <t>B10-10</t>
  </si>
  <si>
    <t>B10-11</t>
  </si>
  <si>
    <t>B10-12</t>
  </si>
  <si>
    <t>B10-13</t>
  </si>
  <si>
    <t>B10-14</t>
  </si>
  <si>
    <t>B10-15</t>
  </si>
  <si>
    <t>B10-16</t>
  </si>
  <si>
    <t>B10-17</t>
  </si>
  <si>
    <t>B10-18</t>
  </si>
  <si>
    <t>B10-19</t>
  </si>
  <si>
    <t>B10-20</t>
  </si>
  <si>
    <t>B9-1</t>
  </si>
  <si>
    <t>Lower Jurassic, B9</t>
  </si>
  <si>
    <t>B9-2</t>
  </si>
  <si>
    <t>B9-3</t>
  </si>
  <si>
    <t>B9-4</t>
  </si>
  <si>
    <t>B9-5</t>
  </si>
  <si>
    <t>B9-6</t>
  </si>
  <si>
    <t>B9-7</t>
  </si>
  <si>
    <t>B9-8</t>
  </si>
  <si>
    <t>B9-9</t>
  </si>
  <si>
    <t>B9-10</t>
  </si>
  <si>
    <t>B9-11</t>
  </si>
  <si>
    <t>B9-12</t>
  </si>
  <si>
    <t>B9-13</t>
  </si>
  <si>
    <t>B9-14</t>
  </si>
  <si>
    <t>B9-15</t>
  </si>
  <si>
    <t>B9-16</t>
  </si>
  <si>
    <t>B9-17</t>
  </si>
  <si>
    <t>B9-18</t>
  </si>
  <si>
    <t>B9-19</t>
  </si>
  <si>
    <t>B9-20</t>
  </si>
  <si>
    <t>AB-1</t>
  </si>
  <si>
    <t>Lower Jurassic, AB</t>
  </si>
  <si>
    <t>AB-2</t>
  </si>
  <si>
    <t>AB-3</t>
  </si>
  <si>
    <t>AB-4</t>
  </si>
  <si>
    <t>AB-5</t>
  </si>
  <si>
    <t>AB-6</t>
  </si>
  <si>
    <t>AB-7</t>
  </si>
  <si>
    <t>AB-8</t>
  </si>
  <si>
    <t>AB-9</t>
  </si>
  <si>
    <t>AB-10</t>
  </si>
  <si>
    <t>AB-11</t>
  </si>
  <si>
    <t>AB-12</t>
  </si>
  <si>
    <t>AB-13</t>
  </si>
  <si>
    <t>AB-14</t>
  </si>
  <si>
    <t>AB-15</t>
  </si>
  <si>
    <t>AB-16</t>
  </si>
  <si>
    <t>AB-17</t>
  </si>
  <si>
    <t>AB-18</t>
  </si>
  <si>
    <t>AB-19</t>
  </si>
  <si>
    <t>AB-20</t>
  </si>
  <si>
    <t>A2-1</t>
  </si>
  <si>
    <t>Lower Jurassic, A2</t>
  </si>
  <si>
    <t>A2-2</t>
  </si>
  <si>
    <t>A2-3</t>
  </si>
  <si>
    <t>A2-4</t>
  </si>
  <si>
    <t>A2-5</t>
  </si>
  <si>
    <t>A2-6</t>
  </si>
  <si>
    <t>A2-7</t>
  </si>
  <si>
    <t>A2-8</t>
  </si>
  <si>
    <t>A2-9</t>
  </si>
  <si>
    <t>A2-10</t>
  </si>
  <si>
    <t>A2-11</t>
  </si>
  <si>
    <t>A2-12</t>
  </si>
  <si>
    <t>A2-13</t>
  </si>
  <si>
    <t>A2-14</t>
  </si>
  <si>
    <t>A2-15</t>
  </si>
  <si>
    <t>A2-16</t>
  </si>
  <si>
    <t>A2-17</t>
  </si>
  <si>
    <t>A2-18</t>
  </si>
  <si>
    <t>A2-19</t>
  </si>
  <si>
    <t>A2-20</t>
  </si>
  <si>
    <t>SA2-1</t>
  </si>
  <si>
    <t>Sphenobaiera</t>
  </si>
  <si>
    <t>huangii</t>
  </si>
  <si>
    <t>Lower Jurassic, SA2</t>
  </si>
  <si>
    <t>SA2-2</t>
  </si>
  <si>
    <t>SA2-3</t>
  </si>
  <si>
    <t>SA2-4</t>
  </si>
  <si>
    <t>SA2-5</t>
  </si>
  <si>
    <t>SA2-6</t>
  </si>
  <si>
    <t>SA2-7</t>
  </si>
  <si>
    <t>SA2-8</t>
  </si>
  <si>
    <t>SA2-9</t>
  </si>
  <si>
    <t>SA2-10</t>
  </si>
  <si>
    <t>SA2-11</t>
  </si>
  <si>
    <t>SA2-12</t>
  </si>
  <si>
    <t>SA2-13</t>
  </si>
  <si>
    <t>SA2-14</t>
  </si>
  <si>
    <t>SA2-15</t>
  </si>
  <si>
    <t>SA2-16</t>
  </si>
  <si>
    <t>SA2-17</t>
  </si>
  <si>
    <t>SA2-18</t>
  </si>
  <si>
    <t>SA2-19</t>
  </si>
  <si>
    <t>SA2-20</t>
  </si>
  <si>
    <t>see Franks et al., 2014 supplements; Prokoph et al., 2008</t>
  </si>
  <si>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</si>
  <si>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</si>
  <si>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</si>
  <si>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</si>
  <si>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On this sheet, each row corresponds to a unique stratgraphic depth at which the age has been estimated</t>
  </si>
  <si>
    <t>Age-depth data</t>
  </si>
  <si>
    <t>Stratigraphic ages</t>
  </si>
  <si>
    <t>Radiometric ages</t>
  </si>
  <si>
    <t>Magnetostratigraphy</t>
  </si>
  <si>
    <t>Biostratigraphy</t>
  </si>
  <si>
    <t>Chemostratigraphy</t>
  </si>
  <si>
    <t>Relevant for all stratigraphic ages</t>
  </si>
  <si>
    <t>If CO2 estimates reported in the study come from more than one section (sedimentary sequence), this column should be used to disambigute sections. This is especially useful for linking data on this tab with the appropriate rows on the paleosol data tab.</t>
  </si>
  <si>
    <t xml:space="preserve">The height above or depth below a recognizable boundary or interval. Organize data from youngest at the top to oldest at the bottom. The data entered on this tab will be used to generate an age model for the CO2 estimates on the paleosol data tab. Therefore, the values entered in this coulmn should be directly comparable with those ented in the stratigraphic level column on paleosol data tab. The stratigraphic levels here may (in most cases will) fall between the stratigraphic levels at which materials used to estimate paleoatmospheric CO2 occur. </t>
  </si>
  <si>
    <t>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</si>
  <si>
    <t>enter chron or chron boundary name if it provides unique information with which to construct an age-depth model, otherwise enter NA</t>
  </si>
  <si>
    <t>if applicable, enter the publication in which the magnetostratigraphy was reported</t>
  </si>
  <si>
    <t>What independent age information was used to determine which chrons the observed polarity reversals might align with?</t>
  </si>
  <si>
    <t>enter biozone or biozone boundary name if it provides unique information with which to construct an age-depth model, otherwise enter NA</t>
  </si>
  <si>
    <t>if applicable, enter the publication in which the biostratigraphy was reported</t>
  </si>
  <si>
    <t>the exact positions of boundaries are not known. This column allows entry of the lowest stratigraphic level at which a boundary could occur</t>
  </si>
  <si>
    <t>the exact positions of boundaries are not known. This column allows entry of the highest stratigraphic level at which a boundary could occur</t>
  </si>
  <si>
    <t>Enter the version of the geologic timescale (or other reference) used to evalaute the numerical age based on bio-, chemo- or magnetostratigraphic data</t>
  </si>
  <si>
    <t>Select from pull-down menu</t>
  </si>
  <si>
    <t>if other is selected in previous column, enter name of other type of deposit. Otherwise enter NA</t>
  </si>
  <si>
    <t>if other is selected in previous column, enter name of other mineral. Otherwise enter NA</t>
  </si>
  <si>
    <t>if other is selected in previous column, enter name of other radiogenic system. Otherwise enter NA</t>
  </si>
  <si>
    <t xml:space="preserve">enter the value of the deacy constant used to caluclate an age </t>
  </si>
  <si>
    <t>if other is selected in previous column, enter name of other analytical method. Otherwise enter NA</t>
  </si>
  <si>
    <t>if applicable, enter the publication in which the radiometric age was reported</t>
  </si>
  <si>
    <t>for detrital zircon</t>
  </si>
  <si>
    <t>if other is selected in previous column, enter name of other type of maximum deposiitonal DZ age here. Otherwise enter NA</t>
  </si>
  <si>
    <t>List any additional details that might be important at specific stratigraphic levels. For general notes about the age-depth model, use the 'notes on age determination' column in the paleosol data tab.</t>
  </si>
  <si>
    <t>section number</t>
  </si>
  <si>
    <t>Stratigraphic level (m)</t>
  </si>
  <si>
    <t>type of age constraint</t>
  </si>
  <si>
    <t>age (Ma)</t>
  </si>
  <si>
    <r>
      <rPr>
        <sz val="13"/>
        <color rgb="FF000000"/>
        <rFont val="Calibri"/>
        <family val="2"/>
      </rPr>
      <t xml:space="preserve"> age uncertainty (±2</t>
    </r>
    <r>
      <rPr>
        <sz val="13"/>
        <color rgb="FF000000"/>
        <rFont val="Symbol"/>
        <family val="1"/>
        <charset val="2"/>
      </rPr>
      <t>s</t>
    </r>
    <r>
      <rPr>
        <sz val="13"/>
        <color rgb="FF000000"/>
        <rFont val="Calibri"/>
        <family val="2"/>
      </rPr>
      <t>)</t>
    </r>
  </si>
  <si>
    <t>chron or chron boundary</t>
  </si>
  <si>
    <t>reference for magnetostratigraphy</t>
  </si>
  <si>
    <t>independent evidence for comparison to geomagnetic timescale</t>
  </si>
  <si>
    <t>reference for evidence</t>
  </si>
  <si>
    <t>biozone or biozone boundary name</t>
  </si>
  <si>
    <t>reference for bioostratigraphy</t>
  </si>
  <si>
    <t>C isotope segment or segment boundary name (example: C1, C2, Ap1, Ap2, C1-C2,Ap1-Ap2, etc.)</t>
  </si>
  <si>
    <t>Reference for C-isotope nomenclature</t>
  </si>
  <si>
    <t>reference for carbon isotope data used to infer C-isotope segments</t>
  </si>
  <si>
    <t>Name of C-cycle perturbation (e.g., Toarcian OAE, Selli Event, etc. )</t>
  </si>
  <si>
    <t>bottom stratigraphic level for boundary</t>
  </si>
  <si>
    <t>top stratigraphic level for boundary</t>
  </si>
  <si>
    <t>Geologic timescale used</t>
  </si>
  <si>
    <t>type of deposit for radiometric age</t>
  </si>
  <si>
    <t>other type of deposit</t>
  </si>
  <si>
    <t>mineral for radiometric age</t>
  </si>
  <si>
    <t>other mineral</t>
  </si>
  <si>
    <t>radiogenic system for radiometric age</t>
  </si>
  <si>
    <t>other radiogenic system</t>
  </si>
  <si>
    <t>decay constant assumed</t>
  </si>
  <si>
    <t>analytical method</t>
  </si>
  <si>
    <t>other analytical method</t>
  </si>
  <si>
    <t>reference for radiometric age</t>
  </si>
  <si>
    <t>number of grains analyzed</t>
  </si>
  <si>
    <t xml:space="preserve">type of maximum depositional DZ age </t>
  </si>
  <si>
    <t>other type of maximum depositional DZ age</t>
  </si>
  <si>
    <t>Notes</t>
  </si>
  <si>
    <t>Toudaohe</t>
  </si>
  <si>
    <t>&lt;=</t>
  </si>
  <si>
    <t>Wu, S.Q., Ye, M.N., Li, B.X., 1980. Upper Triassic and Lower and Middle Jurassic plants from the Hsiangchi Group, Western Hubei (in Chinese with English abstract). Mem. Nanjing Inst. Geol. Palaeontol. Acad. Sin. 14, 1–131; Wang, Y.D., 1999. Fertile organs and in situ spores of Marattia asiatica (Kawasaki) Harris (Marattiales) from the Lower Jurassic Hsiangchi Formation Hubei, China. Rev. Palaeobot. Palynology. 107, 125–144; Chen, H.M., Meng, F.S., Zhang, Z.L., 2002. Lectostratotype Section of the Early Jurassic Xiangxi Formation in Zuigui Basin of Western Hubei. Centre of Stratigraphy and Paleontology, China Geological Survey, Yichang 443–3.</t>
  </si>
  <si>
    <t>&gt;=</t>
  </si>
  <si>
    <t>Paleosol Data Tab</t>
  </si>
  <si>
    <t>Age Data Tab</t>
  </si>
  <si>
    <t>Start Tab</t>
  </si>
  <si>
    <t>T</t>
  </si>
  <si>
    <r>
      <rPr>
        <b/>
        <sz val="18"/>
        <color rgb="FFFF0000"/>
        <rFont val="Arial"/>
        <family val="2"/>
      </rPr>
      <t>Pull down menu</t>
    </r>
    <r>
      <rPr>
        <sz val="12"/>
        <color rgb="FFFF0000"/>
        <rFont val="Arial"/>
        <family val="2"/>
      </rPr>
      <t xml:space="preserve"> with following options: NAD 83, WGS 84, ITRF, GRS 80, other, NA</t>
    </r>
  </si>
  <si>
    <t>DV</t>
  </si>
  <si>
    <r>
      <rPr>
        <b/>
        <sz val="18"/>
        <color rgb="FFFF0000"/>
        <rFont val="Arial"/>
        <family val="2"/>
      </rPr>
      <t>Pull down menu</t>
    </r>
    <r>
      <rPr>
        <sz val="12"/>
        <color rgb="FFFF0000"/>
        <rFont val="Arial"/>
        <family val="2"/>
      </rPr>
      <t xml:space="preserve"> with following options: USDA, FAO, Russian Soil Classification System, Australian Soil Classification, Canadian System of Soil Slassification, French Soil Reference System, WRB, other, NA</t>
    </r>
  </si>
  <si>
    <t>C</t>
  </si>
  <si>
    <r>
      <rPr>
        <b/>
        <sz val="18"/>
        <color rgb="FFFF0000"/>
        <rFont val="Calibri (Body)"/>
      </rPr>
      <t>pull down menu</t>
    </r>
    <r>
      <rPr>
        <sz val="12"/>
        <color rgb="FFFF0000"/>
        <rFont val="Calibri (Body)"/>
      </rPr>
      <t xml:space="preserve"> with following options: &lt;,&lt;=, =, &gt;=, &gt;</t>
    </r>
    <r>
      <rPr>
        <sz val="11"/>
        <color theme="1"/>
        <rFont val="Calibri"/>
        <family val="2"/>
      </rPr>
      <t>. 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r>
  </si>
  <si>
    <t>Boolean</t>
  </si>
  <si>
    <t xml:space="preserve"> NAD 83</t>
  </si>
  <si>
    <t>USDA</t>
  </si>
  <si>
    <t>&lt;</t>
  </si>
  <si>
    <t>yes</t>
  </si>
  <si>
    <t xml:space="preserve"> WGS 84</t>
  </si>
  <si>
    <t>FAO</t>
  </si>
  <si>
    <t xml:space="preserve"> ITRF</t>
  </si>
  <si>
    <t>Russian Soil Classification System</t>
  </si>
  <si>
    <t>=</t>
  </si>
  <si>
    <t xml:space="preserve"> GRS 80</t>
  </si>
  <si>
    <t>Australian Soil Classification</t>
  </si>
  <si>
    <t xml:space="preserve"> other</t>
  </si>
  <si>
    <t>Canadian System of Soil Slassification</t>
  </si>
  <si>
    <t>&gt;</t>
  </si>
  <si>
    <t xml:space="preserve"> NA</t>
  </si>
  <si>
    <t>French Soil Reference System</t>
  </si>
  <si>
    <t>WRB</t>
  </si>
  <si>
    <t>other</t>
  </si>
  <si>
    <t>BZ</t>
  </si>
  <si>
    <r>
      <rPr>
        <sz val="12"/>
        <color rgb="FFFF0000"/>
        <rFont val="Arial"/>
        <family val="2"/>
      </rPr>
      <t xml:space="preserve">from </t>
    </r>
    <r>
      <rPr>
        <sz val="12"/>
        <color rgb="FFFF0000"/>
        <rFont val="Symbol"/>
        <family val="1"/>
        <charset val="2"/>
      </rPr>
      <t>d</t>
    </r>
    <r>
      <rPr>
        <vertAlign val="superscript"/>
        <sz val="12"/>
        <color rgb="FFFF0000"/>
        <rFont val="Arial"/>
        <family val="2"/>
      </rPr>
      <t>13</t>
    </r>
    <r>
      <rPr>
        <sz val="12"/>
        <color rgb="FFFF0000"/>
        <rFont val="Arial"/>
        <family val="2"/>
      </rPr>
      <t>C</t>
    </r>
    <r>
      <rPr>
        <vertAlign val="subscript"/>
        <sz val="12"/>
        <color rgb="FFFF0000"/>
        <rFont val="Arial"/>
        <family val="2"/>
      </rPr>
      <t>a</t>
    </r>
    <r>
      <rPr>
        <sz val="12"/>
        <color rgb="FFFF0000"/>
        <rFont val="Arial"/>
        <family val="2"/>
      </rPr>
      <t xml:space="preserv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coal (e.g., following Arens et al., 2000),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plus/minus adjustment term,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plus/minus adjustment term, other, NA) </t>
    </r>
  </si>
  <si>
    <t>DZ</t>
  </si>
  <si>
    <r>
      <rPr>
        <b/>
        <sz val="18"/>
        <color rgb="FFFF0000"/>
        <rFont val="Arial"/>
        <family val="2"/>
      </rPr>
      <t xml:space="preserve">Pull down menu </t>
    </r>
    <r>
      <rPr>
        <sz val="12"/>
        <color rgb="FFFF0000"/>
        <rFont val="Arial"/>
        <family val="2"/>
      </rPr>
      <t>with following options: gravel, sand, mud, NA. The predominant grain size in the paleosol if measured</t>
    </r>
  </si>
  <si>
    <t>S</t>
  </si>
  <si>
    <r>
      <rPr>
        <b/>
        <sz val="18"/>
        <color rgb="FFFF0000"/>
        <rFont val="Calibri (Body)"/>
      </rPr>
      <t>pull down menu</t>
    </r>
    <r>
      <rPr>
        <sz val="12"/>
        <color rgb="FFFF0000"/>
        <rFont val="Calibri"/>
        <family val="2"/>
      </rPr>
      <t xml:space="preserve"> with following options: Volcanic ash, lava, volcaniclastic deposit, sedimentary deposit, authigenic deposit</t>
    </r>
  </si>
  <si>
    <t>from d13Ca</t>
  </si>
  <si>
    <t>gravel</t>
  </si>
  <si>
    <t>Volcanic ash</t>
  </si>
  <si>
    <t>from d13C value of coal (e.g.  following Arens et al., 2000)</t>
  </si>
  <si>
    <t>sand</t>
  </si>
  <si>
    <t>lava</t>
  </si>
  <si>
    <t xml:space="preserve">equal to d13C value of bulk paleosol organic matter </t>
  </si>
  <si>
    <t>mud</t>
  </si>
  <si>
    <t>volcaniclastic deposit</t>
  </si>
  <si>
    <t>equal to d13C value of organic matter occluded in paleosol calcium carbonate</t>
  </si>
  <si>
    <t>sedimentary deposit</t>
  </si>
  <si>
    <t>from d13C value of bulk paleosol organic matter plus/minus adjustment term</t>
  </si>
  <si>
    <t>authigenic deposit</t>
  </si>
  <si>
    <t xml:space="preserve">from d13C value of organic matter occluded in paleosol calcium carbonate plus/minus adjustment term </t>
  </si>
  <si>
    <t>EA</t>
  </si>
  <si>
    <r>
      <rPr>
        <b/>
        <sz val="18"/>
        <color rgb="FFFF0000"/>
        <rFont val="Arial"/>
        <family val="2"/>
      </rPr>
      <t>Pull down menu</t>
    </r>
    <r>
      <rPr>
        <sz val="12"/>
        <color rgb="FFFF0000"/>
        <rFont val="Arial"/>
        <family val="2"/>
      </rPr>
      <t xml:space="preserve"> with following options: nodules, rhizoliths, filaments, clast coatings, disseminated carbonate, other, NA</t>
    </r>
  </si>
  <si>
    <t>nodules</t>
  </si>
  <si>
    <t>rhizoliths</t>
  </si>
  <si>
    <t>filaments</t>
  </si>
  <si>
    <t>CH</t>
  </si>
  <si>
    <t>clast coatings</t>
  </si>
  <si>
    <r>
      <rPr>
        <sz val="12"/>
        <color rgb="FFFF0000"/>
        <rFont val="Arial"/>
        <family val="2"/>
      </rPr>
      <t xml:space="preserve">from </t>
    </r>
    <r>
      <rPr>
        <sz val="12"/>
        <color rgb="FFFF0000"/>
        <rFont val="Symbol"/>
        <family val="1"/>
        <charset val="2"/>
      </rPr>
      <t>d</t>
    </r>
    <r>
      <rPr>
        <vertAlign val="superscript"/>
        <sz val="12"/>
        <color rgb="FFFF0000"/>
        <rFont val="Arial"/>
        <family val="2"/>
      </rPr>
      <t>13</t>
    </r>
    <r>
      <rPr>
        <sz val="12"/>
        <color rgb="FFFF0000"/>
        <rFont val="Arial"/>
        <family val="2"/>
      </rPr>
      <t xml:space="preserve">C values of coal (e.g., following Arens et al., 2000), from </t>
    </r>
    <r>
      <rPr>
        <sz val="12"/>
        <color rgb="FFFF0000"/>
        <rFont val="Symbol"/>
        <family val="1"/>
        <charset val="2"/>
      </rPr>
      <t>d</t>
    </r>
    <r>
      <rPr>
        <vertAlign val="superscript"/>
        <sz val="12"/>
        <color rgb="FFFF0000"/>
        <rFont val="Arial"/>
        <family val="2"/>
      </rPr>
      <t>13</t>
    </r>
    <r>
      <rPr>
        <sz val="12"/>
        <color rgb="FFFF0000"/>
        <rFont val="Arial"/>
        <family val="2"/>
      </rPr>
      <t>C  values of marine carbonates (e.g., following Passey et al 2002 or Tipple et al., 2010), other, NA</t>
    </r>
  </si>
  <si>
    <t>disseminated carbonate</t>
  </si>
  <si>
    <t>U</t>
  </si>
  <si>
    <r>
      <rPr>
        <b/>
        <sz val="18"/>
        <color rgb="FFFF0000"/>
        <rFont val="Calibri (Body)"/>
      </rPr>
      <t>pull down menu</t>
    </r>
    <r>
      <rPr>
        <sz val="12"/>
        <color rgb="FFFF0000"/>
        <rFont val="Calibri"/>
        <family val="2"/>
      </rPr>
      <t xml:space="preserve"> with following options: sanidine, zircon, biotite, apatite, carbonate, other</t>
    </r>
  </si>
  <si>
    <t>sanidine</t>
  </si>
  <si>
    <t>from d13C  values of marine carbonates (e.g. following Passey et al 2002 or Tipple et al. 2010</t>
  </si>
  <si>
    <t>zircon</t>
  </si>
  <si>
    <t>biotite</t>
  </si>
  <si>
    <t>apatite</t>
  </si>
  <si>
    <t>carbonate</t>
  </si>
  <si>
    <t>EE</t>
  </si>
  <si>
    <r>
      <rPr>
        <b/>
        <sz val="18"/>
        <color rgb="FFFF0000"/>
        <rFont val="Arial"/>
        <family val="2"/>
      </rPr>
      <t>Pull down menu</t>
    </r>
    <r>
      <rPr>
        <sz val="12"/>
        <color rgb="FFFF0000"/>
        <rFont val="Arial"/>
        <family val="2"/>
      </rPr>
      <t xml:space="preserve"> with following options: TL, CL, TL + CL, other, NA. TL = transmitted light, CL= cathodoluminescence</t>
    </r>
  </si>
  <si>
    <t>TL</t>
  </si>
  <si>
    <t>CP</t>
  </si>
  <si>
    <t>CL</t>
  </si>
  <si>
    <r>
      <rPr>
        <sz val="12"/>
        <color rgb="FFFF0000"/>
        <rFont val="Arial"/>
        <family val="2"/>
      </rPr>
      <t xml:space="preserve">clumped isotope themometry, paleosol carbonate </t>
    </r>
    <r>
      <rPr>
        <sz val="12"/>
        <color rgb="FFFF0000"/>
        <rFont val="Symbol"/>
        <family val="1"/>
        <charset val="2"/>
      </rPr>
      <t>d</t>
    </r>
    <r>
      <rPr>
        <vertAlign val="superscript"/>
        <sz val="12"/>
        <color rgb="FFFF0000"/>
        <rFont val="Arial"/>
        <family val="2"/>
      </rPr>
      <t>18</t>
    </r>
    <r>
      <rPr>
        <sz val="12"/>
        <color rgb="FFFF0000"/>
        <rFont val="Arial"/>
        <family val="2"/>
      </rPr>
      <t>O (e.g., following Dworkin et al. 2005) , paleosol salinization (e.g., following Sheldon et al., 2002), paleosol weathering index (e.g., following Gallagher and Sheldon 2013), ppm1.0 (following Stinchcomb et al., 2016), other, NA</t>
    </r>
  </si>
  <si>
    <t>TL + CL</t>
  </si>
  <si>
    <t>W</t>
  </si>
  <si>
    <r>
      <rPr>
        <b/>
        <sz val="18"/>
        <color rgb="FFFF0000"/>
        <rFont val="Calibri (Body)"/>
      </rPr>
      <t>pull down menu</t>
    </r>
    <r>
      <rPr>
        <sz val="12"/>
        <color rgb="FFFF0000"/>
        <rFont val="Calibri"/>
        <family val="2"/>
      </rPr>
      <t xml:space="preserve"> with following options: K-Ar, Ar-Ar, U-Pb, fission track, 14C, U-series, other</t>
    </r>
  </si>
  <si>
    <t>clumped isotope themometry</t>
  </si>
  <si>
    <t>K-Ar</t>
  </si>
  <si>
    <t xml:space="preserve">paleosol carbonate d18O (e.g. following Dworkin et al. 2005) </t>
  </si>
  <si>
    <t>Ar-Ar</t>
  </si>
  <si>
    <t>paleosol salinization (e.g.  following Sheldon et al. 2002)</t>
  </si>
  <si>
    <t>U-Pb</t>
  </si>
  <si>
    <t>paleosol weathering index (e.g.  following Gallagher and Sheldon 2013)</t>
  </si>
  <si>
    <t>fission track</t>
  </si>
  <si>
    <t>ppm1.0 (following Stinchcomb et al. 2016)</t>
  </si>
  <si>
    <t>14C</t>
  </si>
  <si>
    <t>U-series</t>
  </si>
  <si>
    <t>EI</t>
  </si>
  <si>
    <r>
      <rPr>
        <b/>
        <sz val="18"/>
        <color rgb="FFFF0000"/>
        <rFont val="Arial"/>
        <family val="2"/>
      </rPr>
      <t>Pull down menu</t>
    </r>
    <r>
      <rPr>
        <sz val="12"/>
        <color rgb="FFFF0000"/>
        <rFont val="Arial"/>
        <family val="2"/>
      </rPr>
      <t xml:space="preserve"> with following options: calcite, dolomite, mixed, other, NA</t>
    </r>
  </si>
  <si>
    <t>CX</t>
  </si>
  <si>
    <t>calcite</t>
  </si>
  <si>
    <t xml:space="preserve">D47, CDES; D47,I-CDES; D47,HG (archive data only); D47D48,CDES; D47D47,I-CDES, D683, CDES, D638,I-CDES; other,NA </t>
  </si>
  <si>
    <t>dolomite</t>
  </si>
  <si>
    <t>Z</t>
  </si>
  <si>
    <r>
      <rPr>
        <b/>
        <sz val="18"/>
        <color rgb="FFFF0000"/>
        <rFont val="Calibri (Body)"/>
      </rPr>
      <t>pull down menu</t>
    </r>
    <r>
      <rPr>
        <sz val="12"/>
        <color rgb="FFFF0000"/>
        <rFont val="Calibri"/>
        <family val="2"/>
      </rPr>
      <t xml:space="preserve"> with LA ICPMS, solution mode ICPMS, TIMS, SIMS, AMS, etc.</t>
    </r>
  </si>
  <si>
    <t>D47, CDES</t>
  </si>
  <si>
    <t>mixed</t>
  </si>
  <si>
    <t>LA ICPMS</t>
  </si>
  <si>
    <t>D47, I-CDES</t>
  </si>
  <si>
    <t>solution mode ICPMS</t>
  </si>
  <si>
    <t>D47, HG (archive data only)</t>
  </si>
  <si>
    <t>TIMS</t>
  </si>
  <si>
    <t>D47D48, CDES</t>
  </si>
  <si>
    <t>SIMS</t>
  </si>
  <si>
    <t>D47D47, I-CDES, D683, CDES, D638,I-CDES</t>
  </si>
  <si>
    <t>AMS</t>
  </si>
  <si>
    <t xml:space="preserve">NA </t>
  </si>
  <si>
    <t>EM</t>
  </si>
  <si>
    <r>
      <rPr>
        <b/>
        <sz val="18"/>
        <color rgb="FFFF0000"/>
        <rFont val="Arial"/>
        <family val="2"/>
      </rPr>
      <t>Pull down menu</t>
    </r>
    <r>
      <rPr>
        <sz val="12"/>
        <color rgb="FFFF0000"/>
        <rFont val="Arial"/>
        <family val="2"/>
      </rPr>
      <t xml:space="preserve"> with following options: coal, bulk paleosol organic matter, organic matter occluded in pedogenic calcium carbonate in the paleosol, other, NA</t>
    </r>
  </si>
  <si>
    <t>coal</t>
  </si>
  <si>
    <t>bulk paleosol organic matter</t>
  </si>
  <si>
    <t>DF</t>
  </si>
  <si>
    <t>organic matter occluded in pedogenic calcium carbonate in the paleosol</t>
  </si>
  <si>
    <t xml:space="preserve"> from depth to Bk (e.g., following Retallack 2005), from CIA-K (e.g., following Sheldon et al., 2002), ppm1.0 (following Stinchcomb et al., 2016), from magnetic suceptibility, other, NA</t>
  </si>
  <si>
    <t>AD</t>
  </si>
  <si>
    <r>
      <rPr>
        <b/>
        <sz val="18"/>
        <color rgb="FFFF0000"/>
        <rFont val="Calibri (Body)"/>
      </rPr>
      <t>Pull down menu</t>
    </r>
    <r>
      <rPr>
        <sz val="12"/>
        <color rgb="FFFF0000"/>
        <rFont val="Calibri"/>
        <family val="2"/>
      </rPr>
      <t xml:space="preserve"> with the following options: youngest single grain, youngest graphical peak, youngest grain cluster at 1</t>
    </r>
    <r>
      <rPr>
        <sz val="12"/>
        <color rgb="FFFF0000"/>
        <rFont val="Symbol"/>
        <family val="1"/>
        <charset val="2"/>
      </rPr>
      <t>s</t>
    </r>
    <r>
      <rPr>
        <sz val="12"/>
        <color rgb="FFFF0000"/>
        <rFont val="Calibri"/>
        <family val="2"/>
      </rPr>
      <t>, youngest grain cluster at 2</t>
    </r>
    <r>
      <rPr>
        <sz val="12"/>
        <color rgb="FFFF0000"/>
        <rFont val="Symbol"/>
        <family val="1"/>
        <charset val="2"/>
      </rPr>
      <t>s</t>
    </r>
    <r>
      <rPr>
        <sz val="12"/>
        <color rgb="FFFF0000"/>
        <rFont val="Calibri"/>
        <family val="2"/>
      </rPr>
      <t xml:space="preserve">, youngest detrital zircon, TuffZirc 6+ (Tucker et al., 2013), youngest three zircons, </t>
    </r>
    <r>
      <rPr>
        <sz val="12"/>
        <color rgb="FFFF0000"/>
        <rFont val="Symbol"/>
        <family val="1"/>
        <charset val="2"/>
      </rPr>
      <t>t</t>
    </r>
    <r>
      <rPr>
        <sz val="12"/>
        <color rgb="FFFF0000"/>
        <rFont val="Calibri"/>
        <family val="2"/>
      </rPr>
      <t xml:space="preserve"> method (Barbeau et al., 2009), other, NA</t>
    </r>
  </si>
  <si>
    <t>from depth to Bk (e.g., following Retallack 2005)</t>
  </si>
  <si>
    <t>youngest single grain</t>
  </si>
  <si>
    <t>from CIA-K (e.g., following Sheldon et al., 2002)</t>
  </si>
  <si>
    <t>youngest graphical peak</t>
  </si>
  <si>
    <t>ppm1.0 (following Stinchcomb et al., 2016)</t>
  </si>
  <si>
    <t>youngest grain cluster at 1s</t>
  </si>
  <si>
    <t>from magnetic suceptibility</t>
  </si>
  <si>
    <t>youngest grain cluster at 2s</t>
  </si>
  <si>
    <t>youngest detrital zircon</t>
  </si>
  <si>
    <t>TuffZirc 6+ (Tucker et al. 2013)</t>
  </si>
  <si>
    <t>EO</t>
  </si>
  <si>
    <r>
      <rPr>
        <b/>
        <sz val="18"/>
        <color rgb="FFFF0000"/>
        <rFont val="Arial"/>
        <family val="2"/>
      </rPr>
      <t>Pull down menu</t>
    </r>
    <r>
      <rPr>
        <sz val="12"/>
        <color rgb="FFFF0000"/>
        <rFont val="Arial"/>
        <family val="2"/>
      </rPr>
      <t xml:space="preserve"> with following options: treatment with liquid HCl following by rinsing, treatment with liquid HCl without rinsing, treatment with HCl vapor,  other, NA</t>
    </r>
  </si>
  <si>
    <t>youngest three zircons t method (Barbeau et al. 2009)</t>
  </si>
  <si>
    <t>treatment with liquid HCl following by rinsing</t>
  </si>
  <si>
    <t>DN</t>
  </si>
  <si>
    <t>treatment with liquid HCl without rinsing</t>
  </si>
  <si>
    <t xml:space="preserve"> from MAP (e.g., following Cotton and Sheldon), from depth to Bk (e.g., following Retallack 2009 or Breecker&amp; Retallack 2014), from soil order (following e.g., Montañez 2013 or Breecker 2013), from magnetic susceptibility (e.g., following Da et al., 2019), other, NA</t>
  </si>
  <si>
    <t>treatment with HCl vapor</t>
  </si>
  <si>
    <t>from MAP (e.g., following Cotton and Sheldon)</t>
  </si>
  <si>
    <t>from depth to Bk (e.g., following Retallack 2009 or Breecker &amp; Retallack 2014)</t>
  </si>
  <si>
    <t xml:space="preserve">from soil order (following e.g., Montañez 2013 or Breecker 2013) </t>
  </si>
  <si>
    <t>from magnetic susceptibility (e.g., following Da et al., 2019)</t>
  </si>
  <si>
    <t>ET</t>
  </si>
  <si>
    <r>
      <rPr>
        <b/>
        <sz val="18"/>
        <color rgb="FFFF0000"/>
        <rFont val="Arial"/>
        <family val="2"/>
      </rPr>
      <t>Pull down menu</t>
    </r>
    <r>
      <rPr>
        <sz val="12"/>
        <color rgb="FFFF0000"/>
        <rFont val="Arial"/>
        <family val="2"/>
      </rPr>
      <t xml:space="preserve"> with the following options: Four-acid dissolution (HCl-HNO3-HF-HClO4),
Aqua regia (HCl-HNO3),
Fusion,
Fusion-acid combination,
Not digested,
Other, NA</t>
    </r>
  </si>
  <si>
    <t>Four-acid dissolution (HCl-HNO3-HF-HClO4)</t>
  </si>
  <si>
    <t>Aqua regia (HCl-HNO3)</t>
  </si>
  <si>
    <t>Fusion</t>
  </si>
  <si>
    <t>Fusion-acid combination</t>
  </si>
  <si>
    <t>Not digested</t>
  </si>
  <si>
    <t>Other</t>
  </si>
  <si>
    <t>EV</t>
  </si>
  <si>
    <r>
      <rPr>
        <b/>
        <sz val="18"/>
        <color rgb="FFFF0000"/>
        <rFont val="Arial"/>
        <family val="2"/>
      </rPr>
      <t>Pull down menu</t>
    </r>
    <r>
      <rPr>
        <sz val="12"/>
        <color rgb="FFFF0000"/>
        <rFont val="Arial"/>
        <family val="2"/>
      </rPr>
      <t xml:space="preserve"> with follwing options: ICP OES, IMC MS, ICP AES, WD XRF, ED XRF, other, NA</t>
    </r>
  </si>
  <si>
    <t>ICP OES</t>
  </si>
  <si>
    <t>IMC MS</t>
  </si>
  <si>
    <t>ICP AES</t>
  </si>
  <si>
    <t>WD XRF</t>
  </si>
  <si>
    <t>ED XRF</t>
  </si>
  <si>
    <t>Zhou, N., Wang, Y., Ya, L., Porter, A.S., Kürschner, W.M., Li, L., Lu, N. and McElwain, J.C., 2020. An inter-comparison study of three stomatal-proxy methods for CO2 reconstruction applied to early Jurassic Ginkgoales plants. Palaeogeogr. Palaeocl., 542: 109547. https://doi.org/10.1016/j.palaeo.2019.109547.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</si>
</sst>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00_);\(0.00\)"/>
  </numFmts>
  <fonts count="24">
    <font>
      <sz val="11"/>
      <color theme="1"/>
      <name val="Calibri"/>
      <scheme val="minor"/>
    </font>
    <font>
      <b/>
      <sz val="12"/>
      <color theme="1"/>
      <name val="Calibri"/>
      <family val="2"/>
    </font>
    <font>
      <sz val="11"/>
      <color theme="1"/>
      <name val="Calibri"/>
      <family val="2"/>
    </font>
    <font>
      <sz val="11"/>
      <color theme="1"/>
      <name val="Calibri"/>
      <family val="2"/>
      <scheme val="minor"/>
    </font>
    <font>
      <sz val="12"/>
      <color rgb="FF000000"/>
      <name val="Calibri"/>
      <family val="2"/>
    </font>
    <font>
      <b/>
      <sz val="12"/>
      <color rgb="FF000000"/>
      <name val="Calibri"/>
      <family val="2"/>
    </font>
    <font>
      <sz val="10"/>
      <color theme="1"/>
      <name val="Arial"/>
      <family val="2"/>
    </font>
    <font>
      <sz val="11"/>
      <color theme="1"/>
      <name val="Arial"/>
      <family val="2"/>
    </font>
    <font>
      <sz val="12"/>
      <color theme="1"/>
      <name val="Calibri"/>
      <family val="2"/>
    </font>
    <font>
      <sz val="11"/>
      <name val="Calibri"/>
      <family val="2"/>
    </font>
    <font>
      <sz val="12"/>
      <color rgb="FFFF0000"/>
      <name val="Calibri"/>
      <family val="2"/>
    </font>
    <font>
      <sz val="13"/>
      <color theme="1"/>
      <name val="Calibri"/>
      <family val="2"/>
    </font>
    <font>
      <sz val="13"/>
      <color rgb="FF000000"/>
      <name val="Calibri"/>
      <family val="2"/>
    </font>
    <font>
      <sz val="12"/>
      <color theme="1"/>
      <name val="Arial"/>
      <family val="2"/>
    </font>
    <font>
      <sz val="12"/>
      <color rgb="FFFF0000"/>
      <name val="Arial"/>
      <family val="2"/>
    </font>
    <font>
      <b/>
      <sz val="18"/>
      <color rgb="FFFF0000"/>
      <name val="Arial"/>
      <family val="2"/>
    </font>
    <font>
      <b/>
      <vertAlign val="subscript"/>
      <sz val="12"/>
      <color rgb="FF000000"/>
      <name val="Calibri"/>
      <family val="2"/>
    </font>
    <font>
      <b/>
      <sz val="18"/>
      <color rgb="FFFF0000"/>
      <name val="Calibri (Body)"/>
    </font>
    <font>
      <sz val="12"/>
      <color rgb="FFFF0000"/>
      <name val="Symbol"/>
      <family val="1"/>
      <charset val="2"/>
    </font>
    <font>
      <sz val="13"/>
      <color rgb="FF000000"/>
      <name val="Symbol"/>
      <family val="1"/>
      <charset val="2"/>
    </font>
    <font>
      <sz val="12"/>
      <color rgb="FFFF0000"/>
      <name val="Calibri (Body)"/>
    </font>
    <font>
      <vertAlign val="superscript"/>
      <sz val="12"/>
      <color rgb="FFFF0000"/>
      <name val="Arial"/>
      <family val="2"/>
    </font>
    <font>
      <vertAlign val="subscript"/>
      <sz val="12"/>
      <color rgb="FFFF0000"/>
      <name val="Arial"/>
      <family val="2"/>
    </font>
    <font>
      <sz val="8"/>
      <name val="Calibri"/>
      <family val="2"/>
      <scheme val="minor"/>
    </font>
  </fonts>
  <fills count="11">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CC99FF"/>
        <bgColor rgb="FFCC99FF"/>
      </patternFill>
    </fill>
    <fill>
      <patternFill patternType="solid">
        <fgColor rgb="FFFFCC66"/>
        <bgColor rgb="FFFFCC66"/>
      </patternFill>
    </fill>
    <fill>
      <patternFill patternType="solid">
        <fgColor rgb="FFF2F2F2"/>
        <bgColor rgb="FFF2F2F2"/>
      </patternFill>
    </fill>
    <fill>
      <patternFill patternType="solid">
        <fgColor rgb="FFFBE4D5"/>
        <bgColor rgb="FFFBE4D5"/>
      </patternFill>
    </fill>
    <fill>
      <patternFill patternType="solid">
        <fgColor rgb="FFD9E2F3"/>
        <bgColor rgb="FFD9E2F3"/>
      </patternFill>
    </fill>
    <fill>
      <patternFill patternType="solid">
        <fgColor rgb="FFFFF2CC"/>
        <bgColor rgb="FFFFF2CC"/>
      </patternFill>
    </fill>
    <fill>
      <patternFill patternType="solid">
        <fgColor rgb="FFE2EFDA"/>
        <bgColor rgb="FFE2EFDA"/>
      </patternFill>
    </fill>
  </fills>
  <borders count="21">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78">
    <xf numFmtId="0" fontId="0" fillId="0" borderId="0" xfId="0"/>
    <xf numFmtId="0" fontId="1" fillId="0" borderId="1" xfId="0" applyFont="1" applyBorder="1"/>
    <xf numFmtId="0" fontId="2" fillId="2" borderId="2" xfId="0" applyFont="1" applyFill="1" applyBorder="1"/>
    <xf numFmtId="0" fontId="2" fillId="3" borderId="2" xfId="0" applyFont="1" applyFill="1" applyBorder="1"/>
    <xf numFmtId="0" fontId="2" fillId="3" borderId="2" xfId="0" applyFont="1" applyFill="1" applyBorder="1" applyAlignment="1">
      <alignment wrapText="1"/>
    </xf>
    <xf numFmtId="0" fontId="2" fillId="0" borderId="0" xfId="0" applyFont="1" applyAlignment="1">
      <alignment wrapText="1"/>
    </xf>
    <xf numFmtId="0" fontId="3" fillId="0" borderId="0" xfId="0" applyFont="1"/>
    <xf numFmtId="0" fontId="4" fillId="4" borderId="2" xfId="0" applyFont="1" applyFill="1" applyBorder="1"/>
    <xf numFmtId="0" fontId="4" fillId="3" borderId="2" xfId="0" applyFont="1" applyFill="1" applyBorder="1"/>
    <xf numFmtId="0" fontId="4" fillId="5" borderId="2" xfId="0" applyFont="1" applyFill="1" applyBorder="1"/>
    <xf numFmtId="0" fontId="4" fillId="0" borderId="0" xfId="0" applyFont="1"/>
    <xf numFmtId="0" fontId="1" fillId="3" borderId="2" xfId="0" applyFont="1" applyFill="1" applyBorder="1" applyAlignment="1">
      <alignment vertical="top" wrapText="1"/>
    </xf>
    <xf numFmtId="0" fontId="1" fillId="2" borderId="2" xfId="0" applyFont="1" applyFill="1" applyBorder="1" applyAlignment="1">
      <alignment vertical="top" wrapText="1"/>
    </xf>
    <xf numFmtId="0" fontId="5" fillId="3" borderId="2" xfId="0" applyFont="1" applyFill="1" applyBorder="1" applyAlignment="1">
      <alignment vertical="top" wrapText="1"/>
    </xf>
    <xf numFmtId="0" fontId="1" fillId="3" borderId="3" xfId="0" applyFont="1" applyFill="1" applyBorder="1" applyAlignment="1">
      <alignment horizontal="center" vertical="top" wrapText="1"/>
    </xf>
    <xf numFmtId="0" fontId="5" fillId="0" borderId="0" xfId="0" applyFont="1" applyAlignment="1">
      <alignment vertical="top" wrapText="1"/>
    </xf>
    <xf numFmtId="0" fontId="1" fillId="3" borderId="2" xfId="0" applyFont="1" applyFill="1" applyBorder="1" applyAlignment="1">
      <alignment horizontal="center" vertical="top" wrapText="1"/>
    </xf>
    <xf numFmtId="0" fontId="5" fillId="4" borderId="2" xfId="0" applyFont="1" applyFill="1" applyBorder="1" applyAlignment="1">
      <alignment vertical="top" wrapText="1"/>
    </xf>
    <xf numFmtId="0" fontId="5" fillId="5" borderId="2" xfId="0" applyFont="1" applyFill="1" applyBorder="1" applyAlignment="1">
      <alignment vertical="top" wrapText="1"/>
    </xf>
    <xf numFmtId="0" fontId="2" fillId="0" borderId="0" xfId="0" applyFont="1" applyAlignment="1">
      <alignment horizontal="left"/>
    </xf>
    <xf numFmtId="0" fontId="2" fillId="0" borderId="0" xfId="0" applyFont="1"/>
    <xf numFmtId="0" fontId="2" fillId="2" borderId="2" xfId="0" applyFont="1" applyFill="1" applyBorder="1" applyAlignment="1">
      <alignment horizontal="right"/>
    </xf>
    <xf numFmtId="1" fontId="2" fillId="2" borderId="2" xfId="0" applyNumberFormat="1" applyFont="1" applyFill="1" applyBorder="1" applyAlignment="1">
      <alignment horizontal="right"/>
    </xf>
    <xf numFmtId="164" fontId="6" fillId="0" borderId="0" xfId="0" applyNumberFormat="1" applyFont="1" applyAlignment="1">
      <alignment horizontal="center" vertical="center"/>
    </xf>
    <xf numFmtId="0" fontId="4" fillId="0" borderId="0" xfId="0" applyFont="1" applyAlignment="1">
      <alignment horizontal="left"/>
    </xf>
    <xf numFmtId="165" fontId="7" fillId="0" borderId="0" xfId="0" applyNumberFormat="1" applyFont="1" applyAlignment="1">
      <alignment vertical="center"/>
    </xf>
    <xf numFmtId="11" fontId="2" fillId="0" borderId="0" xfId="0" applyNumberFormat="1" applyFont="1"/>
    <xf numFmtId="11" fontId="2" fillId="0" borderId="0" xfId="0" applyNumberFormat="1" applyFont="1" applyAlignment="1">
      <alignment vertical="center"/>
    </xf>
    <xf numFmtId="0" fontId="2" fillId="0" borderId="0" xfId="0" applyFont="1" applyAlignment="1">
      <alignment vertical="center"/>
    </xf>
    <xf numFmtId="0" fontId="4" fillId="0" borderId="0" xfId="0" applyFont="1" applyAlignment="1">
      <alignment horizontal="right"/>
    </xf>
    <xf numFmtId="0" fontId="6" fillId="0" borderId="0" xfId="0" applyFont="1" applyAlignment="1">
      <alignment horizontal="center"/>
    </xf>
    <xf numFmtId="0" fontId="4" fillId="0" borderId="0" xfId="0" applyFont="1" applyAlignment="1">
      <alignment vertical="center"/>
    </xf>
    <xf numFmtId="0" fontId="1" fillId="6" borderId="4" xfId="0" applyFont="1" applyFill="1" applyBorder="1"/>
    <xf numFmtId="0" fontId="8" fillId="6" borderId="5" xfId="0" applyFont="1" applyFill="1" applyBorder="1"/>
    <xf numFmtId="0" fontId="8" fillId="6" borderId="6" xfId="0" applyFont="1" applyFill="1" applyBorder="1"/>
    <xf numFmtId="0" fontId="8" fillId="7" borderId="7" xfId="0" applyFont="1" applyFill="1" applyBorder="1"/>
    <xf numFmtId="0" fontId="8" fillId="8" borderId="4" xfId="0" applyFont="1" applyFill="1" applyBorder="1"/>
    <xf numFmtId="0" fontId="8" fillId="8" borderId="5" xfId="0" applyFont="1" applyFill="1" applyBorder="1"/>
    <xf numFmtId="0" fontId="8" fillId="8" borderId="6" xfId="0" applyFont="1" applyFill="1" applyBorder="1"/>
    <xf numFmtId="0" fontId="8" fillId="0" borderId="8" xfId="0" applyFont="1" applyBorder="1"/>
    <xf numFmtId="0" fontId="8" fillId="6" borderId="7" xfId="0" applyFont="1" applyFill="1" applyBorder="1" applyAlignment="1">
      <alignment vertical="center" wrapText="1"/>
    </xf>
    <xf numFmtId="0" fontId="10" fillId="8" borderId="19" xfId="0" applyFont="1" applyFill="1" applyBorder="1" applyAlignment="1">
      <alignment vertical="center" wrapText="1"/>
    </xf>
    <xf numFmtId="0" fontId="8" fillId="8" borderId="7" xfId="0" applyFont="1" applyFill="1" applyBorder="1"/>
    <xf numFmtId="0" fontId="8" fillId="0" borderId="18" xfId="0" applyFont="1" applyBorder="1"/>
    <xf numFmtId="0" fontId="8" fillId="7" borderId="7" xfId="0" applyFont="1" applyFill="1" applyBorder="1" applyAlignment="1">
      <alignment vertical="center" wrapText="1"/>
    </xf>
    <xf numFmtId="0" fontId="8" fillId="8" borderId="7" xfId="0" applyFont="1" applyFill="1" applyBorder="1" applyAlignment="1">
      <alignment vertical="center" wrapText="1"/>
    </xf>
    <xf numFmtId="0" fontId="8" fillId="8" borderId="19" xfId="0" applyFont="1" applyFill="1" applyBorder="1" applyAlignment="1">
      <alignment vertical="center" wrapText="1"/>
    </xf>
    <xf numFmtId="0" fontId="8" fillId="0" borderId="7" xfId="0" applyFont="1" applyBorder="1" applyAlignment="1">
      <alignment vertical="center" wrapText="1"/>
    </xf>
    <xf numFmtId="0" fontId="11" fillId="6" borderId="20"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8" fillId="7" borderId="20" xfId="0" applyFont="1" applyFill="1" applyBorder="1" applyAlignment="1">
      <alignment horizontal="left" vertical="center" wrapText="1"/>
    </xf>
    <xf numFmtId="0" fontId="8" fillId="8" borderId="20" xfId="0" applyFont="1" applyFill="1" applyBorder="1" applyAlignment="1">
      <alignment horizontal="left" vertical="center" wrapText="1"/>
    </xf>
    <xf numFmtId="0" fontId="8" fillId="0" borderId="20" xfId="0" applyFont="1" applyBorder="1" applyAlignment="1">
      <alignment horizontal="left" vertical="center" wrapText="1"/>
    </xf>
    <xf numFmtId="0" fontId="8" fillId="6" borderId="19" xfId="0" applyFont="1" applyFill="1" applyBorder="1"/>
    <xf numFmtId="0" fontId="13" fillId="6" borderId="19" xfId="0" applyFont="1" applyFill="1" applyBorder="1" applyAlignment="1">
      <alignment horizontal="center"/>
    </xf>
    <xf numFmtId="0" fontId="8" fillId="7" borderId="19" xfId="0" applyFont="1" applyFill="1" applyBorder="1"/>
    <xf numFmtId="0" fontId="8" fillId="8" borderId="19" xfId="0" applyFont="1" applyFill="1" applyBorder="1"/>
    <xf numFmtId="0" fontId="8" fillId="6" borderId="7" xfId="0" applyFont="1" applyFill="1" applyBorder="1"/>
    <xf numFmtId="0" fontId="8" fillId="0" borderId="7" xfId="0" applyFont="1" applyBorder="1"/>
    <xf numFmtId="0" fontId="8" fillId="0" borderId="0" xfId="0" applyFont="1"/>
    <xf numFmtId="0" fontId="14" fillId="6" borderId="7" xfId="0" applyFont="1" applyFill="1" applyBorder="1" applyAlignment="1">
      <alignment wrapText="1"/>
    </xf>
    <xf numFmtId="0" fontId="14" fillId="3" borderId="7" xfId="0" applyFont="1" applyFill="1" applyBorder="1" applyAlignment="1">
      <alignment wrapText="1"/>
    </xf>
    <xf numFmtId="0" fontId="14" fillId="9" borderId="7" xfId="0" applyFont="1" applyFill="1" applyBorder="1" applyAlignment="1">
      <alignment wrapText="1"/>
    </xf>
    <xf numFmtId="0" fontId="15" fillId="10" borderId="7" xfId="0" applyFont="1" applyFill="1" applyBorder="1" applyAlignment="1">
      <alignment wrapText="1"/>
    </xf>
    <xf numFmtId="0" fontId="8" fillId="6" borderId="9" xfId="0" applyFont="1" applyFill="1" applyBorder="1" applyAlignment="1">
      <alignment horizontal="center" vertical="center"/>
    </xf>
    <xf numFmtId="0" fontId="9" fillId="0" borderId="10" xfId="0" applyFont="1" applyBorder="1"/>
    <xf numFmtId="0" fontId="9" fillId="0" borderId="11" xfId="0" applyFont="1" applyBorder="1"/>
    <xf numFmtId="0" fontId="9" fillId="0" borderId="15" xfId="0" applyFont="1" applyBorder="1"/>
    <xf numFmtId="0" fontId="9" fillId="0" borderId="16" xfId="0" applyFont="1" applyBorder="1"/>
    <xf numFmtId="0" fontId="9" fillId="0" borderId="17" xfId="0" applyFont="1" applyBorder="1"/>
    <xf numFmtId="0" fontId="8" fillId="7" borderId="12" xfId="0" applyFont="1" applyFill="1" applyBorder="1" applyAlignment="1">
      <alignment horizontal="center"/>
    </xf>
    <xf numFmtId="0" fontId="9" fillId="0" borderId="13" xfId="0" applyFont="1" applyBorder="1"/>
    <xf numFmtId="0" fontId="9" fillId="0" borderId="14" xfId="0" applyFont="1" applyBorder="1"/>
    <xf numFmtId="0" fontId="8" fillId="8" borderId="9" xfId="0" applyFont="1" applyFill="1" applyBorder="1" applyAlignment="1">
      <alignment horizontal="center" vertical="center"/>
    </xf>
    <xf numFmtId="0" fontId="8" fillId="0" borderId="8" xfId="0" applyFont="1" applyBorder="1"/>
    <xf numFmtId="0" fontId="9" fillId="0" borderId="18" xfId="0" applyFont="1" applyBorder="1"/>
    <xf numFmtId="0" fontId="8" fillId="7" borderId="12" xfId="0" applyFont="1" applyFill="1" applyBorder="1" applyAlignment="1">
      <alignment horizontal="center" vertical="center"/>
    </xf>
    <xf numFmtId="0" fontId="0" fillId="0" borderId="2" xfId="0" applyFill="1" applyBorder="1"/>
  </cellXfs>
  <cellStyles count="1">
    <cellStyle name="Normal" xfId="0" builtinId="0"/>
  </cellStyles>
  <dxfs count="2">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343"/>
  <sheetViews>
    <sheetView tabSelected="1" workbookViewId="0">
      <pane ySplit="3" topLeftCell="A4" activePane="bottomLeft" state="frozen"/>
      <selection pane="bottomLeft" activeCell="M4" sqref="M4"/>
    </sheetView>
  </sheetViews>
  <sheetFormatPr defaultColWidth="14.44140625" defaultRowHeight="15" customHeight="1"/>
  <cols>
    <col min="1" max="2" width="8.6640625" customWidth="1"/>
    <col min="3" max="3" width="12.6640625" customWidth="1"/>
    <col min="4" max="4" width="8.6640625" customWidth="1"/>
    <col min="5" max="5" width="9.33203125" customWidth="1"/>
    <col min="6" max="7" width="8.6640625" customWidth="1"/>
    <col min="8" max="8" width="9.33203125" customWidth="1"/>
    <col min="9" max="9" width="11.109375" customWidth="1"/>
    <col min="10" max="10" width="9.33203125" customWidth="1"/>
    <col min="11" max="11" width="8.6640625" customWidth="1"/>
    <col min="12" max="12" width="9.33203125" customWidth="1"/>
    <col min="13" max="15" width="8.6640625" customWidth="1"/>
    <col min="16" max="16" width="10.33203125" customWidth="1"/>
    <col min="17" max="18" width="8.6640625" customWidth="1"/>
    <col min="19" max="19" width="11.44140625" customWidth="1"/>
    <col min="20" max="20" width="11.109375" customWidth="1"/>
    <col min="21" max="21" width="14.44140625" customWidth="1"/>
    <col min="22" max="22" width="10.6640625" customWidth="1"/>
    <col min="23" max="23" width="13" customWidth="1"/>
    <col min="24" max="24" width="12.6640625" customWidth="1"/>
    <col min="25" max="25" width="11" customWidth="1"/>
    <col min="26" max="26" width="8.6640625" customWidth="1"/>
    <col min="27" max="27" width="12.6640625" customWidth="1"/>
    <col min="28" max="30" width="13.6640625" customWidth="1"/>
    <col min="31" max="31" width="17.44140625" customWidth="1"/>
    <col min="32" max="32" width="8.6640625" customWidth="1"/>
    <col min="33" max="34" width="9.6640625" customWidth="1"/>
    <col min="35" max="35" width="12.44140625" customWidth="1"/>
    <col min="36" max="36" width="14.44140625" customWidth="1"/>
    <col min="37" max="37" width="13.44140625" customWidth="1"/>
    <col min="38" max="38" width="13.6640625" customWidth="1"/>
    <col min="39" max="39" width="9.44140625" customWidth="1"/>
    <col min="40" max="40" width="12.44140625" customWidth="1"/>
    <col min="41" max="41" width="8.6640625" customWidth="1"/>
    <col min="42" max="42" width="11.109375" customWidth="1"/>
    <col min="43" max="43" width="11.6640625" customWidth="1"/>
    <col min="44" max="44" width="8.6640625" customWidth="1"/>
    <col min="45" max="45" width="12.44140625" customWidth="1"/>
    <col min="46" max="46" width="13.6640625" customWidth="1"/>
    <col min="47" max="47" width="11" customWidth="1"/>
    <col min="48" max="49" width="10.44140625" customWidth="1"/>
    <col min="50" max="50" width="11.33203125" customWidth="1"/>
    <col min="51" max="51" width="13.6640625" customWidth="1"/>
    <col min="52" max="52" width="8.6640625" customWidth="1"/>
    <col min="53" max="53" width="12.109375" customWidth="1"/>
    <col min="54" max="54" width="11.6640625" customWidth="1"/>
    <col min="55" max="55" width="13.6640625" customWidth="1"/>
    <col min="56" max="56" width="12.109375" customWidth="1"/>
    <col min="57" max="58" width="8.6640625" customWidth="1"/>
    <col min="59" max="59" width="11.6640625" customWidth="1"/>
    <col min="60" max="61" width="8.6640625" customWidth="1"/>
    <col min="62" max="62" width="11.33203125" customWidth="1"/>
    <col min="63" max="65" width="9.33203125" customWidth="1"/>
    <col min="66" max="68" width="8.6640625" customWidth="1"/>
    <col min="69" max="69" width="11" customWidth="1"/>
    <col min="70" max="71" width="9.33203125" customWidth="1"/>
    <col min="72" max="72" width="8.6640625" customWidth="1"/>
    <col min="73" max="74" width="9.33203125" customWidth="1"/>
    <col min="75" max="75" width="8.6640625" customWidth="1"/>
    <col min="76" max="76" width="9.33203125" customWidth="1"/>
    <col min="77" max="78" width="8.6640625" customWidth="1"/>
    <col min="79" max="79" width="9.33203125" customWidth="1"/>
    <col min="80" max="81" width="8.6640625" customWidth="1"/>
    <col min="82" max="83" width="9.33203125" customWidth="1"/>
    <col min="84" max="84" width="8.6640625" customWidth="1"/>
    <col min="85" max="86" width="9.33203125" customWidth="1"/>
    <col min="87" max="88" width="8.6640625" customWidth="1"/>
    <col min="89" max="92" width="9.33203125" customWidth="1"/>
  </cols>
  <sheetData>
    <row r="1" spans="1:92" ht="15.6">
      <c r="D1" s="1" t="s">
        <v>0</v>
      </c>
      <c r="E1" s="2"/>
      <c r="F1" s="2"/>
      <c r="G1" s="2"/>
      <c r="H1" s="2"/>
      <c r="I1" s="2"/>
      <c r="J1" s="2"/>
      <c r="AM1" s="3" t="s">
        <v>1</v>
      </c>
      <c r="AN1" s="4"/>
      <c r="AO1" s="4"/>
      <c r="AP1" s="4"/>
      <c r="AQ1" s="4"/>
      <c r="AR1" s="4"/>
      <c r="AS1" s="4"/>
      <c r="AT1" s="4"/>
      <c r="AU1" s="4"/>
      <c r="AV1" s="4"/>
      <c r="AW1" s="4"/>
      <c r="AX1" s="4"/>
      <c r="AY1" s="4"/>
      <c r="AZ1" s="4"/>
      <c r="BA1" s="4"/>
      <c r="BB1" s="4"/>
      <c r="BC1" s="4"/>
      <c r="BD1" s="4"/>
      <c r="BE1" s="4"/>
      <c r="BF1" s="4"/>
      <c r="BG1" s="4"/>
      <c r="BH1" s="3"/>
      <c r="BI1" s="4"/>
      <c r="BJ1" s="4"/>
      <c r="BK1" s="4"/>
      <c r="BL1" s="3" t="s">
        <v>2</v>
      </c>
      <c r="BM1" s="4"/>
      <c r="BN1" s="4"/>
      <c r="BO1" s="5"/>
      <c r="BP1" s="5"/>
      <c r="BQ1" s="5"/>
      <c r="BR1" s="4"/>
      <c r="BS1" s="4"/>
      <c r="BT1" s="4"/>
      <c r="BU1" s="4"/>
      <c r="BV1" s="4"/>
      <c r="BW1" s="4"/>
      <c r="BX1" s="4"/>
      <c r="BY1" s="4"/>
      <c r="BZ1" s="4"/>
      <c r="CA1" s="4"/>
      <c r="CB1" s="4"/>
      <c r="CC1" s="4"/>
      <c r="CD1" s="4"/>
      <c r="CE1" s="4"/>
      <c r="CF1" s="4"/>
      <c r="CG1" s="4"/>
      <c r="CH1" s="4"/>
      <c r="CI1" s="4"/>
      <c r="CJ1" s="4"/>
      <c r="CK1" s="4"/>
      <c r="CL1" s="4"/>
      <c r="CM1" s="4"/>
      <c r="CN1" s="4"/>
    </row>
    <row r="2" spans="1:92" ht="15.6">
      <c r="D2" s="2"/>
      <c r="E2" s="2"/>
      <c r="F2" s="2"/>
      <c r="G2" s="2"/>
      <c r="H2" s="2"/>
      <c r="I2" s="2"/>
      <c r="J2" s="2"/>
      <c r="K2" s="6" t="s">
        <v>3</v>
      </c>
      <c r="L2" s="6" t="s">
        <v>4</v>
      </c>
      <c r="M2" s="6" t="s">
        <v>5</v>
      </c>
      <c r="N2" s="6" t="s">
        <v>4</v>
      </c>
      <c r="O2" s="6" t="s">
        <v>6</v>
      </c>
      <c r="P2" s="6" t="s">
        <v>4</v>
      </c>
      <c r="S2" s="6" t="s">
        <v>7</v>
      </c>
      <c r="T2" s="6" t="s">
        <v>4</v>
      </c>
      <c r="U2" s="6" t="s">
        <v>8</v>
      </c>
      <c r="V2" s="6" t="s">
        <v>4</v>
      </c>
      <c r="W2" s="6" t="s">
        <v>9</v>
      </c>
      <c r="X2" s="6" t="s">
        <v>9</v>
      </c>
      <c r="Y2" s="6" t="s">
        <v>10</v>
      </c>
      <c r="Z2" s="6" t="s">
        <v>11</v>
      </c>
      <c r="AA2" s="6" t="s">
        <v>4</v>
      </c>
      <c r="AC2" s="6" t="s">
        <v>12</v>
      </c>
      <c r="AD2" s="6" t="s">
        <v>12</v>
      </c>
      <c r="AE2" s="6" t="s">
        <v>4</v>
      </c>
      <c r="AF2" s="6" t="s">
        <v>13</v>
      </c>
      <c r="AG2" s="6" t="s">
        <v>14</v>
      </c>
      <c r="AH2" s="6" t="s">
        <v>14</v>
      </c>
      <c r="AI2" s="6" t="s">
        <v>15</v>
      </c>
      <c r="AJ2" s="6" t="s">
        <v>16</v>
      </c>
      <c r="AK2" s="6" t="s">
        <v>17</v>
      </c>
      <c r="AL2" s="6" t="s">
        <v>18</v>
      </c>
      <c r="AM2" s="7" t="s">
        <v>19</v>
      </c>
      <c r="AN2" s="7" t="s">
        <v>20</v>
      </c>
      <c r="AO2" s="7" t="s">
        <v>21</v>
      </c>
      <c r="AP2" s="7" t="s">
        <v>22</v>
      </c>
      <c r="AQ2" s="7" t="s">
        <v>23</v>
      </c>
      <c r="AR2" s="7" t="s">
        <v>24</v>
      </c>
      <c r="AS2" s="7" t="s">
        <v>25</v>
      </c>
      <c r="AT2" s="7" t="s">
        <v>26</v>
      </c>
      <c r="AU2" s="7" t="s">
        <v>27</v>
      </c>
      <c r="AV2" s="7" t="s">
        <v>28</v>
      </c>
      <c r="AW2" s="7" t="s">
        <v>29</v>
      </c>
      <c r="AX2" s="7" t="s">
        <v>30</v>
      </c>
      <c r="AY2" s="7" t="s">
        <v>31</v>
      </c>
      <c r="AZ2" s="7" t="s">
        <v>32</v>
      </c>
      <c r="BA2" s="7" t="s">
        <v>33</v>
      </c>
      <c r="BB2" s="7" t="s">
        <v>34</v>
      </c>
      <c r="BC2" s="7" t="s">
        <v>35</v>
      </c>
      <c r="BD2" s="7" t="s">
        <v>36</v>
      </c>
      <c r="BE2" s="7" t="s">
        <v>37</v>
      </c>
      <c r="BF2" s="7" t="s">
        <v>38</v>
      </c>
      <c r="BG2" s="7" t="s">
        <v>39</v>
      </c>
      <c r="BH2" s="8" t="s">
        <v>40</v>
      </c>
      <c r="BI2" s="8" t="s">
        <v>41</v>
      </c>
      <c r="BJ2" s="8" t="s">
        <v>42</v>
      </c>
      <c r="BK2" s="8" t="s">
        <v>43</v>
      </c>
      <c r="BL2" s="9" t="s">
        <v>44</v>
      </c>
      <c r="BM2" s="9" t="s">
        <v>45</v>
      </c>
      <c r="BN2" s="9" t="s">
        <v>46</v>
      </c>
      <c r="BO2" s="10" t="s">
        <v>47</v>
      </c>
      <c r="BP2" s="10" t="s">
        <v>48</v>
      </c>
      <c r="BQ2" s="10" t="s">
        <v>49</v>
      </c>
      <c r="BR2" s="9" t="s">
        <v>50</v>
      </c>
      <c r="BS2" s="9" t="s">
        <v>51</v>
      </c>
      <c r="BT2" s="9" t="s">
        <v>52</v>
      </c>
      <c r="BU2" s="9" t="s">
        <v>53</v>
      </c>
      <c r="BV2" s="9" t="s">
        <v>54</v>
      </c>
      <c r="BW2" s="9" t="s">
        <v>55</v>
      </c>
      <c r="BX2" s="9" t="s">
        <v>56</v>
      </c>
      <c r="BY2" s="9" t="s">
        <v>57</v>
      </c>
      <c r="BZ2" s="9" t="s">
        <v>58</v>
      </c>
      <c r="CA2" s="9" t="s">
        <v>59</v>
      </c>
      <c r="CB2" s="9" t="s">
        <v>60</v>
      </c>
      <c r="CC2" s="9" t="s">
        <v>61</v>
      </c>
      <c r="CD2" s="9" t="s">
        <v>62</v>
      </c>
      <c r="CE2" s="9" t="s">
        <v>63</v>
      </c>
      <c r="CF2" s="9" t="s">
        <v>64</v>
      </c>
      <c r="CG2" s="9" t="s">
        <v>65</v>
      </c>
      <c r="CH2" s="9" t="s">
        <v>66</v>
      </c>
      <c r="CI2" s="9" t="s">
        <v>67</v>
      </c>
      <c r="CJ2" s="8" t="s">
        <v>68</v>
      </c>
      <c r="CK2" s="8" t="s">
        <v>69</v>
      </c>
      <c r="CL2" s="8" t="s">
        <v>70</v>
      </c>
      <c r="CM2" s="9" t="s">
        <v>71</v>
      </c>
      <c r="CN2" s="8" t="s">
        <v>72</v>
      </c>
    </row>
    <row r="3" spans="1:92" ht="67.5" customHeight="1">
      <c r="A3" s="11" t="s">
        <v>73</v>
      </c>
      <c r="B3" s="11" t="s">
        <v>74</v>
      </c>
      <c r="C3" s="11" t="s">
        <v>75</v>
      </c>
      <c r="D3" s="12" t="s">
        <v>76</v>
      </c>
      <c r="E3" s="12" t="s">
        <v>77</v>
      </c>
      <c r="F3" s="12" t="s">
        <v>78</v>
      </c>
      <c r="G3" s="12" t="s">
        <v>79</v>
      </c>
      <c r="H3" s="12" t="s">
        <v>80</v>
      </c>
      <c r="I3" s="12" t="s">
        <v>81</v>
      </c>
      <c r="J3" s="12" t="s">
        <v>82</v>
      </c>
      <c r="K3" s="13" t="s">
        <v>83</v>
      </c>
      <c r="L3" s="13" t="s">
        <v>84</v>
      </c>
      <c r="M3" s="13" t="s">
        <v>85</v>
      </c>
      <c r="N3" s="13" t="s">
        <v>76</v>
      </c>
      <c r="O3" s="13" t="s">
        <v>86</v>
      </c>
      <c r="P3" s="13" t="s">
        <v>87</v>
      </c>
      <c r="Q3" s="13" t="s">
        <v>88</v>
      </c>
      <c r="R3" s="13" t="s">
        <v>89</v>
      </c>
      <c r="S3" s="13" t="s">
        <v>90</v>
      </c>
      <c r="T3" s="13" t="s">
        <v>91</v>
      </c>
      <c r="U3" s="13" t="s">
        <v>92</v>
      </c>
      <c r="V3" s="13" t="s">
        <v>93</v>
      </c>
      <c r="W3" s="13" t="s">
        <v>94</v>
      </c>
      <c r="X3" s="13" t="s">
        <v>95</v>
      </c>
      <c r="Y3" s="13" t="s">
        <v>96</v>
      </c>
      <c r="Z3" s="13" t="s">
        <v>97</v>
      </c>
      <c r="AA3" s="13" t="s">
        <v>98</v>
      </c>
      <c r="AB3" s="13" t="s">
        <v>99</v>
      </c>
      <c r="AC3" s="14" t="s">
        <v>100</v>
      </c>
      <c r="AD3" s="14" t="s">
        <v>101</v>
      </c>
      <c r="AE3" s="13" t="s">
        <v>102</v>
      </c>
      <c r="AF3" s="13" t="s">
        <v>103</v>
      </c>
      <c r="AG3" s="13" t="s">
        <v>104</v>
      </c>
      <c r="AH3" s="13" t="s">
        <v>105</v>
      </c>
      <c r="AI3" s="13" t="s">
        <v>106</v>
      </c>
      <c r="AJ3" s="15" t="s">
        <v>107</v>
      </c>
      <c r="AK3" s="16" t="s">
        <v>108</v>
      </c>
      <c r="AL3" s="16" t="s">
        <v>109</v>
      </c>
      <c r="AM3" s="17" t="s">
        <v>110</v>
      </c>
      <c r="AN3" s="17" t="s">
        <v>111</v>
      </c>
      <c r="AO3" s="17" t="s">
        <v>112</v>
      </c>
      <c r="AP3" s="17" t="s">
        <v>113</v>
      </c>
      <c r="AQ3" s="17" t="s">
        <v>114</v>
      </c>
      <c r="AR3" s="17" t="s">
        <v>115</v>
      </c>
      <c r="AS3" s="17" t="s">
        <v>116</v>
      </c>
      <c r="AT3" s="17" t="s">
        <v>117</v>
      </c>
      <c r="AU3" s="17" t="s">
        <v>118</v>
      </c>
      <c r="AV3" s="17" t="s">
        <v>119</v>
      </c>
      <c r="AW3" s="17" t="s">
        <v>120</v>
      </c>
      <c r="AX3" s="17" t="s">
        <v>121</v>
      </c>
      <c r="AY3" s="17" t="s">
        <v>122</v>
      </c>
      <c r="AZ3" s="17" t="s">
        <v>123</v>
      </c>
      <c r="BA3" s="17" t="s">
        <v>124</v>
      </c>
      <c r="BB3" s="17" t="s">
        <v>125</v>
      </c>
      <c r="BC3" s="17" t="s">
        <v>126</v>
      </c>
      <c r="BD3" s="17" t="s">
        <v>127</v>
      </c>
      <c r="BE3" s="17" t="s">
        <v>128</v>
      </c>
      <c r="BF3" s="17" t="s">
        <v>129</v>
      </c>
      <c r="BG3" s="17" t="s">
        <v>130</v>
      </c>
      <c r="BH3" s="13" t="s">
        <v>131</v>
      </c>
      <c r="BI3" s="13" t="s">
        <v>132</v>
      </c>
      <c r="BJ3" s="13" t="s">
        <v>133</v>
      </c>
      <c r="BK3" s="13" t="s">
        <v>134</v>
      </c>
      <c r="BL3" s="18" t="s">
        <v>135</v>
      </c>
      <c r="BM3" s="18" t="s">
        <v>136</v>
      </c>
      <c r="BN3" s="18" t="s">
        <v>137</v>
      </c>
      <c r="BO3" s="15" t="s">
        <v>138</v>
      </c>
      <c r="BP3" s="15" t="s">
        <v>139</v>
      </c>
      <c r="BQ3" s="15" t="s">
        <v>140</v>
      </c>
      <c r="BR3" s="18" t="s">
        <v>141</v>
      </c>
      <c r="BS3" s="18" t="s">
        <v>142</v>
      </c>
      <c r="BT3" s="18" t="s">
        <v>143</v>
      </c>
      <c r="BU3" s="18" t="s">
        <v>144</v>
      </c>
      <c r="BV3" s="18" t="s">
        <v>145</v>
      </c>
      <c r="BW3" s="18" t="s">
        <v>146</v>
      </c>
      <c r="BX3" s="18" t="s">
        <v>147</v>
      </c>
      <c r="BY3" s="18" t="s">
        <v>148</v>
      </c>
      <c r="BZ3" s="18" t="s">
        <v>149</v>
      </c>
      <c r="CA3" s="18" t="s">
        <v>150</v>
      </c>
      <c r="CB3" s="18" t="s">
        <v>151</v>
      </c>
      <c r="CC3" s="18" t="s">
        <v>152</v>
      </c>
      <c r="CD3" s="18" t="s">
        <v>153</v>
      </c>
      <c r="CE3" s="18" t="s">
        <v>154</v>
      </c>
      <c r="CF3" s="18" t="s">
        <v>155</v>
      </c>
      <c r="CG3" s="18" t="s">
        <v>156</v>
      </c>
      <c r="CH3" s="18" t="s">
        <v>157</v>
      </c>
      <c r="CI3" s="18" t="s">
        <v>158</v>
      </c>
      <c r="CJ3" s="13" t="s">
        <v>159</v>
      </c>
      <c r="CK3" s="13" t="s">
        <v>160</v>
      </c>
      <c r="CL3" s="13" t="s">
        <v>161</v>
      </c>
      <c r="CM3" s="18" t="s">
        <v>162</v>
      </c>
      <c r="CN3" s="13" t="s">
        <v>163</v>
      </c>
    </row>
    <row r="4" spans="1:92" ht="15.6">
      <c r="A4" s="19" t="s">
        <v>164</v>
      </c>
      <c r="B4" s="20" t="s">
        <v>165</v>
      </c>
      <c r="C4" s="20">
        <v>2020</v>
      </c>
      <c r="D4" s="2" t="str">
        <f t="shared" ref="D4:D143" si="0">N4</f>
        <v>10.1016/j.palaeo.2019.109547</v>
      </c>
      <c r="E4" s="21">
        <f t="shared" ref="E4:E143" si="1">V4*1000</f>
        <v>188050</v>
      </c>
      <c r="F4" s="21">
        <f t="shared" ref="F4:F143" si="2">(W4-V4)*1000</f>
        <v>13349.999999999995</v>
      </c>
      <c r="G4" s="21">
        <f t="shared" ref="G4:G143" si="3">(V4-X4)*1000</f>
        <v>13350.000000000022</v>
      </c>
      <c r="H4" s="22">
        <f t="shared" ref="H4:H143" si="4">AE4</f>
        <v>897.16650993747305</v>
      </c>
      <c r="I4" s="22">
        <f t="shared" ref="I4:I143" si="5">AH4-AE4</f>
        <v>203.28208512254685</v>
      </c>
      <c r="J4" s="22">
        <f t="shared" ref="J4:J143" si="6">AE4-AG4</f>
        <v>160.790567416832</v>
      </c>
      <c r="K4" s="20" t="s">
        <v>166</v>
      </c>
      <c r="L4" s="77" t="s">
        <v>167</v>
      </c>
      <c r="M4" s="6" t="s">
        <v>559</v>
      </c>
      <c r="N4" s="20" t="s">
        <v>168</v>
      </c>
      <c r="O4" s="23" t="s">
        <v>169</v>
      </c>
      <c r="P4" s="10" t="s">
        <v>170</v>
      </c>
      <c r="Q4" s="24" t="s">
        <v>171</v>
      </c>
      <c r="R4" s="20" t="s">
        <v>172</v>
      </c>
      <c r="S4" s="20" t="s">
        <v>173</v>
      </c>
      <c r="T4" s="20" t="s">
        <v>174</v>
      </c>
      <c r="U4" s="20" t="s">
        <v>175</v>
      </c>
      <c r="V4" s="20">
        <v>188.05</v>
      </c>
      <c r="W4" s="20">
        <v>201.4</v>
      </c>
      <c r="X4" s="20">
        <v>174.7</v>
      </c>
      <c r="Y4" s="20" t="s">
        <v>176</v>
      </c>
      <c r="Z4" s="20" t="s">
        <v>177</v>
      </c>
      <c r="AA4" s="20">
        <v>30.957000000000001</v>
      </c>
      <c r="AB4" s="20">
        <v>110.746</v>
      </c>
      <c r="AC4" s="10" t="s">
        <v>176</v>
      </c>
      <c r="AD4" s="10" t="s">
        <v>176</v>
      </c>
      <c r="AE4" s="25">
        <v>897.16650993747305</v>
      </c>
      <c r="AF4" s="10" t="s">
        <v>178</v>
      </c>
      <c r="AG4" s="25">
        <v>736.37594252064105</v>
      </c>
      <c r="AH4" s="25">
        <v>1100.4485950600199</v>
      </c>
      <c r="AI4" s="20" t="s">
        <v>179</v>
      </c>
      <c r="AJ4" s="20" t="s">
        <v>180</v>
      </c>
      <c r="AK4" s="24" t="s">
        <v>181</v>
      </c>
      <c r="AL4" s="24" t="s">
        <v>182</v>
      </c>
      <c r="AM4" s="26">
        <v>55555555.55555556</v>
      </c>
      <c r="AN4" s="27">
        <v>5450000</v>
      </c>
      <c r="AO4" s="20" t="s">
        <v>183</v>
      </c>
      <c r="AP4" s="26">
        <v>11111111.109999999</v>
      </c>
      <c r="AQ4" s="26">
        <v>1897583.4751777016</v>
      </c>
      <c r="AR4" s="20" t="s">
        <v>183</v>
      </c>
      <c r="AS4" s="26">
        <v>2.2331666666666665E-5</v>
      </c>
      <c r="AT4" s="27">
        <v>1.76158280812995E-6</v>
      </c>
      <c r="AU4" s="20" t="s">
        <v>183</v>
      </c>
      <c r="AV4" s="27">
        <v>2.6586666666666661E-5</v>
      </c>
      <c r="AW4" s="27">
        <v>1.7013674239008824E-6</v>
      </c>
      <c r="AX4" s="20" t="s">
        <v>183</v>
      </c>
      <c r="AY4" s="27">
        <v>7.1104166666666664E-6</v>
      </c>
      <c r="AZ4" s="27">
        <v>4.3687919518657412E-7</v>
      </c>
      <c r="BA4" s="20" t="s">
        <v>183</v>
      </c>
      <c r="BB4" s="27">
        <v>9.0016666666666655E-6</v>
      </c>
      <c r="BC4" s="27">
        <v>4.0573321831524718E-7</v>
      </c>
      <c r="BD4" s="20" t="s">
        <v>183</v>
      </c>
      <c r="BE4" s="28">
        <v>-25.865277007315033</v>
      </c>
      <c r="BF4" s="28">
        <v>7.4118462925599024E-2</v>
      </c>
      <c r="BG4" s="20" t="s">
        <v>183</v>
      </c>
      <c r="BH4" s="20">
        <v>-6.5411609157409369</v>
      </c>
      <c r="BI4" s="28">
        <v>1</v>
      </c>
      <c r="BJ4" s="20" t="s">
        <v>184</v>
      </c>
      <c r="BK4" s="28">
        <v>400</v>
      </c>
      <c r="BL4" s="28">
        <v>10.72</v>
      </c>
      <c r="BM4" s="28">
        <v>1</v>
      </c>
      <c r="BN4" s="20" t="s">
        <v>185</v>
      </c>
      <c r="BO4" s="20" t="s">
        <v>176</v>
      </c>
      <c r="BP4" s="20" t="s">
        <v>176</v>
      </c>
      <c r="BQ4" s="20" t="s">
        <v>186</v>
      </c>
      <c r="BR4" s="28">
        <v>2</v>
      </c>
      <c r="BS4" s="28">
        <v>0.1</v>
      </c>
      <c r="BT4" s="20" t="s">
        <v>187</v>
      </c>
      <c r="BU4" s="28">
        <v>0.72</v>
      </c>
      <c r="BV4" s="28">
        <v>3.5000000000000003E-2</v>
      </c>
      <c r="BW4" s="20" t="s">
        <v>188</v>
      </c>
      <c r="BX4" s="28">
        <v>1</v>
      </c>
      <c r="BY4" s="28">
        <v>0.05</v>
      </c>
      <c r="BZ4" s="24" t="s">
        <v>187</v>
      </c>
      <c r="CA4" s="28">
        <v>0.5</v>
      </c>
      <c r="CB4" s="28">
        <v>2.5000000000000001E-2</v>
      </c>
      <c r="CC4" s="20" t="s">
        <v>187</v>
      </c>
      <c r="CD4" s="28">
        <v>0.2</v>
      </c>
      <c r="CE4" s="28">
        <v>0.02</v>
      </c>
      <c r="CF4" s="24" t="s">
        <v>187</v>
      </c>
      <c r="CG4" s="28">
        <v>0.01</v>
      </c>
      <c r="CH4" s="28">
        <v>6.4999999999999997E-4</v>
      </c>
      <c r="CI4" s="24" t="s">
        <v>187</v>
      </c>
      <c r="CJ4" s="24" t="s">
        <v>189</v>
      </c>
      <c r="CK4" s="29">
        <v>30</v>
      </c>
      <c r="CL4" s="29">
        <v>9.4009599999999997E-4</v>
      </c>
      <c r="CM4" s="29">
        <v>40</v>
      </c>
      <c r="CN4" s="29">
        <v>25</v>
      </c>
    </row>
    <row r="5" spans="1:92" ht="15.6">
      <c r="A5" s="19" t="s">
        <v>164</v>
      </c>
      <c r="B5" s="20" t="s">
        <v>165</v>
      </c>
      <c r="C5" s="20">
        <v>2020</v>
      </c>
      <c r="D5" s="2" t="str">
        <f t="shared" si="0"/>
        <v>10.1016/j.palaeo.2019.109547</v>
      </c>
      <c r="E5" s="21">
        <f t="shared" si="1"/>
        <v>188050</v>
      </c>
      <c r="F5" s="21">
        <f t="shared" si="2"/>
        <v>13349.999999999995</v>
      </c>
      <c r="G5" s="21">
        <f t="shared" si="3"/>
        <v>13350.000000000022</v>
      </c>
      <c r="H5" s="22">
        <f t="shared" si="4"/>
        <v>898.08578204431706</v>
      </c>
      <c r="I5" s="22">
        <f t="shared" si="5"/>
        <v>193.69631573548304</v>
      </c>
      <c r="J5" s="22">
        <f t="shared" si="6"/>
        <v>156.1358632870581</v>
      </c>
      <c r="K5" s="20" t="s">
        <v>166</v>
      </c>
      <c r="L5" s="77" t="s">
        <v>167</v>
      </c>
      <c r="M5" s="6" t="s">
        <v>559</v>
      </c>
      <c r="N5" s="20" t="s">
        <v>168</v>
      </c>
      <c r="O5" s="23" t="s">
        <v>190</v>
      </c>
      <c r="P5" s="10" t="s">
        <v>170</v>
      </c>
      <c r="Q5" s="24" t="s">
        <v>171</v>
      </c>
      <c r="R5" s="20" t="s">
        <v>172</v>
      </c>
      <c r="S5" s="20" t="s">
        <v>173</v>
      </c>
      <c r="T5" s="20" t="s">
        <v>174</v>
      </c>
      <c r="U5" s="20" t="s">
        <v>175</v>
      </c>
      <c r="V5" s="20">
        <v>188.05</v>
      </c>
      <c r="W5" s="20">
        <v>201.4</v>
      </c>
      <c r="X5" s="20">
        <v>174.7</v>
      </c>
      <c r="Y5" s="20" t="s">
        <v>176</v>
      </c>
      <c r="Z5" s="20" t="s">
        <v>191</v>
      </c>
      <c r="AA5" s="20">
        <v>30.957000000000001</v>
      </c>
      <c r="AB5" s="20">
        <v>110.746</v>
      </c>
      <c r="AC5" s="10" t="s">
        <v>176</v>
      </c>
      <c r="AD5" s="10" t="s">
        <v>176</v>
      </c>
      <c r="AE5" s="25">
        <v>898.08578204431706</v>
      </c>
      <c r="AF5" s="10" t="s">
        <v>178</v>
      </c>
      <c r="AG5" s="25">
        <v>741.94991875725896</v>
      </c>
      <c r="AH5" s="25">
        <v>1091.7820977798001</v>
      </c>
      <c r="AI5" s="20" t="s">
        <v>179</v>
      </c>
      <c r="AJ5" s="20" t="s">
        <v>180</v>
      </c>
      <c r="AK5" s="10" t="s">
        <v>181</v>
      </c>
      <c r="AL5" s="24" t="s">
        <v>182</v>
      </c>
      <c r="AM5" s="26">
        <v>66666666.666666672</v>
      </c>
      <c r="AN5" s="27">
        <v>5900000</v>
      </c>
      <c r="AO5" s="20" t="s">
        <v>183</v>
      </c>
      <c r="AP5" s="26">
        <v>11111111.109999999</v>
      </c>
      <c r="AQ5" s="26">
        <v>1897583.4751777039</v>
      </c>
      <c r="AR5" s="20" t="s">
        <v>183</v>
      </c>
      <c r="AS5" s="26">
        <v>2.0127692307692309E-5</v>
      </c>
      <c r="AT5" s="27">
        <v>5.6894544130995249E-7</v>
      </c>
      <c r="AU5" s="20" t="s">
        <v>183</v>
      </c>
      <c r="AV5" s="27">
        <v>2.177E-5</v>
      </c>
      <c r="AW5" s="27">
        <v>1.6884756438871218E-6</v>
      </c>
      <c r="AX5" s="20" t="s">
        <v>183</v>
      </c>
      <c r="AY5" s="27">
        <v>6.5746153846153843E-6</v>
      </c>
      <c r="AZ5" s="27">
        <v>2.081538674739879E-7</v>
      </c>
      <c r="BA5" s="20" t="s">
        <v>183</v>
      </c>
      <c r="BB5" s="27">
        <v>9.71375E-6</v>
      </c>
      <c r="BC5" s="27">
        <v>1.9871855097096496E-7</v>
      </c>
      <c r="BD5" s="20" t="s">
        <v>183</v>
      </c>
      <c r="BE5" s="28">
        <v>-25.865277007315033</v>
      </c>
      <c r="BF5" s="28">
        <v>7.4118462925599024E-2</v>
      </c>
      <c r="BG5" s="20" t="s">
        <v>183</v>
      </c>
      <c r="BH5" s="20">
        <v>-6.5411609157409369</v>
      </c>
      <c r="BI5" s="28">
        <v>1</v>
      </c>
      <c r="BJ5" s="20" t="s">
        <v>184</v>
      </c>
      <c r="BK5" s="28">
        <v>400</v>
      </c>
      <c r="BL5" s="28">
        <v>10.72</v>
      </c>
      <c r="BM5" s="28">
        <v>1</v>
      </c>
      <c r="BN5" s="20" t="s">
        <v>185</v>
      </c>
      <c r="BO5" s="20" t="s">
        <v>176</v>
      </c>
      <c r="BP5" s="20" t="s">
        <v>176</v>
      </c>
      <c r="BQ5" s="20" t="s">
        <v>186</v>
      </c>
      <c r="BR5" s="28">
        <v>2</v>
      </c>
      <c r="BS5" s="28">
        <v>0.1</v>
      </c>
      <c r="BT5" s="20" t="s">
        <v>187</v>
      </c>
      <c r="BU5" s="28">
        <v>0.72</v>
      </c>
      <c r="BV5" s="28">
        <v>3.5000000000000003E-2</v>
      </c>
      <c r="BW5" s="20" t="s">
        <v>188</v>
      </c>
      <c r="BX5" s="28">
        <v>1</v>
      </c>
      <c r="BY5" s="28">
        <v>0.05</v>
      </c>
      <c r="BZ5" s="24" t="s">
        <v>187</v>
      </c>
      <c r="CA5" s="28">
        <v>0.5</v>
      </c>
      <c r="CB5" s="28">
        <v>2.5000000000000001E-2</v>
      </c>
      <c r="CC5" s="20" t="s">
        <v>187</v>
      </c>
      <c r="CD5" s="28">
        <v>0.2</v>
      </c>
      <c r="CE5" s="28">
        <v>0.02</v>
      </c>
      <c r="CF5" s="24" t="s">
        <v>187</v>
      </c>
      <c r="CG5" s="28">
        <v>0.01</v>
      </c>
      <c r="CH5" s="28">
        <v>6.4999999999999997E-4</v>
      </c>
      <c r="CI5" s="24" t="s">
        <v>187</v>
      </c>
      <c r="CJ5" s="24" t="s">
        <v>189</v>
      </c>
      <c r="CK5" s="29">
        <v>30</v>
      </c>
      <c r="CL5" s="29">
        <v>9.4009599999999997E-4</v>
      </c>
      <c r="CM5" s="29">
        <v>40</v>
      </c>
      <c r="CN5" s="29">
        <v>25</v>
      </c>
    </row>
    <row r="6" spans="1:92" ht="15.6">
      <c r="A6" s="19" t="s">
        <v>164</v>
      </c>
      <c r="B6" s="20" t="s">
        <v>165</v>
      </c>
      <c r="C6" s="20">
        <v>2020</v>
      </c>
      <c r="D6" s="2" t="str">
        <f t="shared" si="0"/>
        <v>10.1016/j.palaeo.2019.109547</v>
      </c>
      <c r="E6" s="21">
        <f t="shared" si="1"/>
        <v>188050</v>
      </c>
      <c r="F6" s="21">
        <f t="shared" si="2"/>
        <v>13349.999999999995</v>
      </c>
      <c r="G6" s="21">
        <f t="shared" si="3"/>
        <v>13350.000000000022</v>
      </c>
      <c r="H6" s="22">
        <f t="shared" si="4"/>
        <v>989.019728547574</v>
      </c>
      <c r="I6" s="22">
        <f t="shared" si="5"/>
        <v>230.12219745651601</v>
      </c>
      <c r="J6" s="22">
        <f t="shared" si="6"/>
        <v>178.74331034779402</v>
      </c>
      <c r="K6" s="20" t="s">
        <v>166</v>
      </c>
      <c r="L6" s="77" t="s">
        <v>167</v>
      </c>
      <c r="M6" s="6" t="s">
        <v>559</v>
      </c>
      <c r="N6" s="20" t="s">
        <v>168</v>
      </c>
      <c r="O6" s="23" t="s">
        <v>192</v>
      </c>
      <c r="P6" s="10" t="s">
        <v>170</v>
      </c>
      <c r="Q6" s="24" t="s">
        <v>171</v>
      </c>
      <c r="R6" s="20" t="s">
        <v>172</v>
      </c>
      <c r="S6" s="20" t="s">
        <v>173</v>
      </c>
      <c r="T6" s="20" t="s">
        <v>174</v>
      </c>
      <c r="U6" s="20" t="s">
        <v>175</v>
      </c>
      <c r="V6" s="20">
        <v>188.05</v>
      </c>
      <c r="W6" s="20">
        <v>201.4</v>
      </c>
      <c r="X6" s="20">
        <v>174.7</v>
      </c>
      <c r="Y6" s="20" t="s">
        <v>176</v>
      </c>
      <c r="Z6" s="20" t="s">
        <v>191</v>
      </c>
      <c r="AA6" s="20">
        <v>30.957000000000001</v>
      </c>
      <c r="AB6" s="20">
        <v>110.746</v>
      </c>
      <c r="AC6" s="10" t="s">
        <v>176</v>
      </c>
      <c r="AD6" s="10" t="s">
        <v>176</v>
      </c>
      <c r="AE6" s="25">
        <v>989.019728547574</v>
      </c>
      <c r="AF6" s="24" t="s">
        <v>178</v>
      </c>
      <c r="AG6" s="25">
        <v>810.27641819977998</v>
      </c>
      <c r="AH6" s="25">
        <v>1219.14192600409</v>
      </c>
      <c r="AI6" s="20" t="s">
        <v>179</v>
      </c>
      <c r="AJ6" s="20" t="s">
        <v>180</v>
      </c>
      <c r="AK6" s="10" t="s">
        <v>181</v>
      </c>
      <c r="AL6" s="24" t="s">
        <v>182</v>
      </c>
      <c r="AM6" s="26">
        <v>55555555.55555556</v>
      </c>
      <c r="AN6" s="27">
        <v>7070000</v>
      </c>
      <c r="AO6" s="20" t="s">
        <v>183</v>
      </c>
      <c r="AP6" s="26">
        <v>11111111.109999999</v>
      </c>
      <c r="AQ6" s="26">
        <v>2229924.9219985749</v>
      </c>
      <c r="AR6" s="20" t="s">
        <v>183</v>
      </c>
      <c r="AS6" s="26">
        <v>1.9560999999999998E-5</v>
      </c>
      <c r="AT6" s="27">
        <v>4.2227281860585491E-7</v>
      </c>
      <c r="AU6" s="20" t="s">
        <v>183</v>
      </c>
      <c r="AV6" s="27">
        <v>2.7347499999999995E-5</v>
      </c>
      <c r="AW6" s="27">
        <v>1.9103070215718685E-6</v>
      </c>
      <c r="AX6" s="20" t="s">
        <v>183</v>
      </c>
      <c r="AY6" s="27">
        <v>6.7504999999999991E-6</v>
      </c>
      <c r="AZ6" s="27">
        <v>1.9098640149381199E-7</v>
      </c>
      <c r="BA6" s="20" t="s">
        <v>183</v>
      </c>
      <c r="BB6" s="27">
        <v>9.3037500000000005E-6</v>
      </c>
      <c r="BC6" s="27">
        <v>4.3635027500850729E-7</v>
      </c>
      <c r="BD6" s="20" t="s">
        <v>183</v>
      </c>
      <c r="BE6" s="28">
        <v>-25.865277007315033</v>
      </c>
      <c r="BF6" s="28">
        <v>7.4118462925599024E-2</v>
      </c>
      <c r="BG6" s="20" t="s">
        <v>183</v>
      </c>
      <c r="BH6" s="20">
        <v>-6.5411609157409369</v>
      </c>
      <c r="BI6" s="28">
        <v>1</v>
      </c>
      <c r="BJ6" s="20" t="s">
        <v>184</v>
      </c>
      <c r="BK6" s="28">
        <v>400</v>
      </c>
      <c r="BL6" s="28">
        <v>10.72</v>
      </c>
      <c r="BM6" s="28">
        <v>1</v>
      </c>
      <c r="BN6" s="20" t="s">
        <v>185</v>
      </c>
      <c r="BO6" s="20" t="s">
        <v>176</v>
      </c>
      <c r="BP6" s="20" t="s">
        <v>176</v>
      </c>
      <c r="BQ6" s="20" t="s">
        <v>186</v>
      </c>
      <c r="BR6" s="28">
        <v>2</v>
      </c>
      <c r="BS6" s="28">
        <v>0.1</v>
      </c>
      <c r="BT6" s="20" t="s">
        <v>187</v>
      </c>
      <c r="BU6" s="28">
        <v>0.72</v>
      </c>
      <c r="BV6" s="28">
        <v>3.5000000000000003E-2</v>
      </c>
      <c r="BW6" s="20" t="s">
        <v>188</v>
      </c>
      <c r="BX6" s="28">
        <v>1</v>
      </c>
      <c r="BY6" s="28">
        <v>0.05</v>
      </c>
      <c r="BZ6" s="24" t="s">
        <v>187</v>
      </c>
      <c r="CA6" s="28">
        <v>0.5</v>
      </c>
      <c r="CB6" s="28">
        <v>2.5000000000000001E-2</v>
      </c>
      <c r="CC6" s="20" t="s">
        <v>187</v>
      </c>
      <c r="CD6" s="28">
        <v>0.2</v>
      </c>
      <c r="CE6" s="28">
        <v>0.02</v>
      </c>
      <c r="CF6" s="24" t="s">
        <v>187</v>
      </c>
      <c r="CG6" s="28">
        <v>0.01</v>
      </c>
      <c r="CH6" s="28">
        <v>6.4999999999999997E-4</v>
      </c>
      <c r="CI6" s="24" t="s">
        <v>187</v>
      </c>
      <c r="CJ6" s="24" t="s">
        <v>189</v>
      </c>
      <c r="CK6" s="29">
        <v>30</v>
      </c>
      <c r="CL6" s="29">
        <v>9.4009599999999997E-4</v>
      </c>
      <c r="CM6" s="29">
        <v>40</v>
      </c>
      <c r="CN6" s="29">
        <v>25</v>
      </c>
    </row>
    <row r="7" spans="1:92" ht="15.6">
      <c r="A7" s="19" t="s">
        <v>164</v>
      </c>
      <c r="B7" s="20" t="s">
        <v>165</v>
      </c>
      <c r="C7" s="20">
        <v>2020</v>
      </c>
      <c r="D7" s="2" t="str">
        <f t="shared" si="0"/>
        <v>10.1016/j.palaeo.2019.109547</v>
      </c>
      <c r="E7" s="21">
        <f t="shared" si="1"/>
        <v>188050</v>
      </c>
      <c r="F7" s="21">
        <f t="shared" si="2"/>
        <v>13349.999999999995</v>
      </c>
      <c r="G7" s="21">
        <f t="shared" si="3"/>
        <v>13350.000000000022</v>
      </c>
      <c r="H7" s="22">
        <f t="shared" si="4"/>
        <v>1177.66222439992</v>
      </c>
      <c r="I7" s="22">
        <f t="shared" si="5"/>
        <v>282.30763020118002</v>
      </c>
      <c r="J7" s="22">
        <f t="shared" si="6"/>
        <v>218.56285503905792</v>
      </c>
      <c r="K7" s="20" t="s">
        <v>166</v>
      </c>
      <c r="L7" s="77" t="s">
        <v>167</v>
      </c>
      <c r="M7" s="6" t="s">
        <v>559</v>
      </c>
      <c r="N7" s="20" t="s">
        <v>168</v>
      </c>
      <c r="O7" s="23" t="s">
        <v>193</v>
      </c>
      <c r="P7" s="10" t="s">
        <v>170</v>
      </c>
      <c r="Q7" s="24" t="s">
        <v>171</v>
      </c>
      <c r="R7" s="20" t="s">
        <v>172</v>
      </c>
      <c r="S7" s="20" t="s">
        <v>173</v>
      </c>
      <c r="T7" s="20" t="s">
        <v>174</v>
      </c>
      <c r="U7" s="20" t="s">
        <v>175</v>
      </c>
      <c r="V7" s="20">
        <v>188.05</v>
      </c>
      <c r="W7" s="20">
        <v>201.4</v>
      </c>
      <c r="X7" s="20">
        <v>174.7</v>
      </c>
      <c r="Y7" s="20" t="s">
        <v>176</v>
      </c>
      <c r="Z7" s="20" t="s">
        <v>191</v>
      </c>
      <c r="AA7" s="20">
        <v>30.957000000000001</v>
      </c>
      <c r="AB7" s="20">
        <v>110.746</v>
      </c>
      <c r="AC7" s="10" t="s">
        <v>176</v>
      </c>
      <c r="AD7" s="10" t="s">
        <v>176</v>
      </c>
      <c r="AE7" s="25">
        <v>1177.66222439992</v>
      </c>
      <c r="AF7" s="10" t="s">
        <v>178</v>
      </c>
      <c r="AG7" s="25">
        <v>959.09936936086206</v>
      </c>
      <c r="AH7" s="25">
        <v>1459.9698546011</v>
      </c>
      <c r="AI7" s="20" t="s">
        <v>179</v>
      </c>
      <c r="AJ7" s="20" t="s">
        <v>180</v>
      </c>
      <c r="AK7" s="24" t="s">
        <v>181</v>
      </c>
      <c r="AL7" s="24" t="s">
        <v>182</v>
      </c>
      <c r="AM7" s="26">
        <v>33333333.333333336</v>
      </c>
      <c r="AN7" s="27">
        <v>5100000</v>
      </c>
      <c r="AO7" s="20" t="s">
        <v>183</v>
      </c>
      <c r="AP7" s="26">
        <v>16666666.665000001</v>
      </c>
      <c r="AQ7" s="26">
        <v>2028602.0648339451</v>
      </c>
      <c r="AR7" s="20" t="s">
        <v>183</v>
      </c>
      <c r="AS7" s="26">
        <v>2.0702727272727273E-5</v>
      </c>
      <c r="AT7" s="27">
        <v>8.336503419071884E-7</v>
      </c>
      <c r="AU7" s="20" t="s">
        <v>183</v>
      </c>
      <c r="AV7" s="27">
        <v>2.5037499999999999E-5</v>
      </c>
      <c r="AW7" s="27">
        <v>1.5102559109854876E-6</v>
      </c>
      <c r="AX7" s="20" t="s">
        <v>183</v>
      </c>
      <c r="AY7" s="27">
        <v>6.2099999999999998E-6</v>
      </c>
      <c r="AZ7" s="27">
        <v>2.8643339698626281E-7</v>
      </c>
      <c r="BA7" s="20" t="s">
        <v>183</v>
      </c>
      <c r="BB7" s="27">
        <v>9.6424999999999996E-6</v>
      </c>
      <c r="BC7" s="27">
        <v>4.8066143663358995E-7</v>
      </c>
      <c r="BD7" s="20" t="s">
        <v>183</v>
      </c>
      <c r="BE7" s="28">
        <v>-25.865277007315033</v>
      </c>
      <c r="BF7" s="28">
        <v>7.4118462925599024E-2</v>
      </c>
      <c r="BG7" s="20" t="s">
        <v>183</v>
      </c>
      <c r="BH7" s="20">
        <v>-6.5411609157409369</v>
      </c>
      <c r="BI7" s="28">
        <v>1</v>
      </c>
      <c r="BJ7" s="20" t="s">
        <v>184</v>
      </c>
      <c r="BK7" s="28">
        <v>400</v>
      </c>
      <c r="BL7" s="28">
        <v>10.72</v>
      </c>
      <c r="BM7" s="28">
        <v>1</v>
      </c>
      <c r="BN7" s="20" t="s">
        <v>185</v>
      </c>
      <c r="BO7" s="20" t="s">
        <v>176</v>
      </c>
      <c r="BP7" s="20" t="s">
        <v>176</v>
      </c>
      <c r="BQ7" s="20" t="s">
        <v>186</v>
      </c>
      <c r="BR7" s="28">
        <v>2</v>
      </c>
      <c r="BS7" s="28">
        <v>0.1</v>
      </c>
      <c r="BT7" s="20" t="s">
        <v>187</v>
      </c>
      <c r="BU7" s="28">
        <v>0.72</v>
      </c>
      <c r="BV7" s="28">
        <v>3.5000000000000003E-2</v>
      </c>
      <c r="BW7" s="20" t="s">
        <v>188</v>
      </c>
      <c r="BX7" s="28">
        <v>1</v>
      </c>
      <c r="BY7" s="28">
        <v>0.05</v>
      </c>
      <c r="BZ7" s="24" t="s">
        <v>187</v>
      </c>
      <c r="CA7" s="28">
        <v>0.5</v>
      </c>
      <c r="CB7" s="28">
        <v>2.5000000000000001E-2</v>
      </c>
      <c r="CC7" s="20" t="s">
        <v>187</v>
      </c>
      <c r="CD7" s="28">
        <v>0.2</v>
      </c>
      <c r="CE7" s="28">
        <v>0.02</v>
      </c>
      <c r="CF7" s="24" t="s">
        <v>187</v>
      </c>
      <c r="CG7" s="28">
        <v>0.01</v>
      </c>
      <c r="CH7" s="28">
        <v>6.4999999999999997E-4</v>
      </c>
      <c r="CI7" s="24" t="s">
        <v>187</v>
      </c>
      <c r="CJ7" s="24" t="s">
        <v>189</v>
      </c>
      <c r="CK7" s="29">
        <v>30</v>
      </c>
      <c r="CL7" s="29">
        <v>9.4009599999999997E-4</v>
      </c>
      <c r="CM7" s="29">
        <v>40</v>
      </c>
      <c r="CN7" s="29">
        <v>25</v>
      </c>
    </row>
    <row r="8" spans="1:92" ht="15.6">
      <c r="A8" s="19" t="s">
        <v>164</v>
      </c>
      <c r="B8" s="20" t="s">
        <v>165</v>
      </c>
      <c r="C8" s="20">
        <v>2020</v>
      </c>
      <c r="D8" s="2" t="str">
        <f t="shared" si="0"/>
        <v>10.1016/j.palaeo.2019.109547</v>
      </c>
      <c r="E8" s="21">
        <f t="shared" si="1"/>
        <v>188050</v>
      </c>
      <c r="F8" s="21">
        <f t="shared" si="2"/>
        <v>13349.999999999995</v>
      </c>
      <c r="G8" s="21">
        <f t="shared" si="3"/>
        <v>13350.000000000022</v>
      </c>
      <c r="H8" s="22">
        <f t="shared" si="4"/>
        <v>983.07227180421398</v>
      </c>
      <c r="I8" s="22">
        <f t="shared" si="5"/>
        <v>222.621303314996</v>
      </c>
      <c r="J8" s="22">
        <f t="shared" si="6"/>
        <v>172.02380376698602</v>
      </c>
      <c r="K8" s="20" t="s">
        <v>166</v>
      </c>
      <c r="L8" s="77" t="s">
        <v>167</v>
      </c>
      <c r="M8" s="6" t="s">
        <v>559</v>
      </c>
      <c r="N8" s="20" t="s">
        <v>168</v>
      </c>
      <c r="O8" s="23" t="s">
        <v>194</v>
      </c>
      <c r="P8" s="10" t="s">
        <v>170</v>
      </c>
      <c r="Q8" s="24" t="s">
        <v>171</v>
      </c>
      <c r="R8" s="20" t="s">
        <v>172</v>
      </c>
      <c r="S8" s="20" t="s">
        <v>173</v>
      </c>
      <c r="T8" s="20" t="s">
        <v>174</v>
      </c>
      <c r="U8" s="20" t="s">
        <v>175</v>
      </c>
      <c r="V8" s="20">
        <v>188.05</v>
      </c>
      <c r="W8" s="20">
        <v>201.4</v>
      </c>
      <c r="X8" s="20">
        <v>174.7</v>
      </c>
      <c r="Y8" s="20" t="s">
        <v>176</v>
      </c>
      <c r="Z8" s="20" t="s">
        <v>191</v>
      </c>
      <c r="AA8" s="20">
        <v>30.957000000000001</v>
      </c>
      <c r="AB8" s="20">
        <v>110.746</v>
      </c>
      <c r="AC8" s="10" t="s">
        <v>176</v>
      </c>
      <c r="AD8" s="10" t="s">
        <v>176</v>
      </c>
      <c r="AE8" s="25">
        <v>983.07227180421398</v>
      </c>
      <c r="AF8" s="10" t="s">
        <v>178</v>
      </c>
      <c r="AG8" s="25">
        <v>811.04846803722796</v>
      </c>
      <c r="AH8" s="25">
        <v>1205.69357511921</v>
      </c>
      <c r="AI8" s="20" t="s">
        <v>179</v>
      </c>
      <c r="AJ8" s="20" t="s">
        <v>180</v>
      </c>
      <c r="AK8" s="10" t="s">
        <v>181</v>
      </c>
      <c r="AL8" s="24" t="s">
        <v>182</v>
      </c>
      <c r="AM8" s="26">
        <v>55555555.55555556</v>
      </c>
      <c r="AN8" s="27">
        <v>4670000</v>
      </c>
      <c r="AO8" s="20" t="s">
        <v>183</v>
      </c>
      <c r="AP8" s="26">
        <v>11111111.109999999</v>
      </c>
      <c r="AQ8" s="26">
        <v>2746740.1804057998</v>
      </c>
      <c r="AR8" s="20" t="s">
        <v>183</v>
      </c>
      <c r="AS8" s="26">
        <v>1.9805454545454543E-5</v>
      </c>
      <c r="AT8" s="27">
        <v>4.3875726077672784E-7</v>
      </c>
      <c r="AU8" s="20" t="s">
        <v>183</v>
      </c>
      <c r="AV8" s="27">
        <v>2.5989999999999997E-5</v>
      </c>
      <c r="AW8" s="27">
        <v>1.791684496035319E-6</v>
      </c>
      <c r="AX8" s="20" t="s">
        <v>183</v>
      </c>
      <c r="AY8" s="27">
        <v>6.6181818181818185E-6</v>
      </c>
      <c r="AZ8" s="27">
        <v>3.4880006823867465E-7</v>
      </c>
      <c r="BA8" s="20" t="s">
        <v>183</v>
      </c>
      <c r="BB8" s="27">
        <v>9.4333333333333334E-6</v>
      </c>
      <c r="BC8" s="27">
        <v>1.748335716553827E-6</v>
      </c>
      <c r="BD8" s="20" t="s">
        <v>183</v>
      </c>
      <c r="BE8" s="28">
        <v>-25.865277007315033</v>
      </c>
      <c r="BF8" s="28">
        <v>7.4118462925599024E-2</v>
      </c>
      <c r="BG8" s="20" t="s">
        <v>183</v>
      </c>
      <c r="BH8" s="20">
        <v>-6.5411609157409369</v>
      </c>
      <c r="BI8" s="28">
        <v>1</v>
      </c>
      <c r="BJ8" s="20" t="s">
        <v>184</v>
      </c>
      <c r="BK8" s="28">
        <v>400</v>
      </c>
      <c r="BL8" s="28">
        <v>10.72</v>
      </c>
      <c r="BM8" s="28">
        <v>1</v>
      </c>
      <c r="BN8" s="20" t="s">
        <v>185</v>
      </c>
      <c r="BO8" s="20" t="s">
        <v>176</v>
      </c>
      <c r="BP8" s="20" t="s">
        <v>176</v>
      </c>
      <c r="BQ8" s="20" t="s">
        <v>186</v>
      </c>
      <c r="BR8" s="28">
        <v>2</v>
      </c>
      <c r="BS8" s="28">
        <v>0.1</v>
      </c>
      <c r="BT8" s="20" t="s">
        <v>187</v>
      </c>
      <c r="BU8" s="28">
        <v>0.72</v>
      </c>
      <c r="BV8" s="28">
        <v>3.5000000000000003E-2</v>
      </c>
      <c r="BW8" s="20" t="s">
        <v>188</v>
      </c>
      <c r="BX8" s="28">
        <v>1</v>
      </c>
      <c r="BY8" s="28">
        <v>0.05</v>
      </c>
      <c r="BZ8" s="24" t="s">
        <v>187</v>
      </c>
      <c r="CA8" s="28">
        <v>0.5</v>
      </c>
      <c r="CB8" s="28">
        <v>2.5000000000000001E-2</v>
      </c>
      <c r="CC8" s="20" t="s">
        <v>187</v>
      </c>
      <c r="CD8" s="28">
        <v>0.2</v>
      </c>
      <c r="CE8" s="28">
        <v>0.02</v>
      </c>
      <c r="CF8" s="24" t="s">
        <v>187</v>
      </c>
      <c r="CG8" s="28">
        <v>0.01</v>
      </c>
      <c r="CH8" s="28">
        <v>6.4999999999999997E-4</v>
      </c>
      <c r="CI8" s="24" t="s">
        <v>187</v>
      </c>
      <c r="CJ8" s="24" t="s">
        <v>189</v>
      </c>
      <c r="CK8" s="29">
        <v>30</v>
      </c>
      <c r="CL8" s="29">
        <v>9.4009599999999997E-4</v>
      </c>
      <c r="CM8" s="29">
        <v>40</v>
      </c>
      <c r="CN8" s="29">
        <v>25</v>
      </c>
    </row>
    <row r="9" spans="1:92" ht="15.6">
      <c r="A9" s="19" t="s">
        <v>164</v>
      </c>
      <c r="B9" s="20" t="s">
        <v>165</v>
      </c>
      <c r="C9" s="20">
        <v>2020</v>
      </c>
      <c r="D9" s="2" t="str">
        <f t="shared" si="0"/>
        <v>10.1016/j.palaeo.2019.109547</v>
      </c>
      <c r="E9" s="21">
        <f t="shared" si="1"/>
        <v>188050</v>
      </c>
      <c r="F9" s="21">
        <f t="shared" si="2"/>
        <v>13349.999999999995</v>
      </c>
      <c r="G9" s="21">
        <f t="shared" si="3"/>
        <v>13350.000000000022</v>
      </c>
      <c r="H9" s="22">
        <f t="shared" si="4"/>
        <v>945.44993527615895</v>
      </c>
      <c r="I9" s="22">
        <f t="shared" si="5"/>
        <v>211.55772184956106</v>
      </c>
      <c r="J9" s="22">
        <f t="shared" si="6"/>
        <v>165.42081589003294</v>
      </c>
      <c r="K9" s="20" t="s">
        <v>166</v>
      </c>
      <c r="L9" s="77" t="s">
        <v>167</v>
      </c>
      <c r="M9" s="6" t="s">
        <v>559</v>
      </c>
      <c r="N9" s="20" t="s">
        <v>168</v>
      </c>
      <c r="O9" s="23" t="s">
        <v>195</v>
      </c>
      <c r="P9" s="10" t="s">
        <v>170</v>
      </c>
      <c r="Q9" s="24" t="s">
        <v>171</v>
      </c>
      <c r="R9" s="20" t="s">
        <v>172</v>
      </c>
      <c r="S9" s="20" t="s">
        <v>173</v>
      </c>
      <c r="T9" s="20" t="s">
        <v>174</v>
      </c>
      <c r="U9" s="20" t="s">
        <v>175</v>
      </c>
      <c r="V9" s="20">
        <v>188.05</v>
      </c>
      <c r="W9" s="20">
        <v>201.4</v>
      </c>
      <c r="X9" s="20">
        <v>174.7</v>
      </c>
      <c r="Y9" s="20" t="s">
        <v>176</v>
      </c>
      <c r="Z9" s="20" t="s">
        <v>191</v>
      </c>
      <c r="AA9" s="20">
        <v>30.957000000000001</v>
      </c>
      <c r="AB9" s="20">
        <v>110.746</v>
      </c>
      <c r="AC9" s="10" t="s">
        <v>176</v>
      </c>
      <c r="AD9" s="10" t="s">
        <v>176</v>
      </c>
      <c r="AE9" s="25">
        <v>945.44993527615895</v>
      </c>
      <c r="AF9" s="24" t="s">
        <v>178</v>
      </c>
      <c r="AG9" s="25">
        <v>780.02911938612601</v>
      </c>
      <c r="AH9" s="25">
        <v>1157.00765712572</v>
      </c>
      <c r="AI9" s="20" t="s">
        <v>179</v>
      </c>
      <c r="AJ9" s="20" t="s">
        <v>180</v>
      </c>
      <c r="AK9" s="10" t="s">
        <v>181</v>
      </c>
      <c r="AL9" s="24" t="s">
        <v>182</v>
      </c>
      <c r="AM9" s="26">
        <v>66666666.666666672</v>
      </c>
      <c r="AN9" s="27">
        <v>4120000</v>
      </c>
      <c r="AO9" s="20" t="s">
        <v>183</v>
      </c>
      <c r="AP9" s="26">
        <v>16666666.665000001</v>
      </c>
      <c r="AQ9" s="26">
        <v>2378746.7738268748</v>
      </c>
      <c r="AR9" s="20" t="s">
        <v>183</v>
      </c>
      <c r="AS9" s="26">
        <v>1.910857142857143E-5</v>
      </c>
      <c r="AT9" s="27">
        <v>9.8914665803969327E-7</v>
      </c>
      <c r="AU9" s="20" t="s">
        <v>183</v>
      </c>
      <c r="AV9" s="27">
        <v>2.5243999999999998E-5</v>
      </c>
      <c r="AW9" s="27">
        <v>2.0254490860053703E-6</v>
      </c>
      <c r="AX9" s="20" t="s">
        <v>183</v>
      </c>
      <c r="AY9" s="27">
        <v>9.5164285714285712E-6</v>
      </c>
      <c r="AZ9" s="27">
        <v>4.4608933460064352E-7</v>
      </c>
      <c r="BA9" s="20" t="s">
        <v>183</v>
      </c>
      <c r="BB9" s="27">
        <v>9.0150000000000009E-6</v>
      </c>
      <c r="BC9" s="27">
        <v>3.9035240488563386E-7</v>
      </c>
      <c r="BD9" s="20" t="s">
        <v>183</v>
      </c>
      <c r="BE9" s="28">
        <v>-25.865277007315033</v>
      </c>
      <c r="BF9" s="28">
        <v>7.4118462925599024E-2</v>
      </c>
      <c r="BG9" s="20" t="s">
        <v>183</v>
      </c>
      <c r="BH9" s="20">
        <v>-6.5411609157409369</v>
      </c>
      <c r="BI9" s="28">
        <v>1</v>
      </c>
      <c r="BJ9" s="20" t="s">
        <v>184</v>
      </c>
      <c r="BK9" s="28">
        <v>400</v>
      </c>
      <c r="BL9" s="28">
        <v>10.72</v>
      </c>
      <c r="BM9" s="28">
        <v>1</v>
      </c>
      <c r="BN9" s="20" t="s">
        <v>185</v>
      </c>
      <c r="BO9" s="20" t="s">
        <v>176</v>
      </c>
      <c r="BP9" s="20" t="s">
        <v>176</v>
      </c>
      <c r="BQ9" s="20" t="s">
        <v>186</v>
      </c>
      <c r="BR9" s="28">
        <v>2</v>
      </c>
      <c r="BS9" s="28">
        <v>0.1</v>
      </c>
      <c r="BT9" s="20" t="s">
        <v>187</v>
      </c>
      <c r="BU9" s="28">
        <v>0.72</v>
      </c>
      <c r="BV9" s="28">
        <v>3.5000000000000003E-2</v>
      </c>
      <c r="BW9" s="20" t="s">
        <v>188</v>
      </c>
      <c r="BX9" s="28">
        <v>1</v>
      </c>
      <c r="BY9" s="28">
        <v>0.05</v>
      </c>
      <c r="BZ9" s="24" t="s">
        <v>187</v>
      </c>
      <c r="CA9" s="28">
        <v>0.5</v>
      </c>
      <c r="CB9" s="28">
        <v>2.5000000000000001E-2</v>
      </c>
      <c r="CC9" s="20" t="s">
        <v>187</v>
      </c>
      <c r="CD9" s="28">
        <v>0.2</v>
      </c>
      <c r="CE9" s="28">
        <v>0.02</v>
      </c>
      <c r="CF9" s="24" t="s">
        <v>187</v>
      </c>
      <c r="CG9" s="28">
        <v>0.01</v>
      </c>
      <c r="CH9" s="28">
        <v>6.4999999999999997E-4</v>
      </c>
      <c r="CI9" s="24" t="s">
        <v>187</v>
      </c>
      <c r="CJ9" s="24" t="s">
        <v>189</v>
      </c>
      <c r="CK9" s="29">
        <v>30</v>
      </c>
      <c r="CL9" s="29">
        <v>9.4009599999999997E-4</v>
      </c>
      <c r="CM9" s="29">
        <v>40</v>
      </c>
      <c r="CN9" s="29">
        <v>25</v>
      </c>
    </row>
    <row r="10" spans="1:92" ht="15.6">
      <c r="A10" s="19" t="s">
        <v>164</v>
      </c>
      <c r="B10" s="20" t="s">
        <v>165</v>
      </c>
      <c r="C10" s="20">
        <v>2020</v>
      </c>
      <c r="D10" s="2" t="str">
        <f t="shared" si="0"/>
        <v>10.1016/j.palaeo.2019.109547</v>
      </c>
      <c r="E10" s="21">
        <f t="shared" si="1"/>
        <v>188050</v>
      </c>
      <c r="F10" s="21">
        <f t="shared" si="2"/>
        <v>13349.999999999995</v>
      </c>
      <c r="G10" s="21">
        <f t="shared" si="3"/>
        <v>13350.000000000022</v>
      </c>
      <c r="H10" s="22">
        <f t="shared" si="4"/>
        <v>871.573598465651</v>
      </c>
      <c r="I10" s="22">
        <f t="shared" si="5"/>
        <v>193.83849175312889</v>
      </c>
      <c r="J10" s="22">
        <f t="shared" si="6"/>
        <v>155.62370674504905</v>
      </c>
      <c r="K10" s="20" t="s">
        <v>166</v>
      </c>
      <c r="L10" s="77" t="s">
        <v>167</v>
      </c>
      <c r="M10" s="6" t="s">
        <v>559</v>
      </c>
      <c r="N10" s="20" t="s">
        <v>168</v>
      </c>
      <c r="O10" s="23" t="s">
        <v>196</v>
      </c>
      <c r="P10" s="10" t="s">
        <v>170</v>
      </c>
      <c r="Q10" s="24" t="s">
        <v>171</v>
      </c>
      <c r="R10" s="20" t="s">
        <v>172</v>
      </c>
      <c r="S10" s="20" t="s">
        <v>173</v>
      </c>
      <c r="T10" s="20" t="s">
        <v>174</v>
      </c>
      <c r="U10" s="20" t="s">
        <v>175</v>
      </c>
      <c r="V10" s="20">
        <v>188.05</v>
      </c>
      <c r="W10" s="20">
        <v>201.4</v>
      </c>
      <c r="X10" s="20">
        <v>174.7</v>
      </c>
      <c r="Y10" s="20" t="s">
        <v>176</v>
      </c>
      <c r="Z10" s="20" t="s">
        <v>191</v>
      </c>
      <c r="AA10" s="20">
        <v>30.957000000000001</v>
      </c>
      <c r="AB10" s="20">
        <v>110.746</v>
      </c>
      <c r="AC10" s="10" t="s">
        <v>176</v>
      </c>
      <c r="AD10" s="10" t="s">
        <v>176</v>
      </c>
      <c r="AE10" s="25">
        <v>871.573598465651</v>
      </c>
      <c r="AF10" s="10" t="s">
        <v>178</v>
      </c>
      <c r="AG10" s="25">
        <v>715.94989172060195</v>
      </c>
      <c r="AH10" s="25">
        <v>1065.4120902187799</v>
      </c>
      <c r="AI10" s="20" t="s">
        <v>179</v>
      </c>
      <c r="AJ10" s="20" t="s">
        <v>180</v>
      </c>
      <c r="AK10" s="10" t="s">
        <v>181</v>
      </c>
      <c r="AL10" s="24" t="s">
        <v>182</v>
      </c>
      <c r="AM10" s="26">
        <v>66666666.666666672</v>
      </c>
      <c r="AN10" s="27">
        <v>6870000</v>
      </c>
      <c r="AO10" s="20" t="s">
        <v>183</v>
      </c>
      <c r="AP10" s="26">
        <v>16666666.665000001</v>
      </c>
      <c r="AQ10" s="26">
        <v>3207501.4954979215</v>
      </c>
      <c r="AR10" s="20" t="s">
        <v>183</v>
      </c>
      <c r="AS10" s="26">
        <v>2.1424999999999999E-5</v>
      </c>
      <c r="AT10" s="27">
        <v>8.336503419071884E-7</v>
      </c>
      <c r="AU10" s="20" t="s">
        <v>183</v>
      </c>
      <c r="AV10" s="27">
        <v>2.1654285714285716E-5</v>
      </c>
      <c r="AW10" s="27">
        <v>2.4163001158796523E-6</v>
      </c>
      <c r="AX10" s="20" t="s">
        <v>183</v>
      </c>
      <c r="AY10" s="27">
        <v>9.0883333333333324E-6</v>
      </c>
      <c r="AZ10" s="27">
        <v>3.4880006823867465E-7</v>
      </c>
      <c r="BA10" s="20" t="s">
        <v>183</v>
      </c>
      <c r="BB10" s="27">
        <v>7.9385714285714269E-6</v>
      </c>
      <c r="BC10" s="27">
        <v>5.4975894338640303E-7</v>
      </c>
      <c r="BD10" s="20" t="s">
        <v>183</v>
      </c>
      <c r="BE10" s="28">
        <v>-25.865277007315033</v>
      </c>
      <c r="BF10" s="28">
        <v>7.4118462925599024E-2</v>
      </c>
      <c r="BG10" s="20" t="s">
        <v>183</v>
      </c>
      <c r="BH10" s="20">
        <v>-6.5411609157409369</v>
      </c>
      <c r="BI10" s="28">
        <v>1</v>
      </c>
      <c r="BJ10" s="20" t="s">
        <v>184</v>
      </c>
      <c r="BK10" s="28">
        <v>400</v>
      </c>
      <c r="BL10" s="28">
        <v>10.72</v>
      </c>
      <c r="BM10" s="28">
        <v>1</v>
      </c>
      <c r="BN10" s="20" t="s">
        <v>185</v>
      </c>
      <c r="BO10" s="20" t="s">
        <v>176</v>
      </c>
      <c r="BP10" s="20" t="s">
        <v>176</v>
      </c>
      <c r="BQ10" s="20" t="s">
        <v>186</v>
      </c>
      <c r="BR10" s="28">
        <v>2</v>
      </c>
      <c r="BS10" s="28">
        <v>0.1</v>
      </c>
      <c r="BT10" s="20" t="s">
        <v>187</v>
      </c>
      <c r="BU10" s="28">
        <v>0.72</v>
      </c>
      <c r="BV10" s="28">
        <v>3.5000000000000003E-2</v>
      </c>
      <c r="BW10" s="20" t="s">
        <v>188</v>
      </c>
      <c r="BX10" s="28">
        <v>1</v>
      </c>
      <c r="BY10" s="28">
        <v>0.05</v>
      </c>
      <c r="BZ10" s="24" t="s">
        <v>187</v>
      </c>
      <c r="CA10" s="28">
        <v>0.5</v>
      </c>
      <c r="CB10" s="28">
        <v>2.5000000000000001E-2</v>
      </c>
      <c r="CC10" s="20" t="s">
        <v>187</v>
      </c>
      <c r="CD10" s="28">
        <v>0.2</v>
      </c>
      <c r="CE10" s="28">
        <v>0.02</v>
      </c>
      <c r="CF10" s="24" t="s">
        <v>187</v>
      </c>
      <c r="CG10" s="28">
        <v>0.01</v>
      </c>
      <c r="CH10" s="28">
        <v>6.4999999999999997E-4</v>
      </c>
      <c r="CI10" s="24" t="s">
        <v>187</v>
      </c>
      <c r="CJ10" s="24" t="s">
        <v>189</v>
      </c>
      <c r="CK10" s="29">
        <v>30</v>
      </c>
      <c r="CL10" s="29">
        <v>9.4009599999999997E-4</v>
      </c>
      <c r="CM10" s="29">
        <v>40</v>
      </c>
      <c r="CN10" s="29">
        <v>25</v>
      </c>
    </row>
    <row r="11" spans="1:92" ht="15.6">
      <c r="A11" s="19" t="s">
        <v>164</v>
      </c>
      <c r="B11" s="20" t="s">
        <v>165</v>
      </c>
      <c r="C11" s="20">
        <v>2020</v>
      </c>
      <c r="D11" s="2" t="str">
        <f t="shared" si="0"/>
        <v>10.1016/j.palaeo.2019.109547</v>
      </c>
      <c r="E11" s="21">
        <f t="shared" si="1"/>
        <v>188050</v>
      </c>
      <c r="F11" s="21">
        <f t="shared" si="2"/>
        <v>13349.999999999995</v>
      </c>
      <c r="G11" s="21">
        <f t="shared" si="3"/>
        <v>13350.000000000022</v>
      </c>
      <c r="H11" s="22">
        <f t="shared" si="4"/>
        <v>1207.9818765678899</v>
      </c>
      <c r="I11" s="22">
        <f t="shared" si="5"/>
        <v>323.9919722215102</v>
      </c>
      <c r="J11" s="22">
        <f t="shared" si="6"/>
        <v>240.39760064715995</v>
      </c>
      <c r="K11" s="20" t="s">
        <v>166</v>
      </c>
      <c r="L11" s="77" t="s">
        <v>167</v>
      </c>
      <c r="M11" s="6" t="s">
        <v>559</v>
      </c>
      <c r="N11" s="20" t="s">
        <v>168</v>
      </c>
      <c r="O11" s="23" t="s">
        <v>197</v>
      </c>
      <c r="P11" s="10" t="s">
        <v>170</v>
      </c>
      <c r="Q11" s="24" t="s">
        <v>171</v>
      </c>
      <c r="R11" s="20" t="s">
        <v>172</v>
      </c>
      <c r="S11" s="20" t="s">
        <v>173</v>
      </c>
      <c r="T11" s="20" t="s">
        <v>174</v>
      </c>
      <c r="U11" s="20" t="s">
        <v>175</v>
      </c>
      <c r="V11" s="20">
        <v>188.05</v>
      </c>
      <c r="W11" s="20">
        <v>201.4</v>
      </c>
      <c r="X11" s="20">
        <v>174.7</v>
      </c>
      <c r="Y11" s="20" t="s">
        <v>176</v>
      </c>
      <c r="Z11" s="20" t="s">
        <v>191</v>
      </c>
      <c r="AA11" s="20">
        <v>30.957000000000001</v>
      </c>
      <c r="AB11" s="20">
        <v>110.746</v>
      </c>
      <c r="AC11" s="10" t="s">
        <v>176</v>
      </c>
      <c r="AD11" s="10" t="s">
        <v>176</v>
      </c>
      <c r="AE11" s="25">
        <v>1207.9818765678899</v>
      </c>
      <c r="AF11" s="10" t="s">
        <v>178</v>
      </c>
      <c r="AG11" s="25">
        <v>967.58427592072997</v>
      </c>
      <c r="AH11" s="25">
        <v>1531.9738487894001</v>
      </c>
      <c r="AI11" s="20" t="s">
        <v>179</v>
      </c>
      <c r="AJ11" s="20" t="s">
        <v>180</v>
      </c>
      <c r="AK11" s="10" t="s">
        <v>181</v>
      </c>
      <c r="AL11" s="24" t="s">
        <v>182</v>
      </c>
      <c r="AM11" s="26">
        <v>44444444.44444444</v>
      </c>
      <c r="AN11" s="27">
        <v>7050000</v>
      </c>
      <c r="AO11" s="20" t="s">
        <v>183</v>
      </c>
      <c r="AP11" s="26">
        <v>16666666.665000001</v>
      </c>
      <c r="AQ11" s="26">
        <v>2646053.7344880006</v>
      </c>
      <c r="AR11" s="20" t="s">
        <v>183</v>
      </c>
      <c r="AS11" s="26">
        <v>1.9214999999999998E-5</v>
      </c>
      <c r="AT11" s="27">
        <v>1.6164338320306622E-6</v>
      </c>
      <c r="AU11" s="20" t="s">
        <v>183</v>
      </c>
      <c r="AV11" s="27">
        <v>1.9522857142857143E-5</v>
      </c>
      <c r="AW11" s="27">
        <v>1.8621537709508976E-6</v>
      </c>
      <c r="AX11" s="20" t="s">
        <v>183</v>
      </c>
      <c r="AY11" s="27">
        <v>7.4424999999999995E-6</v>
      </c>
      <c r="AZ11" s="27">
        <v>5.6167408501530331E-7</v>
      </c>
      <c r="BA11" s="20" t="s">
        <v>183</v>
      </c>
      <c r="BB11" s="27">
        <v>8.4842857142857151E-6</v>
      </c>
      <c r="BC11" s="27">
        <v>7.3435629408800383E-7</v>
      </c>
      <c r="BD11" s="20" t="s">
        <v>183</v>
      </c>
      <c r="BE11" s="28">
        <v>-25.865277007315033</v>
      </c>
      <c r="BF11" s="28">
        <v>7.4118462925599024E-2</v>
      </c>
      <c r="BG11" s="20" t="s">
        <v>183</v>
      </c>
      <c r="BH11" s="20">
        <v>-6.5411609157409369</v>
      </c>
      <c r="BI11" s="28">
        <v>1</v>
      </c>
      <c r="BJ11" s="20" t="s">
        <v>184</v>
      </c>
      <c r="BK11" s="28">
        <v>400</v>
      </c>
      <c r="BL11" s="28">
        <v>10.72</v>
      </c>
      <c r="BM11" s="28">
        <v>1</v>
      </c>
      <c r="BN11" s="20" t="s">
        <v>185</v>
      </c>
      <c r="BO11" s="20" t="s">
        <v>176</v>
      </c>
      <c r="BP11" s="20" t="s">
        <v>176</v>
      </c>
      <c r="BQ11" s="20" t="s">
        <v>186</v>
      </c>
      <c r="BR11" s="28">
        <v>2</v>
      </c>
      <c r="BS11" s="28">
        <v>0.1</v>
      </c>
      <c r="BT11" s="20" t="s">
        <v>187</v>
      </c>
      <c r="BU11" s="28">
        <v>0.72</v>
      </c>
      <c r="BV11" s="28">
        <v>3.5000000000000003E-2</v>
      </c>
      <c r="BW11" s="20" t="s">
        <v>188</v>
      </c>
      <c r="BX11" s="28">
        <v>1</v>
      </c>
      <c r="BY11" s="28">
        <v>0.05</v>
      </c>
      <c r="BZ11" s="24" t="s">
        <v>187</v>
      </c>
      <c r="CA11" s="28">
        <v>0.5</v>
      </c>
      <c r="CB11" s="28">
        <v>2.5000000000000001E-2</v>
      </c>
      <c r="CC11" s="20" t="s">
        <v>187</v>
      </c>
      <c r="CD11" s="28">
        <v>0.2</v>
      </c>
      <c r="CE11" s="28">
        <v>0.02</v>
      </c>
      <c r="CF11" s="24" t="s">
        <v>187</v>
      </c>
      <c r="CG11" s="28">
        <v>0.01</v>
      </c>
      <c r="CH11" s="28">
        <v>6.4999999999999997E-4</v>
      </c>
      <c r="CI11" s="24" t="s">
        <v>187</v>
      </c>
      <c r="CJ11" s="24" t="s">
        <v>189</v>
      </c>
      <c r="CK11" s="29">
        <v>30</v>
      </c>
      <c r="CL11" s="29">
        <v>9.4009599999999997E-4</v>
      </c>
      <c r="CM11" s="29">
        <v>40</v>
      </c>
      <c r="CN11" s="29">
        <v>25</v>
      </c>
    </row>
    <row r="12" spans="1:92" ht="15.6">
      <c r="A12" s="19" t="s">
        <v>164</v>
      </c>
      <c r="B12" s="20" t="s">
        <v>165</v>
      </c>
      <c r="C12" s="20">
        <v>2020</v>
      </c>
      <c r="D12" s="2" t="str">
        <f t="shared" si="0"/>
        <v>10.1016/j.palaeo.2019.109547</v>
      </c>
      <c r="E12" s="21">
        <f t="shared" si="1"/>
        <v>188050</v>
      </c>
      <c r="F12" s="21">
        <f t="shared" si="2"/>
        <v>13349.999999999995</v>
      </c>
      <c r="G12" s="21">
        <f t="shared" si="3"/>
        <v>13350.000000000022</v>
      </c>
      <c r="H12" s="22">
        <f t="shared" si="4"/>
        <v>1053.4805798363</v>
      </c>
      <c r="I12" s="22">
        <f t="shared" si="5"/>
        <v>238.62321891119996</v>
      </c>
      <c r="J12" s="22">
        <f t="shared" si="6"/>
        <v>184.61038198901099</v>
      </c>
      <c r="K12" s="20" t="s">
        <v>166</v>
      </c>
      <c r="L12" s="77" t="s">
        <v>167</v>
      </c>
      <c r="M12" s="6" t="s">
        <v>559</v>
      </c>
      <c r="N12" s="20" t="s">
        <v>168</v>
      </c>
      <c r="O12" s="23" t="s">
        <v>198</v>
      </c>
      <c r="P12" s="10" t="s">
        <v>170</v>
      </c>
      <c r="Q12" s="24" t="s">
        <v>171</v>
      </c>
      <c r="R12" s="20" t="s">
        <v>172</v>
      </c>
      <c r="S12" s="20" t="s">
        <v>173</v>
      </c>
      <c r="T12" s="20" t="s">
        <v>174</v>
      </c>
      <c r="U12" s="20" t="s">
        <v>175</v>
      </c>
      <c r="V12" s="20">
        <v>188.05</v>
      </c>
      <c r="W12" s="20">
        <v>201.4</v>
      </c>
      <c r="X12" s="20">
        <v>174.7</v>
      </c>
      <c r="Y12" s="20" t="s">
        <v>176</v>
      </c>
      <c r="Z12" s="20" t="s">
        <v>191</v>
      </c>
      <c r="AA12" s="20">
        <v>30.957000000000001</v>
      </c>
      <c r="AB12" s="20">
        <v>110.746</v>
      </c>
      <c r="AC12" s="10" t="s">
        <v>176</v>
      </c>
      <c r="AD12" s="10" t="s">
        <v>176</v>
      </c>
      <c r="AE12" s="25">
        <v>1053.4805798363</v>
      </c>
      <c r="AF12" s="24" t="s">
        <v>178</v>
      </c>
      <c r="AG12" s="25">
        <v>868.87019784728898</v>
      </c>
      <c r="AH12" s="25">
        <v>1292.1037987474999</v>
      </c>
      <c r="AI12" s="20" t="s">
        <v>179</v>
      </c>
      <c r="AJ12" s="20" t="s">
        <v>180</v>
      </c>
      <c r="AK12" s="24" t="s">
        <v>181</v>
      </c>
      <c r="AL12" s="24" t="s">
        <v>182</v>
      </c>
      <c r="AM12" s="26">
        <v>55555555.55555556</v>
      </c>
      <c r="AN12" s="27">
        <v>5460000</v>
      </c>
      <c r="AO12" s="20" t="s">
        <v>183</v>
      </c>
      <c r="AP12" s="26">
        <v>16666666.665000001</v>
      </c>
      <c r="AQ12" s="26">
        <v>3014596.4066851297</v>
      </c>
      <c r="AR12" s="20" t="s">
        <v>183</v>
      </c>
      <c r="AS12" s="26">
        <v>1.7965714285714284E-5</v>
      </c>
      <c r="AT12" s="27">
        <v>8.8727579327587283E-7</v>
      </c>
      <c r="AU12" s="20" t="s">
        <v>183</v>
      </c>
      <c r="AV12" s="27">
        <v>2.213625E-5</v>
      </c>
      <c r="AW12" s="27">
        <v>9.9295719948043827E-7</v>
      </c>
      <c r="AX12" s="20" t="s">
        <v>183</v>
      </c>
      <c r="AY12" s="27">
        <v>7.2357142857142852E-6</v>
      </c>
      <c r="AZ12" s="27">
        <v>1.4907911769705823E-7</v>
      </c>
      <c r="BA12" s="20" t="s">
        <v>183</v>
      </c>
      <c r="BB12" s="27">
        <v>8.3075000000000014E-6</v>
      </c>
      <c r="BC12" s="27">
        <v>4.2637542143045706E-7</v>
      </c>
      <c r="BD12" s="20" t="s">
        <v>183</v>
      </c>
      <c r="BE12" s="28">
        <v>-25.865277007315033</v>
      </c>
      <c r="BF12" s="28">
        <v>7.4118462925599024E-2</v>
      </c>
      <c r="BG12" s="20" t="s">
        <v>183</v>
      </c>
      <c r="BH12" s="20">
        <v>-6.5411609157409369</v>
      </c>
      <c r="BI12" s="28">
        <v>1</v>
      </c>
      <c r="BJ12" s="20" t="s">
        <v>184</v>
      </c>
      <c r="BK12" s="28">
        <v>400</v>
      </c>
      <c r="BL12" s="28">
        <v>10.72</v>
      </c>
      <c r="BM12" s="28">
        <v>1</v>
      </c>
      <c r="BN12" s="20" t="s">
        <v>185</v>
      </c>
      <c r="BO12" s="20" t="s">
        <v>176</v>
      </c>
      <c r="BP12" s="20" t="s">
        <v>176</v>
      </c>
      <c r="BQ12" s="20" t="s">
        <v>186</v>
      </c>
      <c r="BR12" s="28">
        <v>2</v>
      </c>
      <c r="BS12" s="28">
        <v>0.1</v>
      </c>
      <c r="BT12" s="20" t="s">
        <v>187</v>
      </c>
      <c r="BU12" s="28">
        <v>0.72</v>
      </c>
      <c r="BV12" s="28">
        <v>3.5000000000000003E-2</v>
      </c>
      <c r="BW12" s="20" t="s">
        <v>188</v>
      </c>
      <c r="BX12" s="28">
        <v>1</v>
      </c>
      <c r="BY12" s="28">
        <v>0.05</v>
      </c>
      <c r="BZ12" s="24" t="s">
        <v>187</v>
      </c>
      <c r="CA12" s="28">
        <v>0.5</v>
      </c>
      <c r="CB12" s="28">
        <v>2.5000000000000001E-2</v>
      </c>
      <c r="CC12" s="20" t="s">
        <v>187</v>
      </c>
      <c r="CD12" s="28">
        <v>0.2</v>
      </c>
      <c r="CE12" s="28">
        <v>0.02</v>
      </c>
      <c r="CF12" s="24" t="s">
        <v>187</v>
      </c>
      <c r="CG12" s="28">
        <v>0.01</v>
      </c>
      <c r="CH12" s="28">
        <v>6.4999999999999997E-4</v>
      </c>
      <c r="CI12" s="24" t="s">
        <v>187</v>
      </c>
      <c r="CJ12" s="24" t="s">
        <v>189</v>
      </c>
      <c r="CK12" s="29">
        <v>30</v>
      </c>
      <c r="CL12" s="29">
        <v>9.4009599999999997E-4</v>
      </c>
      <c r="CM12" s="29">
        <v>40</v>
      </c>
      <c r="CN12" s="29">
        <v>25</v>
      </c>
    </row>
    <row r="13" spans="1:92" ht="15.6">
      <c r="A13" s="19" t="s">
        <v>164</v>
      </c>
      <c r="B13" s="20" t="s">
        <v>165</v>
      </c>
      <c r="C13" s="20">
        <v>2020</v>
      </c>
      <c r="D13" s="2" t="str">
        <f t="shared" si="0"/>
        <v>10.1016/j.palaeo.2019.109547</v>
      </c>
      <c r="E13" s="21">
        <f t="shared" si="1"/>
        <v>188050</v>
      </c>
      <c r="F13" s="21">
        <f t="shared" si="2"/>
        <v>13349.999999999995</v>
      </c>
      <c r="G13" s="21">
        <f t="shared" si="3"/>
        <v>13350.000000000022</v>
      </c>
      <c r="H13" s="22">
        <f t="shared" si="4"/>
        <v>843.77824349182799</v>
      </c>
      <c r="I13" s="22">
        <f t="shared" si="5"/>
        <v>200.46493155638211</v>
      </c>
      <c r="J13" s="22">
        <f t="shared" si="6"/>
        <v>154.49707855338102</v>
      </c>
      <c r="K13" s="20" t="s">
        <v>166</v>
      </c>
      <c r="L13" s="77" t="s">
        <v>167</v>
      </c>
      <c r="M13" s="6" t="s">
        <v>559</v>
      </c>
      <c r="N13" s="20" t="s">
        <v>168</v>
      </c>
      <c r="O13" s="23" t="s">
        <v>199</v>
      </c>
      <c r="P13" s="10" t="s">
        <v>170</v>
      </c>
      <c r="Q13" s="24" t="s">
        <v>171</v>
      </c>
      <c r="R13" s="20" t="s">
        <v>172</v>
      </c>
      <c r="S13" s="20" t="s">
        <v>173</v>
      </c>
      <c r="T13" s="20" t="s">
        <v>174</v>
      </c>
      <c r="U13" s="20" t="s">
        <v>175</v>
      </c>
      <c r="V13" s="20">
        <v>188.05</v>
      </c>
      <c r="W13" s="20">
        <v>201.4</v>
      </c>
      <c r="X13" s="20">
        <v>174.7</v>
      </c>
      <c r="Y13" s="20" t="s">
        <v>176</v>
      </c>
      <c r="Z13" s="20" t="s">
        <v>191</v>
      </c>
      <c r="AA13" s="20">
        <v>30.957000000000001</v>
      </c>
      <c r="AB13" s="20">
        <v>110.746</v>
      </c>
      <c r="AC13" s="10" t="s">
        <v>176</v>
      </c>
      <c r="AD13" s="10" t="s">
        <v>176</v>
      </c>
      <c r="AE13" s="25">
        <v>843.77824349182799</v>
      </c>
      <c r="AF13" s="10" t="s">
        <v>178</v>
      </c>
      <c r="AG13" s="25">
        <v>689.28116493844698</v>
      </c>
      <c r="AH13" s="25">
        <v>1044.2431750482101</v>
      </c>
      <c r="AI13" s="20" t="s">
        <v>179</v>
      </c>
      <c r="AJ13" s="20" t="s">
        <v>180</v>
      </c>
      <c r="AK13" s="10" t="s">
        <v>181</v>
      </c>
      <c r="AL13" s="24" t="s">
        <v>182</v>
      </c>
      <c r="AM13" s="26">
        <v>77777777.777777791</v>
      </c>
      <c r="AN13" s="27">
        <v>3460000</v>
      </c>
      <c r="AO13" s="20" t="s">
        <v>183</v>
      </c>
      <c r="AP13" s="26">
        <v>16666666.665000001</v>
      </c>
      <c r="AQ13" s="26">
        <v>3098740.839015095</v>
      </c>
      <c r="AR13" s="20" t="s">
        <v>183</v>
      </c>
      <c r="AS13" s="26">
        <v>1.8094E-5</v>
      </c>
      <c r="AT13" s="27">
        <v>1.9699999999999998E-6</v>
      </c>
      <c r="AU13" s="20" t="s">
        <v>183</v>
      </c>
      <c r="AV13" s="27">
        <v>1.9469999999999998E-5</v>
      </c>
      <c r="AW13" s="27">
        <v>2.1997070512027506E-6</v>
      </c>
      <c r="AX13" s="20" t="s">
        <v>183</v>
      </c>
      <c r="AY13" s="27">
        <v>6.4009999999999985E-6</v>
      </c>
      <c r="AZ13" s="27">
        <v>2.0100000000000001E-7</v>
      </c>
      <c r="BA13" s="20" t="s">
        <v>183</v>
      </c>
      <c r="BB13" s="27">
        <v>7.1474999999999998E-6</v>
      </c>
      <c r="BC13" s="27">
        <v>7.6597069859825891E-7</v>
      </c>
      <c r="BD13" s="20" t="s">
        <v>183</v>
      </c>
      <c r="BE13" s="28">
        <v>-25.865277007315033</v>
      </c>
      <c r="BF13" s="28">
        <v>7.4118462925599024E-2</v>
      </c>
      <c r="BG13" s="20" t="s">
        <v>183</v>
      </c>
      <c r="BH13" s="20">
        <v>-6.5411609157409369</v>
      </c>
      <c r="BI13" s="28">
        <v>1</v>
      </c>
      <c r="BJ13" s="20" t="s">
        <v>184</v>
      </c>
      <c r="BK13" s="28">
        <v>400</v>
      </c>
      <c r="BL13" s="28">
        <v>10.72</v>
      </c>
      <c r="BM13" s="28">
        <v>1</v>
      </c>
      <c r="BN13" s="20" t="s">
        <v>185</v>
      </c>
      <c r="BO13" s="20" t="s">
        <v>176</v>
      </c>
      <c r="BP13" s="20" t="s">
        <v>176</v>
      </c>
      <c r="BQ13" s="20" t="s">
        <v>186</v>
      </c>
      <c r="BR13" s="28">
        <v>2</v>
      </c>
      <c r="BS13" s="28">
        <v>0.1</v>
      </c>
      <c r="BT13" s="20" t="s">
        <v>187</v>
      </c>
      <c r="BU13" s="28">
        <v>0.72</v>
      </c>
      <c r="BV13" s="28">
        <v>3.5000000000000003E-2</v>
      </c>
      <c r="BW13" s="20" t="s">
        <v>188</v>
      </c>
      <c r="BX13" s="28">
        <v>1</v>
      </c>
      <c r="BY13" s="28">
        <v>0.05</v>
      </c>
      <c r="BZ13" s="24" t="s">
        <v>187</v>
      </c>
      <c r="CA13" s="28">
        <v>0.5</v>
      </c>
      <c r="CB13" s="28">
        <v>2.5000000000000001E-2</v>
      </c>
      <c r="CC13" s="20" t="s">
        <v>187</v>
      </c>
      <c r="CD13" s="28">
        <v>0.2</v>
      </c>
      <c r="CE13" s="28">
        <v>0.02</v>
      </c>
      <c r="CF13" s="24" t="s">
        <v>187</v>
      </c>
      <c r="CG13" s="28">
        <v>0.01</v>
      </c>
      <c r="CH13" s="28">
        <v>6.4999999999999997E-4</v>
      </c>
      <c r="CI13" s="24" t="s">
        <v>187</v>
      </c>
      <c r="CJ13" s="24" t="s">
        <v>189</v>
      </c>
      <c r="CK13" s="29">
        <v>30</v>
      </c>
      <c r="CL13" s="29">
        <v>9.4009599999999997E-4</v>
      </c>
      <c r="CM13" s="29">
        <v>40</v>
      </c>
      <c r="CN13" s="29">
        <v>25</v>
      </c>
    </row>
    <row r="14" spans="1:92" ht="15.6">
      <c r="A14" s="19" t="s">
        <v>164</v>
      </c>
      <c r="B14" s="20" t="s">
        <v>165</v>
      </c>
      <c r="C14" s="20">
        <v>2020</v>
      </c>
      <c r="D14" s="2" t="str">
        <f t="shared" si="0"/>
        <v>10.1016/j.palaeo.2019.109547</v>
      </c>
      <c r="E14" s="21">
        <f t="shared" si="1"/>
        <v>188050</v>
      </c>
      <c r="F14" s="21">
        <f t="shared" si="2"/>
        <v>13349.999999999995</v>
      </c>
      <c r="G14" s="21">
        <f t="shared" si="3"/>
        <v>13350.000000000022</v>
      </c>
      <c r="H14" s="22">
        <f t="shared" si="4"/>
        <v>1032.9687937392</v>
      </c>
      <c r="I14" s="22">
        <f t="shared" si="5"/>
        <v>229.16128917784999</v>
      </c>
      <c r="J14" s="22">
        <f t="shared" si="6"/>
        <v>185.17693766189802</v>
      </c>
      <c r="K14" s="20" t="s">
        <v>166</v>
      </c>
      <c r="L14" s="77" t="s">
        <v>167</v>
      </c>
      <c r="M14" s="6" t="s">
        <v>559</v>
      </c>
      <c r="N14" s="20" t="s">
        <v>168</v>
      </c>
      <c r="O14" s="23" t="s">
        <v>200</v>
      </c>
      <c r="P14" s="10" t="s">
        <v>170</v>
      </c>
      <c r="Q14" s="24" t="s">
        <v>171</v>
      </c>
      <c r="R14" s="20" t="s">
        <v>172</v>
      </c>
      <c r="S14" s="20" t="s">
        <v>173</v>
      </c>
      <c r="T14" s="20" t="s">
        <v>174</v>
      </c>
      <c r="U14" s="20" t="s">
        <v>175</v>
      </c>
      <c r="V14" s="20">
        <v>188.05</v>
      </c>
      <c r="W14" s="20">
        <v>201.4</v>
      </c>
      <c r="X14" s="20">
        <v>174.7</v>
      </c>
      <c r="Y14" s="20" t="s">
        <v>176</v>
      </c>
      <c r="Z14" s="20" t="s">
        <v>191</v>
      </c>
      <c r="AA14" s="20">
        <v>30.957000000000001</v>
      </c>
      <c r="AB14" s="20">
        <v>110.746</v>
      </c>
      <c r="AC14" s="10" t="s">
        <v>176</v>
      </c>
      <c r="AD14" s="10" t="s">
        <v>176</v>
      </c>
      <c r="AE14" s="25">
        <v>1032.9687937392</v>
      </c>
      <c r="AF14" s="10" t="s">
        <v>178</v>
      </c>
      <c r="AG14" s="25">
        <v>847.79185607730199</v>
      </c>
      <c r="AH14" s="25">
        <v>1262.13008291705</v>
      </c>
      <c r="AI14" s="20" t="s">
        <v>179</v>
      </c>
      <c r="AJ14" s="20" t="s">
        <v>180</v>
      </c>
      <c r="AK14" s="10" t="s">
        <v>181</v>
      </c>
      <c r="AL14" s="24" t="s">
        <v>182</v>
      </c>
      <c r="AM14" s="26">
        <v>44444444.44444444</v>
      </c>
      <c r="AN14" s="27">
        <v>2970000</v>
      </c>
      <c r="AO14" s="20" t="s">
        <v>183</v>
      </c>
      <c r="AP14" s="26">
        <v>22222222.219999999</v>
      </c>
      <c r="AQ14" s="26">
        <v>1851851.8518518526</v>
      </c>
      <c r="AR14" s="20" t="s">
        <v>183</v>
      </c>
      <c r="AS14" s="26">
        <v>2.1138333333333331E-5</v>
      </c>
      <c r="AT14" s="27">
        <v>1.0133933096285983E-6</v>
      </c>
      <c r="AU14" s="20" t="s">
        <v>183</v>
      </c>
      <c r="AV14" s="27">
        <v>2.0931999999999999E-5</v>
      </c>
      <c r="AW14" s="27">
        <v>1.5922625411658621E-6</v>
      </c>
      <c r="AX14" s="20" t="s">
        <v>183</v>
      </c>
      <c r="AY14" s="27">
        <v>8.9033333333333334E-6</v>
      </c>
      <c r="AZ14" s="27">
        <v>4.7908871829756261E-7</v>
      </c>
      <c r="BA14" s="20" t="s">
        <v>183</v>
      </c>
      <c r="BB14" s="27">
        <v>7.2299999999999994E-6</v>
      </c>
      <c r="BC14" s="27">
        <v>1.2850497180178552E-6</v>
      </c>
      <c r="BD14" s="20" t="s">
        <v>183</v>
      </c>
      <c r="BE14" s="28">
        <v>-25.865277007315033</v>
      </c>
      <c r="BF14" s="28">
        <v>7.4118462925599024E-2</v>
      </c>
      <c r="BG14" s="20" t="s">
        <v>183</v>
      </c>
      <c r="BH14" s="20">
        <v>-6.5411609157409369</v>
      </c>
      <c r="BI14" s="28">
        <v>1</v>
      </c>
      <c r="BJ14" s="20" t="s">
        <v>184</v>
      </c>
      <c r="BK14" s="28">
        <v>400</v>
      </c>
      <c r="BL14" s="28">
        <v>10.72</v>
      </c>
      <c r="BM14" s="28">
        <v>1</v>
      </c>
      <c r="BN14" s="20" t="s">
        <v>185</v>
      </c>
      <c r="BO14" s="20" t="s">
        <v>176</v>
      </c>
      <c r="BP14" s="20" t="s">
        <v>176</v>
      </c>
      <c r="BQ14" s="20" t="s">
        <v>186</v>
      </c>
      <c r="BR14" s="28">
        <v>2</v>
      </c>
      <c r="BS14" s="28">
        <v>0.1</v>
      </c>
      <c r="BT14" s="20" t="s">
        <v>187</v>
      </c>
      <c r="BU14" s="28">
        <v>0.72</v>
      </c>
      <c r="BV14" s="28">
        <v>3.5000000000000003E-2</v>
      </c>
      <c r="BW14" s="20" t="s">
        <v>188</v>
      </c>
      <c r="BX14" s="28">
        <v>1</v>
      </c>
      <c r="BY14" s="28">
        <v>0.05</v>
      </c>
      <c r="BZ14" s="24" t="s">
        <v>187</v>
      </c>
      <c r="CA14" s="28">
        <v>0.5</v>
      </c>
      <c r="CB14" s="28">
        <v>2.5000000000000001E-2</v>
      </c>
      <c r="CC14" s="20" t="s">
        <v>187</v>
      </c>
      <c r="CD14" s="28">
        <v>0.2</v>
      </c>
      <c r="CE14" s="28">
        <v>0.02</v>
      </c>
      <c r="CF14" s="24" t="s">
        <v>187</v>
      </c>
      <c r="CG14" s="28">
        <v>0.01</v>
      </c>
      <c r="CH14" s="28">
        <v>6.4999999999999997E-4</v>
      </c>
      <c r="CI14" s="24" t="s">
        <v>187</v>
      </c>
      <c r="CJ14" s="24" t="s">
        <v>189</v>
      </c>
      <c r="CK14" s="29">
        <v>30</v>
      </c>
      <c r="CL14" s="29">
        <v>9.4009599999999997E-4</v>
      </c>
      <c r="CM14" s="29">
        <v>40</v>
      </c>
      <c r="CN14" s="29">
        <v>25</v>
      </c>
    </row>
    <row r="15" spans="1:92" ht="15.6">
      <c r="A15" s="19" t="s">
        <v>164</v>
      </c>
      <c r="B15" s="20" t="s">
        <v>165</v>
      </c>
      <c r="C15" s="20">
        <v>2020</v>
      </c>
      <c r="D15" s="2" t="str">
        <f t="shared" si="0"/>
        <v>10.1016/j.palaeo.2019.109547</v>
      </c>
      <c r="E15" s="21">
        <f t="shared" si="1"/>
        <v>188050</v>
      </c>
      <c r="F15" s="21">
        <f t="shared" si="2"/>
        <v>13349.999999999995</v>
      </c>
      <c r="G15" s="21">
        <f t="shared" si="3"/>
        <v>13350.000000000022</v>
      </c>
      <c r="H15" s="22">
        <f t="shared" si="4"/>
        <v>906.36479284928305</v>
      </c>
      <c r="I15" s="22">
        <f t="shared" si="5"/>
        <v>204.80189562132705</v>
      </c>
      <c r="J15" s="22">
        <f t="shared" si="6"/>
        <v>160.37426327745902</v>
      </c>
      <c r="K15" s="20" t="s">
        <v>166</v>
      </c>
      <c r="L15" s="77" t="s">
        <v>167</v>
      </c>
      <c r="M15" s="6" t="s">
        <v>559</v>
      </c>
      <c r="N15" s="20" t="s">
        <v>168</v>
      </c>
      <c r="O15" s="23" t="s">
        <v>201</v>
      </c>
      <c r="P15" s="10" t="s">
        <v>170</v>
      </c>
      <c r="Q15" s="24" t="s">
        <v>171</v>
      </c>
      <c r="R15" s="20" t="s">
        <v>172</v>
      </c>
      <c r="S15" s="20" t="s">
        <v>173</v>
      </c>
      <c r="T15" s="20" t="s">
        <v>174</v>
      </c>
      <c r="U15" s="20" t="s">
        <v>175</v>
      </c>
      <c r="V15" s="20">
        <v>188.05</v>
      </c>
      <c r="W15" s="20">
        <v>201.4</v>
      </c>
      <c r="X15" s="20">
        <v>174.7</v>
      </c>
      <c r="Y15" s="20" t="s">
        <v>176</v>
      </c>
      <c r="Z15" s="20" t="s">
        <v>191</v>
      </c>
      <c r="AA15" s="20">
        <v>30.957000000000001</v>
      </c>
      <c r="AB15" s="20">
        <v>110.746</v>
      </c>
      <c r="AC15" s="10" t="s">
        <v>176</v>
      </c>
      <c r="AD15" s="10" t="s">
        <v>176</v>
      </c>
      <c r="AE15" s="25">
        <v>906.36479284928305</v>
      </c>
      <c r="AF15" s="24" t="s">
        <v>178</v>
      </c>
      <c r="AG15" s="25">
        <v>745.99052957182403</v>
      </c>
      <c r="AH15" s="25">
        <v>1111.1666884706101</v>
      </c>
      <c r="AI15" s="20" t="s">
        <v>179</v>
      </c>
      <c r="AJ15" s="20" t="s">
        <v>180</v>
      </c>
      <c r="AK15" s="24" t="s">
        <v>181</v>
      </c>
      <c r="AL15" s="24" t="s">
        <v>182</v>
      </c>
      <c r="AM15" s="26">
        <v>66666666.666666672</v>
      </c>
      <c r="AN15" s="27">
        <v>3560000</v>
      </c>
      <c r="AO15" s="20" t="s">
        <v>183</v>
      </c>
      <c r="AP15" s="26">
        <v>11111111.109999999</v>
      </c>
      <c r="AQ15" s="26">
        <v>1484784.6772912452</v>
      </c>
      <c r="AR15" s="20" t="s">
        <v>183</v>
      </c>
      <c r="AS15" s="26">
        <v>2.1356666666666668E-5</v>
      </c>
      <c r="AT15" s="27">
        <v>1.336917889941059E-6</v>
      </c>
      <c r="AU15" s="20" t="s">
        <v>183</v>
      </c>
      <c r="AV15" s="27">
        <v>2.0767499999999997E-5</v>
      </c>
      <c r="AW15" s="27">
        <v>1.6999999999999998E-6</v>
      </c>
      <c r="AX15" s="20" t="s">
        <v>183</v>
      </c>
      <c r="AY15" s="27">
        <v>8.5583333333333324E-6</v>
      </c>
      <c r="AZ15" s="27">
        <v>6.1537477289137378E-7</v>
      </c>
      <c r="BA15" s="20" t="s">
        <v>183</v>
      </c>
      <c r="BB15" s="27">
        <v>7.3037499999999993E-6</v>
      </c>
      <c r="BC15" s="27">
        <v>9.9999999999999995E-7</v>
      </c>
      <c r="BD15" s="20" t="s">
        <v>183</v>
      </c>
      <c r="BE15" s="28">
        <v>-25.865277007315033</v>
      </c>
      <c r="BF15" s="28">
        <v>7.4118462925599024E-2</v>
      </c>
      <c r="BG15" s="20" t="s">
        <v>183</v>
      </c>
      <c r="BH15" s="20">
        <v>-6.5411609157409369</v>
      </c>
      <c r="BI15" s="28">
        <v>1</v>
      </c>
      <c r="BJ15" s="20" t="s">
        <v>184</v>
      </c>
      <c r="BK15" s="28">
        <v>400</v>
      </c>
      <c r="BL15" s="28">
        <v>10.72</v>
      </c>
      <c r="BM15" s="28">
        <v>1</v>
      </c>
      <c r="BN15" s="20" t="s">
        <v>185</v>
      </c>
      <c r="BO15" s="20" t="s">
        <v>176</v>
      </c>
      <c r="BP15" s="20" t="s">
        <v>176</v>
      </c>
      <c r="BQ15" s="20" t="s">
        <v>186</v>
      </c>
      <c r="BR15" s="28">
        <v>2</v>
      </c>
      <c r="BS15" s="28">
        <v>0.1</v>
      </c>
      <c r="BT15" s="20" t="s">
        <v>187</v>
      </c>
      <c r="BU15" s="28">
        <v>0.72</v>
      </c>
      <c r="BV15" s="28">
        <v>3.5000000000000003E-2</v>
      </c>
      <c r="BW15" s="20" t="s">
        <v>188</v>
      </c>
      <c r="BX15" s="28">
        <v>1</v>
      </c>
      <c r="BY15" s="28">
        <v>0.05</v>
      </c>
      <c r="BZ15" s="24" t="s">
        <v>187</v>
      </c>
      <c r="CA15" s="28">
        <v>0.5</v>
      </c>
      <c r="CB15" s="28">
        <v>2.5000000000000001E-2</v>
      </c>
      <c r="CC15" s="20" t="s">
        <v>187</v>
      </c>
      <c r="CD15" s="28">
        <v>0.2</v>
      </c>
      <c r="CE15" s="28">
        <v>0.02</v>
      </c>
      <c r="CF15" s="24" t="s">
        <v>187</v>
      </c>
      <c r="CG15" s="28">
        <v>0.01</v>
      </c>
      <c r="CH15" s="28">
        <v>6.4999999999999997E-4</v>
      </c>
      <c r="CI15" s="24" t="s">
        <v>187</v>
      </c>
      <c r="CJ15" s="24" t="s">
        <v>189</v>
      </c>
      <c r="CK15" s="29">
        <v>30</v>
      </c>
      <c r="CL15" s="29">
        <v>9.4009599999999997E-4</v>
      </c>
      <c r="CM15" s="29">
        <v>40</v>
      </c>
      <c r="CN15" s="29">
        <v>25</v>
      </c>
    </row>
    <row r="16" spans="1:92" ht="15.6">
      <c r="A16" s="19" t="s">
        <v>164</v>
      </c>
      <c r="B16" s="20" t="s">
        <v>165</v>
      </c>
      <c r="C16" s="20">
        <v>2020</v>
      </c>
      <c r="D16" s="2" t="str">
        <f t="shared" si="0"/>
        <v>10.1016/j.palaeo.2019.109547</v>
      </c>
      <c r="E16" s="21">
        <f t="shared" si="1"/>
        <v>188050</v>
      </c>
      <c r="F16" s="21">
        <f t="shared" si="2"/>
        <v>13349.999999999995</v>
      </c>
      <c r="G16" s="21">
        <f t="shared" si="3"/>
        <v>13350.000000000022</v>
      </c>
      <c r="H16" s="22">
        <f t="shared" si="4"/>
        <v>816.08028544719105</v>
      </c>
      <c r="I16" s="22">
        <f t="shared" si="5"/>
        <v>168.98044359964001</v>
      </c>
      <c r="J16" s="22">
        <f t="shared" si="6"/>
        <v>134.97224040783203</v>
      </c>
      <c r="K16" s="20" t="s">
        <v>166</v>
      </c>
      <c r="L16" s="77" t="s">
        <v>167</v>
      </c>
      <c r="M16" s="6" t="s">
        <v>559</v>
      </c>
      <c r="N16" s="20" t="s">
        <v>168</v>
      </c>
      <c r="O16" s="23" t="s">
        <v>202</v>
      </c>
      <c r="P16" s="10" t="s">
        <v>170</v>
      </c>
      <c r="Q16" s="24" t="s">
        <v>171</v>
      </c>
      <c r="R16" s="20" t="s">
        <v>172</v>
      </c>
      <c r="S16" s="20" t="s">
        <v>173</v>
      </c>
      <c r="T16" s="20" t="s">
        <v>174</v>
      </c>
      <c r="U16" s="20" t="s">
        <v>175</v>
      </c>
      <c r="V16" s="20">
        <v>188.05</v>
      </c>
      <c r="W16" s="20">
        <v>201.4</v>
      </c>
      <c r="X16" s="20">
        <v>174.7</v>
      </c>
      <c r="Y16" s="20" t="s">
        <v>176</v>
      </c>
      <c r="Z16" s="20" t="s">
        <v>191</v>
      </c>
      <c r="AA16" s="20">
        <v>30.957000000000001</v>
      </c>
      <c r="AB16" s="20">
        <v>110.746</v>
      </c>
      <c r="AC16" s="10" t="s">
        <v>176</v>
      </c>
      <c r="AD16" s="10" t="s">
        <v>176</v>
      </c>
      <c r="AE16" s="25">
        <v>816.08028544719105</v>
      </c>
      <c r="AF16" s="10" t="s">
        <v>178</v>
      </c>
      <c r="AG16" s="25">
        <v>681.10804503935901</v>
      </c>
      <c r="AH16" s="25">
        <v>985.06072904683106</v>
      </c>
      <c r="AI16" s="20" t="s">
        <v>179</v>
      </c>
      <c r="AJ16" s="20" t="s">
        <v>180</v>
      </c>
      <c r="AK16" s="10" t="s">
        <v>181</v>
      </c>
      <c r="AL16" s="24" t="s">
        <v>182</v>
      </c>
      <c r="AM16" s="26">
        <v>55555555.55555556</v>
      </c>
      <c r="AN16" s="27">
        <v>4480000</v>
      </c>
      <c r="AO16" s="20" t="s">
        <v>183</v>
      </c>
      <c r="AP16" s="26">
        <v>22222222.219999999</v>
      </c>
      <c r="AQ16" s="26">
        <v>1171213.94821051</v>
      </c>
      <c r="AR16" s="20" t="s">
        <v>183</v>
      </c>
      <c r="AS16" s="26">
        <v>2.3916666666666668E-5</v>
      </c>
      <c r="AT16" s="27">
        <v>9.7099999999999989E-7</v>
      </c>
      <c r="AU16" s="20" t="s">
        <v>183</v>
      </c>
      <c r="AV16" s="27">
        <v>2.264E-5</v>
      </c>
      <c r="AW16" s="27">
        <v>1.598012654657166E-6</v>
      </c>
      <c r="AX16" s="20" t="s">
        <v>183</v>
      </c>
      <c r="AY16" s="27">
        <v>9.2666666666666672E-6</v>
      </c>
      <c r="AZ16" s="27">
        <v>3.2000000000000001E-7</v>
      </c>
      <c r="BA16" s="20" t="s">
        <v>183</v>
      </c>
      <c r="BB16" s="27">
        <v>7.075E-6</v>
      </c>
      <c r="BC16" s="27">
        <v>9.4217095641455778E-7</v>
      </c>
      <c r="BD16" s="20" t="s">
        <v>183</v>
      </c>
      <c r="BE16" s="28">
        <v>-25.865277007315033</v>
      </c>
      <c r="BF16" s="28">
        <v>7.4118462925599024E-2</v>
      </c>
      <c r="BG16" s="20" t="s">
        <v>183</v>
      </c>
      <c r="BH16" s="20">
        <v>-6.5411609157409369</v>
      </c>
      <c r="BI16" s="28">
        <v>1</v>
      </c>
      <c r="BJ16" s="20" t="s">
        <v>184</v>
      </c>
      <c r="BK16" s="28">
        <v>400</v>
      </c>
      <c r="BL16" s="28">
        <v>10.72</v>
      </c>
      <c r="BM16" s="28">
        <v>1</v>
      </c>
      <c r="BN16" s="20" t="s">
        <v>185</v>
      </c>
      <c r="BO16" s="20" t="s">
        <v>176</v>
      </c>
      <c r="BP16" s="20" t="s">
        <v>176</v>
      </c>
      <c r="BQ16" s="20" t="s">
        <v>186</v>
      </c>
      <c r="BR16" s="28">
        <v>2</v>
      </c>
      <c r="BS16" s="28">
        <v>0.1</v>
      </c>
      <c r="BT16" s="20" t="s">
        <v>187</v>
      </c>
      <c r="BU16" s="28">
        <v>0.72</v>
      </c>
      <c r="BV16" s="28">
        <v>3.5000000000000003E-2</v>
      </c>
      <c r="BW16" s="20" t="s">
        <v>188</v>
      </c>
      <c r="BX16" s="28">
        <v>1</v>
      </c>
      <c r="BY16" s="28">
        <v>0.05</v>
      </c>
      <c r="BZ16" s="24" t="s">
        <v>187</v>
      </c>
      <c r="CA16" s="28">
        <v>0.5</v>
      </c>
      <c r="CB16" s="28">
        <v>2.5000000000000001E-2</v>
      </c>
      <c r="CC16" s="20" t="s">
        <v>187</v>
      </c>
      <c r="CD16" s="28">
        <v>0.2</v>
      </c>
      <c r="CE16" s="28">
        <v>0.02</v>
      </c>
      <c r="CF16" s="24" t="s">
        <v>187</v>
      </c>
      <c r="CG16" s="28">
        <v>0.01</v>
      </c>
      <c r="CH16" s="28">
        <v>6.4999999999999997E-4</v>
      </c>
      <c r="CI16" s="24" t="s">
        <v>187</v>
      </c>
      <c r="CJ16" s="24" t="s">
        <v>189</v>
      </c>
      <c r="CK16" s="29">
        <v>30</v>
      </c>
      <c r="CL16" s="29">
        <v>9.4009599999999997E-4</v>
      </c>
      <c r="CM16" s="29">
        <v>40</v>
      </c>
      <c r="CN16" s="29">
        <v>25</v>
      </c>
    </row>
    <row r="17" spans="1:92" ht="15.6">
      <c r="A17" s="19" t="s">
        <v>164</v>
      </c>
      <c r="B17" s="20" t="s">
        <v>165</v>
      </c>
      <c r="C17" s="20">
        <v>2020</v>
      </c>
      <c r="D17" s="2" t="str">
        <f t="shared" si="0"/>
        <v>10.1016/j.palaeo.2019.109547</v>
      </c>
      <c r="E17" s="21">
        <f t="shared" si="1"/>
        <v>188050</v>
      </c>
      <c r="F17" s="21">
        <f t="shared" si="2"/>
        <v>13349.999999999995</v>
      </c>
      <c r="G17" s="21">
        <f t="shared" si="3"/>
        <v>13350.000000000022</v>
      </c>
      <c r="H17" s="22">
        <f t="shared" si="4"/>
        <v>1432.3050320191001</v>
      </c>
      <c r="I17" s="22">
        <f t="shared" si="5"/>
        <v>393.0947244045999</v>
      </c>
      <c r="J17" s="22">
        <f t="shared" si="6"/>
        <v>290.88768033120004</v>
      </c>
      <c r="K17" s="20" t="s">
        <v>166</v>
      </c>
      <c r="L17" s="77" t="s">
        <v>167</v>
      </c>
      <c r="M17" s="6" t="s">
        <v>559</v>
      </c>
      <c r="N17" s="20" t="s">
        <v>168</v>
      </c>
      <c r="O17" s="23" t="s">
        <v>203</v>
      </c>
      <c r="P17" s="10" t="s">
        <v>170</v>
      </c>
      <c r="Q17" s="24" t="s">
        <v>171</v>
      </c>
      <c r="R17" s="20" t="s">
        <v>172</v>
      </c>
      <c r="S17" s="20" t="s">
        <v>173</v>
      </c>
      <c r="T17" s="20" t="s">
        <v>174</v>
      </c>
      <c r="U17" s="20" t="s">
        <v>175</v>
      </c>
      <c r="V17" s="20">
        <v>188.05</v>
      </c>
      <c r="W17" s="20">
        <v>201.4</v>
      </c>
      <c r="X17" s="20">
        <v>174.7</v>
      </c>
      <c r="Y17" s="20" t="s">
        <v>176</v>
      </c>
      <c r="Z17" s="20" t="s">
        <v>191</v>
      </c>
      <c r="AA17" s="20">
        <v>30.957000000000001</v>
      </c>
      <c r="AB17" s="20">
        <v>110.746</v>
      </c>
      <c r="AC17" s="10" t="s">
        <v>176</v>
      </c>
      <c r="AD17" s="10" t="s">
        <v>176</v>
      </c>
      <c r="AE17" s="25">
        <v>1432.3050320191001</v>
      </c>
      <c r="AF17" s="10" t="s">
        <v>178</v>
      </c>
      <c r="AG17" s="25">
        <v>1141.4173516879</v>
      </c>
      <c r="AH17" s="25">
        <v>1825.3997564237</v>
      </c>
      <c r="AI17" s="20" t="s">
        <v>179</v>
      </c>
      <c r="AJ17" s="20" t="s">
        <v>180</v>
      </c>
      <c r="AK17" s="10" t="s">
        <v>181</v>
      </c>
      <c r="AL17" s="24" t="s">
        <v>182</v>
      </c>
      <c r="AM17" s="26">
        <v>33333333.333333336</v>
      </c>
      <c r="AN17" s="27">
        <v>4540000</v>
      </c>
      <c r="AO17" s="20" t="s">
        <v>183</v>
      </c>
      <c r="AP17" s="26">
        <v>16666666.665000001</v>
      </c>
      <c r="AQ17" s="26">
        <v>1925925.92592592</v>
      </c>
      <c r="AR17" s="20" t="s">
        <v>183</v>
      </c>
      <c r="AS17" s="26">
        <v>1.942222222222222E-5</v>
      </c>
      <c r="AT17" s="27">
        <v>1.1200000000000001E-6</v>
      </c>
      <c r="AU17" s="20" t="s">
        <v>183</v>
      </c>
      <c r="AV17" s="27">
        <v>1.9247999999999996E-5</v>
      </c>
      <c r="AW17" s="27">
        <v>4.2409943802525082E-6</v>
      </c>
      <c r="AX17" s="20" t="s">
        <v>183</v>
      </c>
      <c r="AY17" s="27">
        <v>7.9172222222222222E-6</v>
      </c>
      <c r="AZ17" s="27">
        <v>2.2807771579977837E-7</v>
      </c>
      <c r="BA17" s="20" t="s">
        <v>183</v>
      </c>
      <c r="BB17" s="27">
        <v>7.6189999999999994E-6</v>
      </c>
      <c r="BC17" s="27">
        <v>9.0127841302106888E-7</v>
      </c>
      <c r="BD17" s="20" t="s">
        <v>183</v>
      </c>
      <c r="BE17" s="28">
        <v>-25.865277007315033</v>
      </c>
      <c r="BF17" s="28">
        <v>7.4118462925599024E-2</v>
      </c>
      <c r="BG17" s="20" t="s">
        <v>183</v>
      </c>
      <c r="BH17" s="20">
        <v>-6.5411609157409369</v>
      </c>
      <c r="BI17" s="28">
        <v>1</v>
      </c>
      <c r="BJ17" s="20" t="s">
        <v>184</v>
      </c>
      <c r="BK17" s="28">
        <v>400</v>
      </c>
      <c r="BL17" s="28">
        <v>10.72</v>
      </c>
      <c r="BM17" s="28">
        <v>1</v>
      </c>
      <c r="BN17" s="20" t="s">
        <v>185</v>
      </c>
      <c r="BO17" s="20" t="s">
        <v>176</v>
      </c>
      <c r="BP17" s="20" t="s">
        <v>176</v>
      </c>
      <c r="BQ17" s="20" t="s">
        <v>186</v>
      </c>
      <c r="BR17" s="28">
        <v>2</v>
      </c>
      <c r="BS17" s="28">
        <v>0.1</v>
      </c>
      <c r="BT17" s="20" t="s">
        <v>187</v>
      </c>
      <c r="BU17" s="28">
        <v>0.72</v>
      </c>
      <c r="BV17" s="28">
        <v>3.5000000000000003E-2</v>
      </c>
      <c r="BW17" s="20" t="s">
        <v>188</v>
      </c>
      <c r="BX17" s="28">
        <v>1</v>
      </c>
      <c r="BY17" s="28">
        <v>0.05</v>
      </c>
      <c r="BZ17" s="24" t="s">
        <v>187</v>
      </c>
      <c r="CA17" s="28">
        <v>0.5</v>
      </c>
      <c r="CB17" s="28">
        <v>2.5000000000000001E-2</v>
      </c>
      <c r="CC17" s="20" t="s">
        <v>187</v>
      </c>
      <c r="CD17" s="28">
        <v>0.2</v>
      </c>
      <c r="CE17" s="28">
        <v>0.02</v>
      </c>
      <c r="CF17" s="24" t="s">
        <v>187</v>
      </c>
      <c r="CG17" s="28">
        <v>0.01</v>
      </c>
      <c r="CH17" s="28">
        <v>6.4999999999999997E-4</v>
      </c>
      <c r="CI17" s="24" t="s">
        <v>187</v>
      </c>
      <c r="CJ17" s="24" t="s">
        <v>189</v>
      </c>
      <c r="CK17" s="29">
        <v>30</v>
      </c>
      <c r="CL17" s="29">
        <v>9.4009599999999997E-4</v>
      </c>
      <c r="CM17" s="29">
        <v>40</v>
      </c>
      <c r="CN17" s="29">
        <v>25</v>
      </c>
    </row>
    <row r="18" spans="1:92" ht="15.6">
      <c r="A18" s="19" t="s">
        <v>164</v>
      </c>
      <c r="B18" s="20" t="s">
        <v>165</v>
      </c>
      <c r="C18" s="20">
        <v>2020</v>
      </c>
      <c r="D18" s="2" t="str">
        <f t="shared" si="0"/>
        <v>10.1016/j.palaeo.2019.109547</v>
      </c>
      <c r="E18" s="21">
        <f t="shared" si="1"/>
        <v>188050</v>
      </c>
      <c r="F18" s="21">
        <f t="shared" si="2"/>
        <v>13349.999999999995</v>
      </c>
      <c r="G18" s="21">
        <f t="shared" si="3"/>
        <v>13350.000000000022</v>
      </c>
      <c r="H18" s="22">
        <f t="shared" si="4"/>
        <v>858.06468059160898</v>
      </c>
      <c r="I18" s="22">
        <f t="shared" si="5"/>
        <v>204.19027734375095</v>
      </c>
      <c r="J18" s="22">
        <f t="shared" si="6"/>
        <v>155.81299500469697</v>
      </c>
      <c r="K18" s="20" t="s">
        <v>166</v>
      </c>
      <c r="L18" s="77" t="s">
        <v>167</v>
      </c>
      <c r="M18" s="6" t="s">
        <v>559</v>
      </c>
      <c r="N18" s="20" t="s">
        <v>168</v>
      </c>
      <c r="O18" s="23" t="s">
        <v>204</v>
      </c>
      <c r="P18" s="10" t="s">
        <v>170</v>
      </c>
      <c r="Q18" s="24" t="s">
        <v>171</v>
      </c>
      <c r="R18" s="20" t="s">
        <v>172</v>
      </c>
      <c r="S18" s="20" t="s">
        <v>173</v>
      </c>
      <c r="T18" s="20" t="s">
        <v>174</v>
      </c>
      <c r="U18" s="20" t="s">
        <v>175</v>
      </c>
      <c r="V18" s="20">
        <v>188.05</v>
      </c>
      <c r="W18" s="20">
        <v>201.4</v>
      </c>
      <c r="X18" s="20">
        <v>174.7</v>
      </c>
      <c r="Y18" s="20" t="s">
        <v>176</v>
      </c>
      <c r="Z18" s="20" t="s">
        <v>191</v>
      </c>
      <c r="AA18" s="20">
        <v>30.957000000000001</v>
      </c>
      <c r="AB18" s="20">
        <v>110.746</v>
      </c>
      <c r="AC18" s="10" t="s">
        <v>176</v>
      </c>
      <c r="AD18" s="10" t="s">
        <v>176</v>
      </c>
      <c r="AE18" s="25">
        <v>858.06468059160898</v>
      </c>
      <c r="AF18" s="24" t="s">
        <v>178</v>
      </c>
      <c r="AG18" s="25">
        <v>702.251685586912</v>
      </c>
      <c r="AH18" s="25">
        <v>1062.2549579353599</v>
      </c>
      <c r="AI18" s="20" t="s">
        <v>179</v>
      </c>
      <c r="AJ18" s="20" t="s">
        <v>180</v>
      </c>
      <c r="AK18" s="24" t="s">
        <v>181</v>
      </c>
      <c r="AL18" s="24" t="s">
        <v>182</v>
      </c>
      <c r="AM18" s="26">
        <v>66666666.666666672</v>
      </c>
      <c r="AN18" s="27">
        <v>4850000</v>
      </c>
      <c r="AO18" s="20" t="s">
        <v>183</v>
      </c>
      <c r="AP18" s="26">
        <v>27777777.780000001</v>
      </c>
      <c r="AQ18" s="26">
        <v>1111111.1111111133</v>
      </c>
      <c r="AR18" s="20" t="s">
        <v>183</v>
      </c>
      <c r="AS18" s="26">
        <v>1.7965714285714284E-5</v>
      </c>
      <c r="AT18" s="27">
        <v>9.2088390174540073E-7</v>
      </c>
      <c r="AU18" s="20" t="s">
        <v>183</v>
      </c>
      <c r="AV18" s="27">
        <v>2.3343333333332999E-5</v>
      </c>
      <c r="AW18" s="27">
        <v>3.8810608515370252E-6</v>
      </c>
      <c r="AX18" s="20" t="s">
        <v>183</v>
      </c>
      <c r="AY18" s="27">
        <v>8.9033333333333334E-6</v>
      </c>
      <c r="AZ18" s="27">
        <v>2.2503874837815142E-7</v>
      </c>
      <c r="BA18" s="20" t="s">
        <v>183</v>
      </c>
      <c r="BB18" s="27">
        <v>8.0116666666666665E-6</v>
      </c>
      <c r="BC18" s="27">
        <v>3.1059812369755936E-6</v>
      </c>
      <c r="BD18" s="20" t="s">
        <v>183</v>
      </c>
      <c r="BE18" s="28">
        <v>-25.865277007315033</v>
      </c>
      <c r="BF18" s="28">
        <v>7.4118462925599024E-2</v>
      </c>
      <c r="BG18" s="20" t="s">
        <v>183</v>
      </c>
      <c r="BH18" s="20">
        <v>-6.5411609157409369</v>
      </c>
      <c r="BI18" s="28">
        <v>1</v>
      </c>
      <c r="BJ18" s="20" t="s">
        <v>184</v>
      </c>
      <c r="BK18" s="28">
        <v>400</v>
      </c>
      <c r="BL18" s="28">
        <v>10.72</v>
      </c>
      <c r="BM18" s="28">
        <v>1</v>
      </c>
      <c r="BN18" s="20" t="s">
        <v>185</v>
      </c>
      <c r="BO18" s="20" t="s">
        <v>176</v>
      </c>
      <c r="BP18" s="20" t="s">
        <v>176</v>
      </c>
      <c r="BQ18" s="20" t="s">
        <v>186</v>
      </c>
      <c r="BR18" s="28">
        <v>2</v>
      </c>
      <c r="BS18" s="28">
        <v>0.1</v>
      </c>
      <c r="BT18" s="20" t="s">
        <v>187</v>
      </c>
      <c r="BU18" s="28">
        <v>0.72</v>
      </c>
      <c r="BV18" s="28">
        <v>3.5000000000000003E-2</v>
      </c>
      <c r="BW18" s="20" t="s">
        <v>188</v>
      </c>
      <c r="BX18" s="28">
        <v>1</v>
      </c>
      <c r="BY18" s="28">
        <v>0.05</v>
      </c>
      <c r="BZ18" s="24" t="s">
        <v>187</v>
      </c>
      <c r="CA18" s="28">
        <v>0.5</v>
      </c>
      <c r="CB18" s="28">
        <v>2.5000000000000001E-2</v>
      </c>
      <c r="CC18" s="20" t="s">
        <v>187</v>
      </c>
      <c r="CD18" s="28">
        <v>0.2</v>
      </c>
      <c r="CE18" s="28">
        <v>0.02</v>
      </c>
      <c r="CF18" s="24" t="s">
        <v>187</v>
      </c>
      <c r="CG18" s="28">
        <v>0.01</v>
      </c>
      <c r="CH18" s="28">
        <v>6.4999999999999997E-4</v>
      </c>
      <c r="CI18" s="24" t="s">
        <v>187</v>
      </c>
      <c r="CJ18" s="24" t="s">
        <v>189</v>
      </c>
      <c r="CK18" s="29">
        <v>30</v>
      </c>
      <c r="CL18" s="29">
        <v>9.4009599999999997E-4</v>
      </c>
      <c r="CM18" s="29">
        <v>40</v>
      </c>
      <c r="CN18" s="29">
        <v>25</v>
      </c>
    </row>
    <row r="19" spans="1:92" ht="15.6">
      <c r="A19" s="19" t="s">
        <v>164</v>
      </c>
      <c r="B19" s="20" t="s">
        <v>165</v>
      </c>
      <c r="C19" s="20">
        <v>2020</v>
      </c>
      <c r="D19" s="2" t="str">
        <f t="shared" si="0"/>
        <v>10.1016/j.palaeo.2019.109547</v>
      </c>
      <c r="E19" s="21">
        <f t="shared" si="1"/>
        <v>188050</v>
      </c>
      <c r="F19" s="21">
        <f t="shared" si="2"/>
        <v>13349.999999999995</v>
      </c>
      <c r="G19" s="21">
        <f t="shared" si="3"/>
        <v>13350.000000000022</v>
      </c>
      <c r="H19" s="22">
        <f t="shared" si="4"/>
        <v>903.56271222079101</v>
      </c>
      <c r="I19" s="22">
        <f t="shared" si="5"/>
        <v>196.30433565349892</v>
      </c>
      <c r="J19" s="22">
        <f t="shared" si="6"/>
        <v>150.482190137678</v>
      </c>
      <c r="K19" s="20" t="s">
        <v>166</v>
      </c>
      <c r="L19" s="77" t="s">
        <v>167</v>
      </c>
      <c r="M19" s="6" t="s">
        <v>559</v>
      </c>
      <c r="N19" s="20" t="s">
        <v>168</v>
      </c>
      <c r="O19" s="23" t="s">
        <v>205</v>
      </c>
      <c r="P19" s="10" t="s">
        <v>170</v>
      </c>
      <c r="Q19" s="24" t="s">
        <v>171</v>
      </c>
      <c r="R19" s="20" t="s">
        <v>172</v>
      </c>
      <c r="S19" s="20" t="s">
        <v>173</v>
      </c>
      <c r="T19" s="20" t="s">
        <v>174</v>
      </c>
      <c r="U19" s="20" t="s">
        <v>175</v>
      </c>
      <c r="V19" s="20">
        <v>188.05</v>
      </c>
      <c r="W19" s="20">
        <v>201.4</v>
      </c>
      <c r="X19" s="20">
        <v>174.7</v>
      </c>
      <c r="Y19" s="20" t="s">
        <v>176</v>
      </c>
      <c r="Z19" s="20" t="s">
        <v>191</v>
      </c>
      <c r="AA19" s="20">
        <v>30.957000000000001</v>
      </c>
      <c r="AB19" s="20">
        <v>110.746</v>
      </c>
      <c r="AC19" s="10" t="s">
        <v>176</v>
      </c>
      <c r="AD19" s="10" t="s">
        <v>176</v>
      </c>
      <c r="AE19" s="25">
        <v>903.56271222079101</v>
      </c>
      <c r="AF19" s="10" t="s">
        <v>178</v>
      </c>
      <c r="AG19" s="25">
        <v>753.08052208311301</v>
      </c>
      <c r="AH19" s="25">
        <v>1099.8670478742899</v>
      </c>
      <c r="AI19" s="20" t="s">
        <v>179</v>
      </c>
      <c r="AJ19" s="20" t="s">
        <v>180</v>
      </c>
      <c r="AK19" s="10" t="s">
        <v>181</v>
      </c>
      <c r="AL19" s="24" t="s">
        <v>182</v>
      </c>
      <c r="AM19" s="26">
        <v>66666666.666666672</v>
      </c>
      <c r="AN19" s="27">
        <v>2880000</v>
      </c>
      <c r="AO19" s="20" t="s">
        <v>183</v>
      </c>
      <c r="AP19" s="26">
        <v>11111111.109999999</v>
      </c>
      <c r="AQ19" s="26">
        <v>2801875.3738744701</v>
      </c>
      <c r="AR19" s="20" t="s">
        <v>183</v>
      </c>
      <c r="AS19" s="26">
        <v>1.942222222222222E-5</v>
      </c>
      <c r="AT19" s="27">
        <v>7.9801504281784595E-7</v>
      </c>
      <c r="AU19" s="20" t="s">
        <v>183</v>
      </c>
      <c r="AV19" s="27">
        <v>2.889E-5</v>
      </c>
      <c r="AW19" s="27">
        <v>1.0964196276973518E-6</v>
      </c>
      <c r="AX19" s="20" t="s">
        <v>183</v>
      </c>
      <c r="AY19" s="27">
        <v>6.6181818181818185E-6</v>
      </c>
      <c r="AZ19" s="27">
        <v>1.8622612532372148E-7</v>
      </c>
      <c r="BA19" s="20" t="s">
        <v>183</v>
      </c>
      <c r="BB19" s="27">
        <v>1.4703333333333332E-5</v>
      </c>
      <c r="BC19" s="27">
        <v>3.8306004751213597E-7</v>
      </c>
      <c r="BD19" s="20" t="s">
        <v>183</v>
      </c>
      <c r="BE19" s="28">
        <v>-25.865277007315033</v>
      </c>
      <c r="BF19" s="28">
        <v>7.4118462925599024E-2</v>
      </c>
      <c r="BG19" s="20" t="s">
        <v>183</v>
      </c>
      <c r="BH19" s="20">
        <v>-6.5411609157409369</v>
      </c>
      <c r="BI19" s="28">
        <v>1</v>
      </c>
      <c r="BJ19" s="20" t="s">
        <v>184</v>
      </c>
      <c r="BK19" s="28">
        <v>400</v>
      </c>
      <c r="BL19" s="28">
        <v>10.72</v>
      </c>
      <c r="BM19" s="28">
        <v>1</v>
      </c>
      <c r="BN19" s="20" t="s">
        <v>185</v>
      </c>
      <c r="BO19" s="20" t="s">
        <v>176</v>
      </c>
      <c r="BP19" s="20" t="s">
        <v>176</v>
      </c>
      <c r="BQ19" s="20" t="s">
        <v>186</v>
      </c>
      <c r="BR19" s="28">
        <v>2</v>
      </c>
      <c r="BS19" s="28">
        <v>0.1</v>
      </c>
      <c r="BT19" s="20" t="s">
        <v>187</v>
      </c>
      <c r="BU19" s="28">
        <v>0.72</v>
      </c>
      <c r="BV19" s="28">
        <v>3.5000000000000003E-2</v>
      </c>
      <c r="BW19" s="20" t="s">
        <v>188</v>
      </c>
      <c r="BX19" s="28">
        <v>1</v>
      </c>
      <c r="BY19" s="28">
        <v>0.05</v>
      </c>
      <c r="BZ19" s="24" t="s">
        <v>187</v>
      </c>
      <c r="CA19" s="28">
        <v>0.5</v>
      </c>
      <c r="CB19" s="28">
        <v>2.5000000000000001E-2</v>
      </c>
      <c r="CC19" s="20" t="s">
        <v>187</v>
      </c>
      <c r="CD19" s="28">
        <v>0.2</v>
      </c>
      <c r="CE19" s="28">
        <v>0.02</v>
      </c>
      <c r="CF19" s="24" t="s">
        <v>187</v>
      </c>
      <c r="CG19" s="28">
        <v>0.01</v>
      </c>
      <c r="CH19" s="28">
        <v>6.4999999999999997E-4</v>
      </c>
      <c r="CI19" s="24" t="s">
        <v>187</v>
      </c>
      <c r="CJ19" s="24" t="s">
        <v>189</v>
      </c>
      <c r="CK19" s="29">
        <v>30</v>
      </c>
      <c r="CL19" s="29">
        <v>9.4009599999999997E-4</v>
      </c>
      <c r="CM19" s="29">
        <v>40</v>
      </c>
      <c r="CN19" s="29">
        <v>25</v>
      </c>
    </row>
    <row r="20" spans="1:92" ht="15.6">
      <c r="A20" s="19" t="s">
        <v>164</v>
      </c>
      <c r="B20" s="20" t="s">
        <v>165</v>
      </c>
      <c r="C20" s="20">
        <v>2020</v>
      </c>
      <c r="D20" s="2" t="str">
        <f t="shared" si="0"/>
        <v>10.1016/j.palaeo.2019.109547</v>
      </c>
      <c r="E20" s="21">
        <f t="shared" si="1"/>
        <v>188050</v>
      </c>
      <c r="F20" s="21">
        <f t="shared" si="2"/>
        <v>13349.999999999995</v>
      </c>
      <c r="G20" s="21">
        <f t="shared" si="3"/>
        <v>13350.000000000022</v>
      </c>
      <c r="H20" s="22">
        <f t="shared" si="4"/>
        <v>958.91317390648396</v>
      </c>
      <c r="I20" s="22">
        <f t="shared" si="5"/>
        <v>231.90500691512602</v>
      </c>
      <c r="J20" s="22">
        <f t="shared" si="6"/>
        <v>180.08345050221101</v>
      </c>
      <c r="K20" s="20" t="s">
        <v>166</v>
      </c>
      <c r="L20" s="77" t="s">
        <v>167</v>
      </c>
      <c r="M20" s="6" t="s">
        <v>559</v>
      </c>
      <c r="N20" s="20" t="s">
        <v>168</v>
      </c>
      <c r="O20" s="23" t="s">
        <v>206</v>
      </c>
      <c r="P20" s="10" t="s">
        <v>170</v>
      </c>
      <c r="Q20" s="24" t="s">
        <v>171</v>
      </c>
      <c r="R20" s="20" t="s">
        <v>172</v>
      </c>
      <c r="S20" s="20" t="s">
        <v>173</v>
      </c>
      <c r="T20" s="20" t="s">
        <v>174</v>
      </c>
      <c r="U20" s="20" t="s">
        <v>175</v>
      </c>
      <c r="V20" s="20">
        <v>188.05</v>
      </c>
      <c r="W20" s="20">
        <v>201.4</v>
      </c>
      <c r="X20" s="20">
        <v>174.7</v>
      </c>
      <c r="Y20" s="20" t="s">
        <v>176</v>
      </c>
      <c r="Z20" s="20" t="s">
        <v>191</v>
      </c>
      <c r="AA20" s="20">
        <v>30.957000000000001</v>
      </c>
      <c r="AB20" s="20">
        <v>110.746</v>
      </c>
      <c r="AC20" s="10" t="s">
        <v>176</v>
      </c>
      <c r="AD20" s="10" t="s">
        <v>176</v>
      </c>
      <c r="AE20" s="25">
        <v>958.91317390648396</v>
      </c>
      <c r="AF20" s="10" t="s">
        <v>178</v>
      </c>
      <c r="AG20" s="25">
        <v>778.82972340427295</v>
      </c>
      <c r="AH20" s="25">
        <v>1190.81818082161</v>
      </c>
      <c r="AI20" s="20" t="s">
        <v>179</v>
      </c>
      <c r="AJ20" s="20" t="s">
        <v>180</v>
      </c>
      <c r="AK20" s="10" t="s">
        <v>181</v>
      </c>
      <c r="AL20" s="24" t="s">
        <v>182</v>
      </c>
      <c r="AM20" s="26">
        <v>55555555.55555556</v>
      </c>
      <c r="AN20" s="27">
        <v>3660000</v>
      </c>
      <c r="AO20" s="20" t="s">
        <v>183</v>
      </c>
      <c r="AP20" s="26">
        <v>11111111.109999999</v>
      </c>
      <c r="AQ20" s="26">
        <v>793650.79365079</v>
      </c>
      <c r="AR20" s="20" t="s">
        <v>183</v>
      </c>
      <c r="AS20" s="26">
        <v>2.1654285714285716E-5</v>
      </c>
      <c r="AT20" s="27">
        <v>2.13232978778239E-6</v>
      </c>
      <c r="AU20" s="20" t="s">
        <v>183</v>
      </c>
      <c r="AV20" s="27">
        <v>2.7906666666666665E-5</v>
      </c>
      <c r="AW20" s="27">
        <v>9.5894499852914064E-7</v>
      </c>
      <c r="AX20" s="20" t="s">
        <v>183</v>
      </c>
      <c r="AY20" s="27">
        <v>7.9172222222222222E-6</v>
      </c>
      <c r="AZ20" s="27">
        <v>6.0604033416386402E-7</v>
      </c>
      <c r="BA20" s="20" t="s">
        <v>183</v>
      </c>
      <c r="BB20" s="27">
        <v>1.2023333333333332E-5</v>
      </c>
      <c r="BC20" s="27">
        <v>3.9123539724112803E-7</v>
      </c>
      <c r="BD20" s="20" t="s">
        <v>183</v>
      </c>
      <c r="BE20" s="28">
        <v>-25.865277007315033</v>
      </c>
      <c r="BF20" s="28">
        <v>7.4118462925599024E-2</v>
      </c>
      <c r="BG20" s="20" t="s">
        <v>183</v>
      </c>
      <c r="BH20" s="20">
        <v>-6.5411609157409369</v>
      </c>
      <c r="BI20" s="28">
        <v>1</v>
      </c>
      <c r="BJ20" s="20" t="s">
        <v>184</v>
      </c>
      <c r="BK20" s="28">
        <v>400</v>
      </c>
      <c r="BL20" s="28">
        <v>10.72</v>
      </c>
      <c r="BM20" s="28">
        <v>1</v>
      </c>
      <c r="BN20" s="20" t="s">
        <v>185</v>
      </c>
      <c r="BO20" s="20" t="s">
        <v>176</v>
      </c>
      <c r="BP20" s="20" t="s">
        <v>176</v>
      </c>
      <c r="BQ20" s="20" t="s">
        <v>186</v>
      </c>
      <c r="BR20" s="28">
        <v>2</v>
      </c>
      <c r="BS20" s="28">
        <v>0.1</v>
      </c>
      <c r="BT20" s="20" t="s">
        <v>187</v>
      </c>
      <c r="BU20" s="28">
        <v>0.72</v>
      </c>
      <c r="BV20" s="28">
        <v>3.5000000000000003E-2</v>
      </c>
      <c r="BW20" s="20" t="s">
        <v>188</v>
      </c>
      <c r="BX20" s="28">
        <v>1</v>
      </c>
      <c r="BY20" s="28">
        <v>0.05</v>
      </c>
      <c r="BZ20" s="24" t="s">
        <v>187</v>
      </c>
      <c r="CA20" s="28">
        <v>0.5</v>
      </c>
      <c r="CB20" s="28">
        <v>2.5000000000000001E-2</v>
      </c>
      <c r="CC20" s="20" t="s">
        <v>187</v>
      </c>
      <c r="CD20" s="28">
        <v>0.2</v>
      </c>
      <c r="CE20" s="28">
        <v>0.02</v>
      </c>
      <c r="CF20" s="24" t="s">
        <v>187</v>
      </c>
      <c r="CG20" s="28">
        <v>0.01</v>
      </c>
      <c r="CH20" s="28">
        <v>6.4999999999999997E-4</v>
      </c>
      <c r="CI20" s="24" t="s">
        <v>187</v>
      </c>
      <c r="CJ20" s="24" t="s">
        <v>189</v>
      </c>
      <c r="CK20" s="29">
        <v>30</v>
      </c>
      <c r="CL20" s="29">
        <v>9.4009599999999997E-4</v>
      </c>
      <c r="CM20" s="29">
        <v>40</v>
      </c>
      <c r="CN20" s="29">
        <v>25</v>
      </c>
    </row>
    <row r="21" spans="1:92" ht="15.75" customHeight="1">
      <c r="A21" s="19" t="s">
        <v>164</v>
      </c>
      <c r="B21" s="20" t="s">
        <v>165</v>
      </c>
      <c r="C21" s="20">
        <v>2020</v>
      </c>
      <c r="D21" s="2" t="str">
        <f t="shared" si="0"/>
        <v>10.1016/j.palaeo.2019.109547</v>
      </c>
      <c r="E21" s="21">
        <f t="shared" si="1"/>
        <v>188050</v>
      </c>
      <c r="F21" s="21">
        <f t="shared" si="2"/>
        <v>13349.999999999995</v>
      </c>
      <c r="G21" s="21">
        <f t="shared" si="3"/>
        <v>13350.000000000022</v>
      </c>
      <c r="H21" s="22">
        <f t="shared" si="4"/>
        <v>1200.80861924896</v>
      </c>
      <c r="I21" s="22">
        <f t="shared" si="5"/>
        <v>327.87506225718994</v>
      </c>
      <c r="J21" s="22">
        <f t="shared" si="6"/>
        <v>239.65593316105094</v>
      </c>
      <c r="K21" s="20" t="s">
        <v>166</v>
      </c>
      <c r="L21" s="77" t="s">
        <v>167</v>
      </c>
      <c r="M21" s="6" t="s">
        <v>559</v>
      </c>
      <c r="N21" s="20" t="s">
        <v>168</v>
      </c>
      <c r="O21" s="23" t="s">
        <v>207</v>
      </c>
      <c r="P21" s="10" t="s">
        <v>170</v>
      </c>
      <c r="Q21" s="24" t="s">
        <v>171</v>
      </c>
      <c r="R21" s="20" t="s">
        <v>172</v>
      </c>
      <c r="S21" s="20" t="s">
        <v>173</v>
      </c>
      <c r="T21" s="20" t="s">
        <v>174</v>
      </c>
      <c r="U21" s="20" t="s">
        <v>175</v>
      </c>
      <c r="V21" s="20">
        <v>188.05</v>
      </c>
      <c r="W21" s="20">
        <v>201.4</v>
      </c>
      <c r="X21" s="20">
        <v>174.7</v>
      </c>
      <c r="Y21" s="20" t="s">
        <v>176</v>
      </c>
      <c r="Z21" s="20" t="s">
        <v>191</v>
      </c>
      <c r="AA21" s="20">
        <v>30.957000000000001</v>
      </c>
      <c r="AB21" s="20">
        <v>110.746</v>
      </c>
      <c r="AC21" s="10" t="s">
        <v>176</v>
      </c>
      <c r="AD21" s="10" t="s">
        <v>176</v>
      </c>
      <c r="AE21" s="25">
        <v>1200.80861924896</v>
      </c>
      <c r="AF21" s="24" t="s">
        <v>178</v>
      </c>
      <c r="AG21" s="25">
        <v>961.15268608790905</v>
      </c>
      <c r="AH21" s="25">
        <v>1528.6836815061499</v>
      </c>
      <c r="AI21" s="20" t="s">
        <v>179</v>
      </c>
      <c r="AJ21" s="20" t="s">
        <v>180</v>
      </c>
      <c r="AK21" s="24" t="s">
        <v>181</v>
      </c>
      <c r="AL21" s="24" t="s">
        <v>182</v>
      </c>
      <c r="AM21" s="26">
        <v>44444444.44444444</v>
      </c>
      <c r="AN21" s="27">
        <v>4380000</v>
      </c>
      <c r="AO21" s="20" t="s">
        <v>183</v>
      </c>
      <c r="AP21" s="26">
        <v>16666666.665000001</v>
      </c>
      <c r="AQ21" s="26">
        <v>2028602.0648339456</v>
      </c>
      <c r="AR21" s="20" t="s">
        <v>183</v>
      </c>
      <c r="AS21" s="26">
        <v>1.9522857142857143E-5</v>
      </c>
      <c r="AT21" s="27">
        <v>2.65278741827253E-6</v>
      </c>
      <c r="AU21" s="20" t="s">
        <v>183</v>
      </c>
      <c r="AV21" s="27">
        <v>2.173E-5</v>
      </c>
      <c r="AW21" s="27">
        <v>1.3918191492495209E-6</v>
      </c>
      <c r="AX21" s="20" t="s">
        <v>183</v>
      </c>
      <c r="AY21" s="27">
        <v>8.0333333333329995E-6</v>
      </c>
      <c r="AZ21" s="27">
        <v>1.90032017540991E-7</v>
      </c>
      <c r="BA21" s="20" t="s">
        <v>183</v>
      </c>
      <c r="BB21" s="27">
        <v>1.0301666666666667E-5</v>
      </c>
      <c r="BC21" s="27">
        <v>4.0298060418205983E-7</v>
      </c>
      <c r="BD21" s="20" t="s">
        <v>183</v>
      </c>
      <c r="BE21" s="28">
        <v>-25.865277007315033</v>
      </c>
      <c r="BF21" s="28">
        <v>7.4118462925599024E-2</v>
      </c>
      <c r="BG21" s="20" t="s">
        <v>183</v>
      </c>
      <c r="BH21" s="20">
        <v>-6.5411609157409369</v>
      </c>
      <c r="BI21" s="28">
        <v>1</v>
      </c>
      <c r="BJ21" s="20" t="s">
        <v>184</v>
      </c>
      <c r="BK21" s="28">
        <v>400</v>
      </c>
      <c r="BL21" s="28">
        <v>10.72</v>
      </c>
      <c r="BM21" s="28">
        <v>1</v>
      </c>
      <c r="BN21" s="20" t="s">
        <v>185</v>
      </c>
      <c r="BO21" s="20" t="s">
        <v>176</v>
      </c>
      <c r="BP21" s="20" t="s">
        <v>176</v>
      </c>
      <c r="BQ21" s="20" t="s">
        <v>186</v>
      </c>
      <c r="BR21" s="28">
        <v>2</v>
      </c>
      <c r="BS21" s="28">
        <v>0.1</v>
      </c>
      <c r="BT21" s="20" t="s">
        <v>187</v>
      </c>
      <c r="BU21" s="28">
        <v>0.72</v>
      </c>
      <c r="BV21" s="28">
        <v>3.5000000000000003E-2</v>
      </c>
      <c r="BW21" s="20" t="s">
        <v>188</v>
      </c>
      <c r="BX21" s="28">
        <v>1</v>
      </c>
      <c r="BY21" s="28">
        <v>0.05</v>
      </c>
      <c r="BZ21" s="24" t="s">
        <v>187</v>
      </c>
      <c r="CA21" s="28">
        <v>0.5</v>
      </c>
      <c r="CB21" s="28">
        <v>2.5000000000000001E-2</v>
      </c>
      <c r="CC21" s="20" t="s">
        <v>187</v>
      </c>
      <c r="CD21" s="28">
        <v>0.2</v>
      </c>
      <c r="CE21" s="28">
        <v>0.02</v>
      </c>
      <c r="CF21" s="24" t="s">
        <v>187</v>
      </c>
      <c r="CG21" s="28">
        <v>0.01</v>
      </c>
      <c r="CH21" s="28">
        <v>6.4999999999999997E-4</v>
      </c>
      <c r="CI21" s="24" t="s">
        <v>187</v>
      </c>
      <c r="CJ21" s="24" t="s">
        <v>189</v>
      </c>
      <c r="CK21" s="29">
        <v>30</v>
      </c>
      <c r="CL21" s="29">
        <v>9.4009599999999997E-4</v>
      </c>
      <c r="CM21" s="29">
        <v>40</v>
      </c>
      <c r="CN21" s="29">
        <v>25</v>
      </c>
    </row>
    <row r="22" spans="1:92" ht="15.75" customHeight="1">
      <c r="A22" s="19" t="s">
        <v>164</v>
      </c>
      <c r="B22" s="20" t="s">
        <v>165</v>
      </c>
      <c r="C22" s="20">
        <v>2020</v>
      </c>
      <c r="D22" s="2" t="str">
        <f t="shared" si="0"/>
        <v>10.1016/j.palaeo.2019.109547</v>
      </c>
      <c r="E22" s="21">
        <f t="shared" si="1"/>
        <v>188050</v>
      </c>
      <c r="F22" s="21">
        <f t="shared" si="2"/>
        <v>13349.999999999995</v>
      </c>
      <c r="G22" s="21">
        <f t="shared" si="3"/>
        <v>13350.000000000022</v>
      </c>
      <c r="H22" s="22">
        <f t="shared" si="4"/>
        <v>817.11533263589502</v>
      </c>
      <c r="I22" s="22">
        <f t="shared" si="5"/>
        <v>198.63060924463502</v>
      </c>
      <c r="J22" s="22">
        <f t="shared" si="6"/>
        <v>146.21351710256704</v>
      </c>
      <c r="K22" s="20" t="s">
        <v>166</v>
      </c>
      <c r="L22" s="77" t="s">
        <v>167</v>
      </c>
      <c r="M22" s="6" t="s">
        <v>559</v>
      </c>
      <c r="N22" s="20" t="s">
        <v>168</v>
      </c>
      <c r="O22" s="23" t="s">
        <v>208</v>
      </c>
      <c r="P22" s="10" t="s">
        <v>170</v>
      </c>
      <c r="Q22" s="24" t="s">
        <v>171</v>
      </c>
      <c r="R22" s="20" t="s">
        <v>172</v>
      </c>
      <c r="S22" s="20" t="s">
        <v>173</v>
      </c>
      <c r="T22" s="20" t="s">
        <v>174</v>
      </c>
      <c r="U22" s="20" t="s">
        <v>175</v>
      </c>
      <c r="V22" s="20">
        <v>188.05</v>
      </c>
      <c r="W22" s="20">
        <v>201.4</v>
      </c>
      <c r="X22" s="20">
        <v>174.7</v>
      </c>
      <c r="Y22" s="20" t="s">
        <v>176</v>
      </c>
      <c r="Z22" s="20" t="s">
        <v>191</v>
      </c>
      <c r="AA22" s="20">
        <v>30.957000000000001</v>
      </c>
      <c r="AB22" s="20">
        <v>110.746</v>
      </c>
      <c r="AC22" s="10" t="s">
        <v>176</v>
      </c>
      <c r="AD22" s="10" t="s">
        <v>176</v>
      </c>
      <c r="AE22" s="25">
        <v>817.11533263589502</v>
      </c>
      <c r="AF22" s="10" t="s">
        <v>178</v>
      </c>
      <c r="AG22" s="25">
        <v>670.90181553332798</v>
      </c>
      <c r="AH22" s="25">
        <v>1015.74594188053</v>
      </c>
      <c r="AI22" s="20" t="s">
        <v>179</v>
      </c>
      <c r="AJ22" s="20" t="s">
        <v>180</v>
      </c>
      <c r="AK22" s="10" t="s">
        <v>181</v>
      </c>
      <c r="AL22" s="24" t="s">
        <v>182</v>
      </c>
      <c r="AM22" s="26">
        <v>55555555.55555556</v>
      </c>
      <c r="AN22" s="27">
        <v>2820000</v>
      </c>
      <c r="AO22" s="20" t="s">
        <v>183</v>
      </c>
      <c r="AP22" s="26">
        <v>16666666.665000001</v>
      </c>
      <c r="AQ22" s="26">
        <v>2028602.0648339526</v>
      </c>
      <c r="AR22" s="20" t="s">
        <v>183</v>
      </c>
      <c r="AS22" s="26">
        <v>2.213625E-5</v>
      </c>
      <c r="AT22" s="27">
        <v>3.0980150428178399E-6</v>
      </c>
      <c r="AU22" s="20" t="s">
        <v>183</v>
      </c>
      <c r="AV22" s="27">
        <v>3.3119999999999995E-5</v>
      </c>
      <c r="AW22" s="27">
        <v>1.3893767069907933E-6</v>
      </c>
      <c r="AX22" s="20" t="s">
        <v>183</v>
      </c>
      <c r="AY22" s="27">
        <v>6.4099999999999996E-6</v>
      </c>
      <c r="AZ22" s="27">
        <v>3.8069749046052394E-7</v>
      </c>
      <c r="BA22" s="20" t="s">
        <v>183</v>
      </c>
      <c r="BB22" s="27">
        <v>1.6358333333333332E-5</v>
      </c>
      <c r="BC22" s="27">
        <v>4.1457594513636781E-7</v>
      </c>
      <c r="BD22" s="20" t="s">
        <v>183</v>
      </c>
      <c r="BE22" s="28">
        <v>-25.865277007315033</v>
      </c>
      <c r="BF22" s="28">
        <v>7.4118462925599024E-2</v>
      </c>
      <c r="BG22" s="20" t="s">
        <v>183</v>
      </c>
      <c r="BH22" s="20">
        <v>-6.5411609157409369</v>
      </c>
      <c r="BI22" s="28">
        <v>1</v>
      </c>
      <c r="BJ22" s="20" t="s">
        <v>184</v>
      </c>
      <c r="BK22" s="28">
        <v>400</v>
      </c>
      <c r="BL22" s="28">
        <v>10.72</v>
      </c>
      <c r="BM22" s="28">
        <v>1</v>
      </c>
      <c r="BN22" s="20" t="s">
        <v>185</v>
      </c>
      <c r="BO22" s="20" t="s">
        <v>176</v>
      </c>
      <c r="BP22" s="20" t="s">
        <v>176</v>
      </c>
      <c r="BQ22" s="20" t="s">
        <v>186</v>
      </c>
      <c r="BR22" s="28">
        <v>2</v>
      </c>
      <c r="BS22" s="28">
        <v>0.1</v>
      </c>
      <c r="BT22" s="20" t="s">
        <v>187</v>
      </c>
      <c r="BU22" s="28">
        <v>0.72</v>
      </c>
      <c r="BV22" s="28">
        <v>3.5000000000000003E-2</v>
      </c>
      <c r="BW22" s="20" t="s">
        <v>188</v>
      </c>
      <c r="BX22" s="28">
        <v>1</v>
      </c>
      <c r="BY22" s="28">
        <v>0.05</v>
      </c>
      <c r="BZ22" s="24" t="s">
        <v>187</v>
      </c>
      <c r="CA22" s="28">
        <v>0.5</v>
      </c>
      <c r="CB22" s="28">
        <v>2.5000000000000001E-2</v>
      </c>
      <c r="CC22" s="20" t="s">
        <v>187</v>
      </c>
      <c r="CD22" s="28">
        <v>0.2</v>
      </c>
      <c r="CE22" s="28">
        <v>0.02</v>
      </c>
      <c r="CF22" s="24" t="s">
        <v>187</v>
      </c>
      <c r="CG22" s="28">
        <v>0.01</v>
      </c>
      <c r="CH22" s="28">
        <v>6.4999999999999997E-4</v>
      </c>
      <c r="CI22" s="24" t="s">
        <v>187</v>
      </c>
      <c r="CJ22" s="24" t="s">
        <v>189</v>
      </c>
      <c r="CK22" s="29">
        <v>30</v>
      </c>
      <c r="CL22" s="29">
        <v>9.4009599999999997E-4</v>
      </c>
      <c r="CM22" s="29">
        <v>40</v>
      </c>
      <c r="CN22" s="29">
        <v>25</v>
      </c>
    </row>
    <row r="23" spans="1:92" ht="15.75" customHeight="1">
      <c r="A23" s="19" t="s">
        <v>164</v>
      </c>
      <c r="B23" s="20" t="s">
        <v>165</v>
      </c>
      <c r="C23" s="20">
        <v>2020</v>
      </c>
      <c r="D23" s="2" t="str">
        <f t="shared" si="0"/>
        <v>10.1016/j.palaeo.2019.109547</v>
      </c>
      <c r="E23" s="21">
        <f t="shared" si="1"/>
        <v>188050</v>
      </c>
      <c r="F23" s="21">
        <f t="shared" si="2"/>
        <v>13349.999999999995</v>
      </c>
      <c r="G23" s="21">
        <f t="shared" si="3"/>
        <v>13350.000000000022</v>
      </c>
      <c r="H23" s="22">
        <f t="shared" si="4"/>
        <v>1089.7767592985599</v>
      </c>
      <c r="I23" s="22">
        <f t="shared" si="5"/>
        <v>373.50718832328016</v>
      </c>
      <c r="J23" s="22">
        <f t="shared" si="6"/>
        <v>254.98472939979592</v>
      </c>
      <c r="K23" s="20" t="s">
        <v>166</v>
      </c>
      <c r="L23" s="77" t="s">
        <v>167</v>
      </c>
      <c r="M23" s="6" t="s">
        <v>559</v>
      </c>
      <c r="N23" s="20" t="s">
        <v>168</v>
      </c>
      <c r="O23" s="23" t="s">
        <v>209</v>
      </c>
      <c r="P23" s="10" t="s">
        <v>170</v>
      </c>
      <c r="Q23" s="24" t="s">
        <v>171</v>
      </c>
      <c r="R23" s="20" t="s">
        <v>172</v>
      </c>
      <c r="S23" s="20" t="s">
        <v>173</v>
      </c>
      <c r="T23" s="20" t="s">
        <v>174</v>
      </c>
      <c r="U23" s="20" t="s">
        <v>175</v>
      </c>
      <c r="V23" s="20">
        <v>188.05</v>
      </c>
      <c r="W23" s="20">
        <v>201.4</v>
      </c>
      <c r="X23" s="20">
        <v>174.7</v>
      </c>
      <c r="Y23" s="20" t="s">
        <v>176</v>
      </c>
      <c r="Z23" s="20" t="s">
        <v>191</v>
      </c>
      <c r="AA23" s="20">
        <v>30.957000000000001</v>
      </c>
      <c r="AB23" s="20">
        <v>110.746</v>
      </c>
      <c r="AC23" s="10" t="s">
        <v>176</v>
      </c>
      <c r="AD23" s="10" t="s">
        <v>176</v>
      </c>
      <c r="AE23" s="25">
        <v>1089.7767592985599</v>
      </c>
      <c r="AF23" s="10" t="s">
        <v>178</v>
      </c>
      <c r="AG23" s="25">
        <v>834.79202989876399</v>
      </c>
      <c r="AH23" s="25">
        <v>1463.2839476218401</v>
      </c>
      <c r="AI23" s="20" t="s">
        <v>179</v>
      </c>
      <c r="AJ23" s="20" t="s">
        <v>180</v>
      </c>
      <c r="AK23" s="10" t="s">
        <v>181</v>
      </c>
      <c r="AL23" s="24" t="s">
        <v>182</v>
      </c>
      <c r="AM23" s="26">
        <v>66666666.666666672</v>
      </c>
      <c r="AN23" s="27">
        <v>5100000</v>
      </c>
      <c r="AO23" s="20" t="s">
        <v>183</v>
      </c>
      <c r="AP23" s="26">
        <v>5555555.5549999997</v>
      </c>
      <c r="AQ23" s="26">
        <v>1897583.4751776999</v>
      </c>
      <c r="AR23" s="20" t="s">
        <v>183</v>
      </c>
      <c r="AS23" s="26">
        <v>1.9469999999999998E-5</v>
      </c>
      <c r="AT23" s="27">
        <v>3.2401504281784E-6</v>
      </c>
      <c r="AU23" s="20" t="s">
        <v>183</v>
      </c>
      <c r="AV23" s="27">
        <v>3.0349999999999999E-5</v>
      </c>
      <c r="AW23" s="27">
        <v>9.0000000000000017E-7</v>
      </c>
      <c r="AX23" s="20" t="s">
        <v>183</v>
      </c>
      <c r="AY23" s="27">
        <v>9.3666666666667001E-6</v>
      </c>
      <c r="AZ23" s="27">
        <v>2.10153867473988E-7</v>
      </c>
      <c r="BA23" s="20" t="s">
        <v>183</v>
      </c>
      <c r="BB23" s="27">
        <v>1.2004999999999999E-5</v>
      </c>
      <c r="BC23" s="27">
        <v>7.4249999999999723E-7</v>
      </c>
      <c r="BD23" s="20" t="s">
        <v>183</v>
      </c>
      <c r="BE23" s="28">
        <v>-25.865277007315033</v>
      </c>
      <c r="BF23" s="28">
        <v>7.4118462925599024E-2</v>
      </c>
      <c r="BG23" s="20" t="s">
        <v>183</v>
      </c>
      <c r="BH23" s="20">
        <v>-6.5411609157409369</v>
      </c>
      <c r="BI23" s="28">
        <v>1</v>
      </c>
      <c r="BJ23" s="20" t="s">
        <v>184</v>
      </c>
      <c r="BK23" s="28">
        <v>400</v>
      </c>
      <c r="BL23" s="28">
        <v>10.72</v>
      </c>
      <c r="BM23" s="28">
        <v>1</v>
      </c>
      <c r="BN23" s="20" t="s">
        <v>185</v>
      </c>
      <c r="BO23" s="20" t="s">
        <v>176</v>
      </c>
      <c r="BP23" s="20" t="s">
        <v>176</v>
      </c>
      <c r="BQ23" s="20" t="s">
        <v>186</v>
      </c>
      <c r="BR23" s="28">
        <v>2</v>
      </c>
      <c r="BS23" s="28">
        <v>0.1</v>
      </c>
      <c r="BT23" s="20" t="s">
        <v>187</v>
      </c>
      <c r="BU23" s="28">
        <v>0.72</v>
      </c>
      <c r="BV23" s="28">
        <v>3.5000000000000003E-2</v>
      </c>
      <c r="BW23" s="20" t="s">
        <v>188</v>
      </c>
      <c r="BX23" s="28">
        <v>1</v>
      </c>
      <c r="BY23" s="28">
        <v>0.05</v>
      </c>
      <c r="BZ23" s="24" t="s">
        <v>187</v>
      </c>
      <c r="CA23" s="28">
        <v>0.5</v>
      </c>
      <c r="CB23" s="28">
        <v>2.5000000000000001E-2</v>
      </c>
      <c r="CC23" s="20" t="s">
        <v>187</v>
      </c>
      <c r="CD23" s="28">
        <v>0.2</v>
      </c>
      <c r="CE23" s="28">
        <v>0.02</v>
      </c>
      <c r="CF23" s="24" t="s">
        <v>187</v>
      </c>
      <c r="CG23" s="28">
        <v>0.01</v>
      </c>
      <c r="CH23" s="28">
        <v>6.4999999999999997E-4</v>
      </c>
      <c r="CI23" s="24" t="s">
        <v>187</v>
      </c>
      <c r="CJ23" s="24" t="s">
        <v>189</v>
      </c>
      <c r="CK23" s="29">
        <v>30</v>
      </c>
      <c r="CL23" s="29">
        <v>9.4009599999999997E-4</v>
      </c>
      <c r="CM23" s="29">
        <v>40</v>
      </c>
      <c r="CN23" s="29">
        <v>25</v>
      </c>
    </row>
    <row r="24" spans="1:92" ht="15.75" customHeight="1">
      <c r="A24" s="19" t="s">
        <v>164</v>
      </c>
      <c r="B24" s="20" t="s">
        <v>165</v>
      </c>
      <c r="C24" s="20">
        <v>2020</v>
      </c>
      <c r="D24" s="2" t="str">
        <f t="shared" si="0"/>
        <v>10.1016/j.palaeo.2019.109547</v>
      </c>
      <c r="E24" s="21">
        <f t="shared" si="1"/>
        <v>188050</v>
      </c>
      <c r="F24" s="21">
        <f t="shared" si="2"/>
        <v>13349.999999999995</v>
      </c>
      <c r="G24" s="21">
        <f t="shared" si="3"/>
        <v>13350.000000000022</v>
      </c>
      <c r="H24" s="22">
        <f t="shared" si="4"/>
        <v>1260.63573222586</v>
      </c>
      <c r="I24" s="22">
        <f t="shared" si="5"/>
        <v>287.02644399298993</v>
      </c>
      <c r="J24" s="22">
        <f t="shared" si="6"/>
        <v>221.77898232398002</v>
      </c>
      <c r="K24" s="20" t="s">
        <v>166</v>
      </c>
      <c r="L24" s="77" t="s">
        <v>167</v>
      </c>
      <c r="M24" s="6" t="s">
        <v>559</v>
      </c>
      <c r="N24" s="20" t="s">
        <v>168</v>
      </c>
      <c r="O24" s="23" t="s">
        <v>210</v>
      </c>
      <c r="P24" s="10" t="s">
        <v>170</v>
      </c>
      <c r="Q24" s="24" t="s">
        <v>171</v>
      </c>
      <c r="R24" s="20" t="s">
        <v>172</v>
      </c>
      <c r="S24" s="20" t="s">
        <v>173</v>
      </c>
      <c r="T24" s="20" t="s">
        <v>174</v>
      </c>
      <c r="U24" s="20" t="s">
        <v>211</v>
      </c>
      <c r="V24" s="20">
        <v>188.05</v>
      </c>
      <c r="W24" s="20">
        <v>201.4</v>
      </c>
      <c r="X24" s="20">
        <v>174.7</v>
      </c>
      <c r="Y24" s="20" t="s">
        <v>176</v>
      </c>
      <c r="Z24" s="20" t="s">
        <v>191</v>
      </c>
      <c r="AA24" s="20">
        <v>30.957000000000001</v>
      </c>
      <c r="AB24" s="20">
        <v>110.746</v>
      </c>
      <c r="AC24" s="10" t="s">
        <v>176</v>
      </c>
      <c r="AD24" s="10" t="s">
        <v>176</v>
      </c>
      <c r="AE24" s="25">
        <v>1260.63573222586</v>
      </c>
      <c r="AF24" s="10" t="s">
        <v>178</v>
      </c>
      <c r="AG24" s="25">
        <v>1038.85674990188</v>
      </c>
      <c r="AH24" s="25">
        <v>1547.6621762188499</v>
      </c>
      <c r="AI24" s="20" t="s">
        <v>179</v>
      </c>
      <c r="AJ24" s="20" t="s">
        <v>180</v>
      </c>
      <c r="AK24" s="10" t="s">
        <v>181</v>
      </c>
      <c r="AL24" s="24" t="s">
        <v>182</v>
      </c>
      <c r="AM24" s="27">
        <v>66666666.666666672</v>
      </c>
      <c r="AN24" s="27">
        <v>5443310.5395181756</v>
      </c>
      <c r="AO24" s="20" t="s">
        <v>183</v>
      </c>
      <c r="AP24" s="27">
        <v>16666666.666666668</v>
      </c>
      <c r="AQ24" s="26">
        <v>2078698.5482077517</v>
      </c>
      <c r="AR24" s="20" t="s">
        <v>183</v>
      </c>
      <c r="AS24" s="26">
        <v>1.4095E-5</v>
      </c>
      <c r="AT24" s="27">
        <v>3.3276367990913103E-7</v>
      </c>
      <c r="AU24" s="20" t="s">
        <v>183</v>
      </c>
      <c r="AV24" s="27">
        <v>1.6464999999999999E-5</v>
      </c>
      <c r="AW24" s="27">
        <v>1.0556506682294793E-6</v>
      </c>
      <c r="AX24" s="20" t="s">
        <v>183</v>
      </c>
      <c r="AY24" s="27">
        <v>6.8008333333333327E-6</v>
      </c>
      <c r="AZ24" s="27">
        <v>4.718534671319525E-7</v>
      </c>
      <c r="BA24" s="20" t="s">
        <v>183</v>
      </c>
      <c r="BB24" s="27">
        <v>7.6624999999999999E-6</v>
      </c>
      <c r="BC24" s="27">
        <v>5.7770631235372129E-7</v>
      </c>
      <c r="BD24" s="20" t="s">
        <v>183</v>
      </c>
      <c r="BE24" s="28">
        <v>-25.723305515439534</v>
      </c>
      <c r="BF24" s="28">
        <v>0.1047744756184651</v>
      </c>
      <c r="BG24" s="20" t="s">
        <v>183</v>
      </c>
      <c r="BH24" s="20">
        <v>-6.4120959231268477</v>
      </c>
      <c r="BI24" s="28">
        <v>1</v>
      </c>
      <c r="BJ24" s="20" t="s">
        <v>184</v>
      </c>
      <c r="BK24" s="28">
        <v>400</v>
      </c>
      <c r="BL24" s="28">
        <v>10.72</v>
      </c>
      <c r="BM24" s="28">
        <v>1</v>
      </c>
      <c r="BN24" s="20" t="s">
        <v>185</v>
      </c>
      <c r="BO24" s="20" t="s">
        <v>176</v>
      </c>
      <c r="BP24" s="20" t="s">
        <v>176</v>
      </c>
      <c r="BQ24" s="20" t="s">
        <v>186</v>
      </c>
      <c r="BR24" s="28">
        <v>2</v>
      </c>
      <c r="BS24" s="28">
        <v>0.1</v>
      </c>
      <c r="BT24" s="20" t="s">
        <v>187</v>
      </c>
      <c r="BU24" s="28">
        <v>0.72</v>
      </c>
      <c r="BV24" s="28">
        <v>3.5000000000000003E-2</v>
      </c>
      <c r="BW24" s="20" t="s">
        <v>188</v>
      </c>
      <c r="BX24" s="28">
        <v>1</v>
      </c>
      <c r="BY24" s="28">
        <v>0.05</v>
      </c>
      <c r="BZ24" s="24" t="s">
        <v>187</v>
      </c>
      <c r="CA24" s="28">
        <v>0.5</v>
      </c>
      <c r="CB24" s="28">
        <v>2.5000000000000001E-2</v>
      </c>
      <c r="CC24" s="20" t="s">
        <v>187</v>
      </c>
      <c r="CD24" s="28">
        <v>0.2</v>
      </c>
      <c r="CE24" s="28">
        <v>0.02</v>
      </c>
      <c r="CF24" s="24" t="s">
        <v>187</v>
      </c>
      <c r="CG24" s="28">
        <v>0.01</v>
      </c>
      <c r="CH24" s="28">
        <v>6.4999999999999997E-4</v>
      </c>
      <c r="CI24" s="24" t="s">
        <v>187</v>
      </c>
      <c r="CJ24" s="24" t="s">
        <v>189</v>
      </c>
      <c r="CK24" s="29">
        <v>30</v>
      </c>
      <c r="CL24" s="29">
        <v>9.4009599999999997E-4</v>
      </c>
      <c r="CM24" s="29">
        <v>40</v>
      </c>
      <c r="CN24" s="29">
        <v>25</v>
      </c>
    </row>
    <row r="25" spans="1:92" ht="15.75" customHeight="1">
      <c r="A25" s="19" t="s">
        <v>164</v>
      </c>
      <c r="B25" s="20" t="s">
        <v>165</v>
      </c>
      <c r="C25" s="20">
        <v>2020</v>
      </c>
      <c r="D25" s="2" t="str">
        <f t="shared" si="0"/>
        <v>10.1016/j.palaeo.2019.109547</v>
      </c>
      <c r="E25" s="21">
        <f t="shared" si="1"/>
        <v>188050</v>
      </c>
      <c r="F25" s="21">
        <f t="shared" si="2"/>
        <v>13349.999999999995</v>
      </c>
      <c r="G25" s="21">
        <f t="shared" si="3"/>
        <v>13350.000000000022</v>
      </c>
      <c r="H25" s="22">
        <f t="shared" si="4"/>
        <v>983.05251167463905</v>
      </c>
      <c r="I25" s="22">
        <f t="shared" si="5"/>
        <v>216.83876606442084</v>
      </c>
      <c r="J25" s="22">
        <f t="shared" si="6"/>
        <v>168.3918354188811</v>
      </c>
      <c r="K25" s="20" t="s">
        <v>166</v>
      </c>
      <c r="L25" s="77" t="s">
        <v>167</v>
      </c>
      <c r="M25" s="6" t="s">
        <v>559</v>
      </c>
      <c r="N25" s="20" t="s">
        <v>168</v>
      </c>
      <c r="O25" s="23" t="s">
        <v>212</v>
      </c>
      <c r="P25" s="10" t="s">
        <v>170</v>
      </c>
      <c r="Q25" s="24" t="s">
        <v>171</v>
      </c>
      <c r="R25" s="20" t="s">
        <v>172</v>
      </c>
      <c r="S25" s="20" t="s">
        <v>173</v>
      </c>
      <c r="T25" s="20" t="s">
        <v>174</v>
      </c>
      <c r="U25" s="20" t="s">
        <v>211</v>
      </c>
      <c r="V25" s="20">
        <v>188.05</v>
      </c>
      <c r="W25" s="20">
        <v>201.4</v>
      </c>
      <c r="X25" s="20">
        <v>174.7</v>
      </c>
      <c r="Y25" s="20" t="s">
        <v>176</v>
      </c>
      <c r="Z25" s="20" t="s">
        <v>191</v>
      </c>
      <c r="AA25" s="20">
        <v>30.957000000000001</v>
      </c>
      <c r="AB25" s="20">
        <v>110.746</v>
      </c>
      <c r="AC25" s="10" t="s">
        <v>176</v>
      </c>
      <c r="AD25" s="10" t="s">
        <v>176</v>
      </c>
      <c r="AE25" s="25">
        <v>983.05251167463905</v>
      </c>
      <c r="AF25" s="10" t="s">
        <v>178</v>
      </c>
      <c r="AG25" s="25">
        <v>814.66067625575795</v>
      </c>
      <c r="AH25" s="25">
        <v>1199.8912777390599</v>
      </c>
      <c r="AI25" s="20" t="s">
        <v>179</v>
      </c>
      <c r="AJ25" s="20" t="s">
        <v>180</v>
      </c>
      <c r="AK25" s="10" t="s">
        <v>181</v>
      </c>
      <c r="AL25" s="24" t="s">
        <v>182</v>
      </c>
      <c r="AM25" s="27">
        <v>77777777.777777791</v>
      </c>
      <c r="AN25" s="27">
        <v>5665577.2373253396</v>
      </c>
      <c r="AO25" s="20" t="s">
        <v>183</v>
      </c>
      <c r="AP25" s="27">
        <v>27777777.77777778</v>
      </c>
      <c r="AQ25" s="26">
        <v>3207501.4954979336</v>
      </c>
      <c r="AR25" s="20" t="s">
        <v>183</v>
      </c>
      <c r="AS25" s="26">
        <v>1.4544285714285715E-5</v>
      </c>
      <c r="AT25" s="27">
        <v>7.3437325770527234E-7</v>
      </c>
      <c r="AU25" s="20" t="s">
        <v>183</v>
      </c>
      <c r="AV25" s="27">
        <v>1.60775E-5</v>
      </c>
      <c r="AW25" s="27">
        <v>1.1750011398170757E-6</v>
      </c>
      <c r="AX25" s="20" t="s">
        <v>183</v>
      </c>
      <c r="AY25" s="27">
        <v>6.3850000000000007E-6</v>
      </c>
      <c r="AZ25" s="27">
        <v>4.5108863029447948E-7</v>
      </c>
      <c r="BA25" s="20" t="s">
        <v>183</v>
      </c>
      <c r="BB25" s="27">
        <v>7.1656249999999988E-6</v>
      </c>
      <c r="BC25" s="27">
        <v>5.7147478189268098E-7</v>
      </c>
      <c r="BD25" s="20" t="s">
        <v>183</v>
      </c>
      <c r="BE25" s="28">
        <v>-25.723305515439534</v>
      </c>
      <c r="BF25" s="28">
        <v>0.1047744756184651</v>
      </c>
      <c r="BG25" s="20" t="s">
        <v>183</v>
      </c>
      <c r="BH25" s="20">
        <v>-6.4120959231268477</v>
      </c>
      <c r="BI25" s="28">
        <v>1</v>
      </c>
      <c r="BJ25" s="20" t="s">
        <v>184</v>
      </c>
      <c r="BK25" s="28">
        <v>400</v>
      </c>
      <c r="BL25" s="28">
        <v>10.72</v>
      </c>
      <c r="BM25" s="28">
        <v>1</v>
      </c>
      <c r="BN25" s="20" t="s">
        <v>185</v>
      </c>
      <c r="BO25" s="20" t="s">
        <v>176</v>
      </c>
      <c r="BP25" s="20" t="s">
        <v>176</v>
      </c>
      <c r="BQ25" s="20" t="s">
        <v>186</v>
      </c>
      <c r="BR25" s="28">
        <v>2</v>
      </c>
      <c r="BS25" s="28">
        <v>0.1</v>
      </c>
      <c r="BT25" s="20" t="s">
        <v>187</v>
      </c>
      <c r="BU25" s="28">
        <v>0.72</v>
      </c>
      <c r="BV25" s="28">
        <v>3.5000000000000003E-2</v>
      </c>
      <c r="BW25" s="20" t="s">
        <v>188</v>
      </c>
      <c r="BX25" s="28">
        <v>1</v>
      </c>
      <c r="BY25" s="28">
        <v>0.05</v>
      </c>
      <c r="BZ25" s="24" t="s">
        <v>187</v>
      </c>
      <c r="CA25" s="28">
        <v>0.5</v>
      </c>
      <c r="CB25" s="28">
        <v>2.5000000000000001E-2</v>
      </c>
      <c r="CC25" s="20" t="s">
        <v>187</v>
      </c>
      <c r="CD25" s="28">
        <v>0.2</v>
      </c>
      <c r="CE25" s="28">
        <v>0.02</v>
      </c>
      <c r="CF25" s="24" t="s">
        <v>187</v>
      </c>
      <c r="CG25" s="28">
        <v>0.01</v>
      </c>
      <c r="CH25" s="28">
        <v>6.4999999999999997E-4</v>
      </c>
      <c r="CI25" s="24" t="s">
        <v>187</v>
      </c>
      <c r="CJ25" s="24" t="s">
        <v>189</v>
      </c>
      <c r="CK25" s="29">
        <v>30</v>
      </c>
      <c r="CL25" s="29">
        <v>9.4009599999999997E-4</v>
      </c>
      <c r="CM25" s="29">
        <v>40</v>
      </c>
      <c r="CN25" s="29">
        <v>25</v>
      </c>
    </row>
    <row r="26" spans="1:92" ht="15.75" customHeight="1">
      <c r="A26" s="19" t="s">
        <v>164</v>
      </c>
      <c r="B26" s="20" t="s">
        <v>165</v>
      </c>
      <c r="C26" s="20">
        <v>2020</v>
      </c>
      <c r="D26" s="2" t="str">
        <f t="shared" si="0"/>
        <v>10.1016/j.palaeo.2019.109547</v>
      </c>
      <c r="E26" s="21">
        <f t="shared" si="1"/>
        <v>188050</v>
      </c>
      <c r="F26" s="21">
        <f t="shared" si="2"/>
        <v>13349.999999999995</v>
      </c>
      <c r="G26" s="21">
        <f t="shared" si="3"/>
        <v>13350.000000000022</v>
      </c>
      <c r="H26" s="22">
        <f t="shared" si="4"/>
        <v>1138.98463868421</v>
      </c>
      <c r="I26" s="22">
        <f t="shared" si="5"/>
        <v>258.87968136424001</v>
      </c>
      <c r="J26" s="22">
        <f t="shared" si="6"/>
        <v>206.42265710977802</v>
      </c>
      <c r="K26" s="20" t="s">
        <v>166</v>
      </c>
      <c r="L26" s="77" t="s">
        <v>167</v>
      </c>
      <c r="M26" s="6" t="s">
        <v>559</v>
      </c>
      <c r="N26" s="20" t="s">
        <v>168</v>
      </c>
      <c r="O26" s="23" t="s">
        <v>213</v>
      </c>
      <c r="P26" s="10" t="s">
        <v>170</v>
      </c>
      <c r="Q26" s="24" t="s">
        <v>171</v>
      </c>
      <c r="R26" s="20" t="s">
        <v>172</v>
      </c>
      <c r="S26" s="20" t="s">
        <v>173</v>
      </c>
      <c r="T26" s="20" t="s">
        <v>174</v>
      </c>
      <c r="U26" s="20" t="s">
        <v>211</v>
      </c>
      <c r="V26" s="20">
        <v>188.05</v>
      </c>
      <c r="W26" s="20">
        <v>201.4</v>
      </c>
      <c r="X26" s="20">
        <v>174.7</v>
      </c>
      <c r="Y26" s="20" t="s">
        <v>176</v>
      </c>
      <c r="Z26" s="20" t="s">
        <v>191</v>
      </c>
      <c r="AA26" s="20">
        <v>30.957000000000001</v>
      </c>
      <c r="AB26" s="20">
        <v>110.746</v>
      </c>
      <c r="AC26" s="10" t="s">
        <v>176</v>
      </c>
      <c r="AD26" s="10" t="s">
        <v>176</v>
      </c>
      <c r="AE26" s="25">
        <v>1138.98463868421</v>
      </c>
      <c r="AF26" s="24" t="s">
        <v>178</v>
      </c>
      <c r="AG26" s="25">
        <v>932.56198157443202</v>
      </c>
      <c r="AH26" s="25">
        <v>1397.8643200484501</v>
      </c>
      <c r="AI26" s="20" t="s">
        <v>179</v>
      </c>
      <c r="AJ26" s="20" t="s">
        <v>180</v>
      </c>
      <c r="AK26" s="24" t="s">
        <v>181</v>
      </c>
      <c r="AL26" s="24" t="s">
        <v>182</v>
      </c>
      <c r="AM26" s="27">
        <v>77777777.777777791</v>
      </c>
      <c r="AN26" s="27">
        <v>6478835.438717002</v>
      </c>
      <c r="AO26" s="20" t="s">
        <v>183</v>
      </c>
      <c r="AP26" s="27">
        <v>22222222.22222222</v>
      </c>
      <c r="AQ26" s="26">
        <v>2078698.5482077464</v>
      </c>
      <c r="AR26" s="20" t="s">
        <v>183</v>
      </c>
      <c r="AS26" s="26">
        <v>1.3357499999999999E-5</v>
      </c>
      <c r="AT26" s="27">
        <v>6.3251693935532568E-7</v>
      </c>
      <c r="AU26" s="20" t="s">
        <v>183</v>
      </c>
      <c r="AV26" s="27">
        <v>1.6107142857142857E-5</v>
      </c>
      <c r="AW26" s="27">
        <v>1.0448780158598449E-6</v>
      </c>
      <c r="AX26" s="20" t="s">
        <v>183</v>
      </c>
      <c r="AY26" s="27">
        <v>6.4562500000000002E-6</v>
      </c>
      <c r="AZ26" s="27">
        <v>1.5405747420084113E-7</v>
      </c>
      <c r="BA26" s="20" t="s">
        <v>183</v>
      </c>
      <c r="BB26" s="27">
        <v>8.418571428571429E-6</v>
      </c>
      <c r="BC26" s="27">
        <v>6.5337012252382519E-7</v>
      </c>
      <c r="BD26" s="20" t="s">
        <v>183</v>
      </c>
      <c r="BE26" s="28">
        <v>-25.723305515439534</v>
      </c>
      <c r="BF26" s="28">
        <v>0.1047744756184651</v>
      </c>
      <c r="BG26" s="20" t="s">
        <v>183</v>
      </c>
      <c r="BH26" s="20">
        <v>-6.4120959231268477</v>
      </c>
      <c r="BI26" s="28">
        <v>1</v>
      </c>
      <c r="BJ26" s="20" t="s">
        <v>184</v>
      </c>
      <c r="BK26" s="28">
        <v>400</v>
      </c>
      <c r="BL26" s="28">
        <v>10.72</v>
      </c>
      <c r="BM26" s="28">
        <v>1</v>
      </c>
      <c r="BN26" s="20" t="s">
        <v>185</v>
      </c>
      <c r="BO26" s="20" t="s">
        <v>176</v>
      </c>
      <c r="BP26" s="20" t="s">
        <v>176</v>
      </c>
      <c r="BQ26" s="20" t="s">
        <v>186</v>
      </c>
      <c r="BR26" s="28">
        <v>2</v>
      </c>
      <c r="BS26" s="28">
        <v>0.1</v>
      </c>
      <c r="BT26" s="20" t="s">
        <v>187</v>
      </c>
      <c r="BU26" s="28">
        <v>0.72</v>
      </c>
      <c r="BV26" s="28">
        <v>3.5000000000000003E-2</v>
      </c>
      <c r="BW26" s="20" t="s">
        <v>188</v>
      </c>
      <c r="BX26" s="28">
        <v>1</v>
      </c>
      <c r="BY26" s="28">
        <v>0.05</v>
      </c>
      <c r="BZ26" s="24" t="s">
        <v>187</v>
      </c>
      <c r="CA26" s="28">
        <v>0.5</v>
      </c>
      <c r="CB26" s="28">
        <v>2.5000000000000001E-2</v>
      </c>
      <c r="CC26" s="20" t="s">
        <v>187</v>
      </c>
      <c r="CD26" s="28">
        <v>0.2</v>
      </c>
      <c r="CE26" s="28">
        <v>0.02</v>
      </c>
      <c r="CF26" s="24" t="s">
        <v>187</v>
      </c>
      <c r="CG26" s="28">
        <v>0.01</v>
      </c>
      <c r="CH26" s="28">
        <v>6.4999999999999997E-4</v>
      </c>
      <c r="CI26" s="24" t="s">
        <v>187</v>
      </c>
      <c r="CJ26" s="24" t="s">
        <v>189</v>
      </c>
      <c r="CK26" s="29">
        <v>30</v>
      </c>
      <c r="CL26" s="29">
        <v>9.4009599999999997E-4</v>
      </c>
      <c r="CM26" s="29">
        <v>40</v>
      </c>
      <c r="CN26" s="29">
        <v>25</v>
      </c>
    </row>
    <row r="27" spans="1:92" ht="15.75" customHeight="1">
      <c r="A27" s="19" t="s">
        <v>164</v>
      </c>
      <c r="B27" s="20" t="s">
        <v>165</v>
      </c>
      <c r="C27" s="20">
        <v>2020</v>
      </c>
      <c r="D27" s="2" t="str">
        <f t="shared" si="0"/>
        <v>10.1016/j.palaeo.2019.109547</v>
      </c>
      <c r="E27" s="21">
        <f t="shared" si="1"/>
        <v>188050</v>
      </c>
      <c r="F27" s="21">
        <f t="shared" si="2"/>
        <v>13349.999999999995</v>
      </c>
      <c r="G27" s="21">
        <f t="shared" si="3"/>
        <v>13350.000000000022</v>
      </c>
      <c r="H27" s="22">
        <f t="shared" si="4"/>
        <v>1028.01665001014</v>
      </c>
      <c r="I27" s="22">
        <f t="shared" si="5"/>
        <v>224.28164209194006</v>
      </c>
      <c r="J27" s="22">
        <f t="shared" si="6"/>
        <v>179.92318584402597</v>
      </c>
      <c r="K27" s="20" t="s">
        <v>166</v>
      </c>
      <c r="L27" s="77" t="s">
        <v>167</v>
      </c>
      <c r="M27" s="6" t="s">
        <v>559</v>
      </c>
      <c r="N27" s="20" t="s">
        <v>168</v>
      </c>
      <c r="O27" s="23" t="s">
        <v>214</v>
      </c>
      <c r="P27" s="10" t="s">
        <v>170</v>
      </c>
      <c r="Q27" s="24" t="s">
        <v>171</v>
      </c>
      <c r="R27" s="20" t="s">
        <v>172</v>
      </c>
      <c r="S27" s="20" t="s">
        <v>173</v>
      </c>
      <c r="T27" s="20" t="s">
        <v>174</v>
      </c>
      <c r="U27" s="20" t="s">
        <v>211</v>
      </c>
      <c r="V27" s="20">
        <v>188.05</v>
      </c>
      <c r="W27" s="20">
        <v>201.4</v>
      </c>
      <c r="X27" s="20">
        <v>174.7</v>
      </c>
      <c r="Y27" s="20" t="s">
        <v>176</v>
      </c>
      <c r="Z27" s="20" t="s">
        <v>191</v>
      </c>
      <c r="AA27" s="20">
        <v>30.957000000000001</v>
      </c>
      <c r="AB27" s="20">
        <v>110.746</v>
      </c>
      <c r="AC27" s="10" t="s">
        <v>176</v>
      </c>
      <c r="AD27" s="10" t="s">
        <v>176</v>
      </c>
      <c r="AE27" s="25">
        <v>1028.01665001014</v>
      </c>
      <c r="AF27" s="10" t="s">
        <v>178</v>
      </c>
      <c r="AG27" s="25">
        <v>848.09346416611402</v>
      </c>
      <c r="AH27" s="25">
        <v>1252.29829210208</v>
      </c>
      <c r="AI27" s="20" t="s">
        <v>179</v>
      </c>
      <c r="AJ27" s="20" t="s">
        <v>180</v>
      </c>
      <c r="AK27" s="10" t="s">
        <v>181</v>
      </c>
      <c r="AL27" s="24" t="s">
        <v>182</v>
      </c>
      <c r="AM27" s="27">
        <v>66666666.666666672</v>
      </c>
      <c r="AN27" s="27">
        <v>4157397.0964155034</v>
      </c>
      <c r="AO27" s="20" t="s">
        <v>183</v>
      </c>
      <c r="AP27" s="27">
        <v>22222222.22222222</v>
      </c>
      <c r="AQ27" s="26">
        <v>2659519.7437676042</v>
      </c>
      <c r="AR27" s="20" t="s">
        <v>183</v>
      </c>
      <c r="AS27" s="26">
        <v>1.6000000000000003E-5</v>
      </c>
      <c r="AT27" s="27">
        <v>9.1974271764806217E-7</v>
      </c>
      <c r="AU27" s="20" t="s">
        <v>183</v>
      </c>
      <c r="AV27" s="27">
        <v>1.8379999999999997E-5</v>
      </c>
      <c r="AW27" s="27">
        <v>1.1592210028003019E-6</v>
      </c>
      <c r="AX27" s="20" t="s">
        <v>183</v>
      </c>
      <c r="AY27" s="27">
        <v>7.0650000000000001E-6</v>
      </c>
      <c r="AZ27" s="27">
        <v>3.2706523304482763E-7</v>
      </c>
      <c r="BA27" s="20" t="s">
        <v>183</v>
      </c>
      <c r="BB27" s="27">
        <v>7.3583333333333329E-6</v>
      </c>
      <c r="BC27" s="27">
        <v>3.448953142299548E-7</v>
      </c>
      <c r="BD27" s="20" t="s">
        <v>183</v>
      </c>
      <c r="BE27" s="28">
        <v>-25.723305515439534</v>
      </c>
      <c r="BF27" s="28">
        <v>0.1047744756184651</v>
      </c>
      <c r="BG27" s="20" t="s">
        <v>183</v>
      </c>
      <c r="BH27" s="20">
        <v>-6.4120959231268477</v>
      </c>
      <c r="BI27" s="28">
        <v>1</v>
      </c>
      <c r="BJ27" s="20" t="s">
        <v>184</v>
      </c>
      <c r="BK27" s="28">
        <v>400</v>
      </c>
      <c r="BL27" s="28">
        <v>10.72</v>
      </c>
      <c r="BM27" s="28">
        <v>1</v>
      </c>
      <c r="BN27" s="20" t="s">
        <v>185</v>
      </c>
      <c r="BO27" s="20" t="s">
        <v>176</v>
      </c>
      <c r="BP27" s="20" t="s">
        <v>176</v>
      </c>
      <c r="BQ27" s="20" t="s">
        <v>186</v>
      </c>
      <c r="BR27" s="28">
        <v>2</v>
      </c>
      <c r="BS27" s="28">
        <v>0.1</v>
      </c>
      <c r="BT27" s="20" t="s">
        <v>187</v>
      </c>
      <c r="BU27" s="28">
        <v>0.72</v>
      </c>
      <c r="BV27" s="28">
        <v>3.5000000000000003E-2</v>
      </c>
      <c r="BW27" s="20" t="s">
        <v>188</v>
      </c>
      <c r="BX27" s="28">
        <v>1</v>
      </c>
      <c r="BY27" s="28">
        <v>0.05</v>
      </c>
      <c r="BZ27" s="24" t="s">
        <v>187</v>
      </c>
      <c r="CA27" s="28">
        <v>0.5</v>
      </c>
      <c r="CB27" s="28">
        <v>2.5000000000000001E-2</v>
      </c>
      <c r="CC27" s="20" t="s">
        <v>187</v>
      </c>
      <c r="CD27" s="28">
        <v>0.2</v>
      </c>
      <c r="CE27" s="28">
        <v>0.02</v>
      </c>
      <c r="CF27" s="24" t="s">
        <v>187</v>
      </c>
      <c r="CG27" s="28">
        <v>0.01</v>
      </c>
      <c r="CH27" s="28">
        <v>6.4999999999999997E-4</v>
      </c>
      <c r="CI27" s="24" t="s">
        <v>187</v>
      </c>
      <c r="CJ27" s="24" t="s">
        <v>189</v>
      </c>
      <c r="CK27" s="29">
        <v>30</v>
      </c>
      <c r="CL27" s="29">
        <v>9.4009599999999997E-4</v>
      </c>
      <c r="CM27" s="29">
        <v>40</v>
      </c>
      <c r="CN27" s="29">
        <v>25</v>
      </c>
    </row>
    <row r="28" spans="1:92" ht="15.75" customHeight="1">
      <c r="A28" s="19" t="s">
        <v>164</v>
      </c>
      <c r="B28" s="20" t="s">
        <v>165</v>
      </c>
      <c r="C28" s="20">
        <v>2020</v>
      </c>
      <c r="D28" s="2" t="str">
        <f t="shared" si="0"/>
        <v>10.1016/j.palaeo.2019.109547</v>
      </c>
      <c r="E28" s="21">
        <f t="shared" si="1"/>
        <v>188050</v>
      </c>
      <c r="F28" s="21">
        <f t="shared" si="2"/>
        <v>13349.999999999995</v>
      </c>
      <c r="G28" s="21">
        <f t="shared" si="3"/>
        <v>13350.000000000022</v>
      </c>
      <c r="H28" s="22">
        <f t="shared" si="4"/>
        <v>1057.09616952222</v>
      </c>
      <c r="I28" s="22">
        <f t="shared" si="5"/>
        <v>239.9221096163501</v>
      </c>
      <c r="J28" s="22">
        <f t="shared" si="6"/>
        <v>190.47849581212893</v>
      </c>
      <c r="K28" s="20" t="s">
        <v>166</v>
      </c>
      <c r="L28" s="77" t="s">
        <v>167</v>
      </c>
      <c r="M28" s="6" t="s">
        <v>559</v>
      </c>
      <c r="N28" s="20" t="s">
        <v>168</v>
      </c>
      <c r="O28" s="23" t="s">
        <v>215</v>
      </c>
      <c r="P28" s="10" t="s">
        <v>170</v>
      </c>
      <c r="Q28" s="24" t="s">
        <v>171</v>
      </c>
      <c r="R28" s="20" t="s">
        <v>172</v>
      </c>
      <c r="S28" s="20" t="s">
        <v>173</v>
      </c>
      <c r="T28" s="20" t="s">
        <v>174</v>
      </c>
      <c r="U28" s="20" t="s">
        <v>211</v>
      </c>
      <c r="V28" s="20">
        <v>188.05</v>
      </c>
      <c r="W28" s="20">
        <v>201.4</v>
      </c>
      <c r="X28" s="20">
        <v>174.7</v>
      </c>
      <c r="Y28" s="20" t="s">
        <v>176</v>
      </c>
      <c r="Z28" s="20" t="s">
        <v>191</v>
      </c>
      <c r="AA28" s="20">
        <v>30.957000000000001</v>
      </c>
      <c r="AB28" s="20">
        <v>110.746</v>
      </c>
      <c r="AC28" s="10" t="s">
        <v>176</v>
      </c>
      <c r="AD28" s="10" t="s">
        <v>176</v>
      </c>
      <c r="AE28" s="25">
        <v>1057.09616952222</v>
      </c>
      <c r="AF28" s="10" t="s">
        <v>178</v>
      </c>
      <c r="AG28" s="25">
        <v>866.61767371009103</v>
      </c>
      <c r="AH28" s="25">
        <v>1297.0182791385701</v>
      </c>
      <c r="AI28" s="20" t="s">
        <v>179</v>
      </c>
      <c r="AJ28" s="20" t="s">
        <v>180</v>
      </c>
      <c r="AK28" s="10" t="s">
        <v>181</v>
      </c>
      <c r="AL28" s="24" t="s">
        <v>182</v>
      </c>
      <c r="AM28" s="27">
        <v>77777777.777777791</v>
      </c>
      <c r="AN28" s="27">
        <v>2484519.9749997668</v>
      </c>
      <c r="AO28" s="20" t="s">
        <v>183</v>
      </c>
      <c r="AP28" s="27">
        <v>16666666.666666668</v>
      </c>
      <c r="AQ28" s="26">
        <v>3239417.7193584978</v>
      </c>
      <c r="AR28" s="20" t="s">
        <v>183</v>
      </c>
      <c r="AS28" s="26">
        <v>1.5115E-5</v>
      </c>
      <c r="AT28" s="27">
        <v>9.3137187601332344E-7</v>
      </c>
      <c r="AU28" s="20" t="s">
        <v>183</v>
      </c>
      <c r="AV28" s="27">
        <v>1.6703333333333333E-5</v>
      </c>
      <c r="AW28" s="27">
        <v>3.0382743640282219E-7</v>
      </c>
      <c r="AX28" s="20" t="s">
        <v>183</v>
      </c>
      <c r="AY28" s="27">
        <v>6.3474999999999998E-6</v>
      </c>
      <c r="AZ28" s="27">
        <v>6.037509242820498E-7</v>
      </c>
      <c r="BA28" s="20" t="s">
        <v>183</v>
      </c>
      <c r="BB28" s="27">
        <v>8.9666666666666666E-6</v>
      </c>
      <c r="BC28" s="27">
        <v>5.3142366442520343E-7</v>
      </c>
      <c r="BD28" s="20" t="s">
        <v>183</v>
      </c>
      <c r="BE28" s="28">
        <v>-25.723305515439534</v>
      </c>
      <c r="BF28" s="28">
        <v>0.1047744756184651</v>
      </c>
      <c r="BG28" s="20" t="s">
        <v>183</v>
      </c>
      <c r="BH28" s="20">
        <v>-6.4120959231268477</v>
      </c>
      <c r="BI28" s="28">
        <v>1</v>
      </c>
      <c r="BJ28" s="20" t="s">
        <v>184</v>
      </c>
      <c r="BK28" s="28">
        <v>400</v>
      </c>
      <c r="BL28" s="28">
        <v>10.72</v>
      </c>
      <c r="BM28" s="28">
        <v>1</v>
      </c>
      <c r="BN28" s="20" t="s">
        <v>185</v>
      </c>
      <c r="BO28" s="20" t="s">
        <v>176</v>
      </c>
      <c r="BP28" s="20" t="s">
        <v>176</v>
      </c>
      <c r="BQ28" s="20" t="s">
        <v>186</v>
      </c>
      <c r="BR28" s="28">
        <v>2</v>
      </c>
      <c r="BS28" s="28">
        <v>0.1</v>
      </c>
      <c r="BT28" s="20" t="s">
        <v>187</v>
      </c>
      <c r="BU28" s="28">
        <v>0.72</v>
      </c>
      <c r="BV28" s="28">
        <v>3.5000000000000003E-2</v>
      </c>
      <c r="BW28" s="20" t="s">
        <v>188</v>
      </c>
      <c r="BX28" s="28">
        <v>1</v>
      </c>
      <c r="BY28" s="28">
        <v>0.05</v>
      </c>
      <c r="BZ28" s="24" t="s">
        <v>187</v>
      </c>
      <c r="CA28" s="28">
        <v>0.5</v>
      </c>
      <c r="CB28" s="28">
        <v>2.5000000000000001E-2</v>
      </c>
      <c r="CC28" s="20" t="s">
        <v>187</v>
      </c>
      <c r="CD28" s="28">
        <v>0.2</v>
      </c>
      <c r="CE28" s="28">
        <v>0.02</v>
      </c>
      <c r="CF28" s="24" t="s">
        <v>187</v>
      </c>
      <c r="CG28" s="28">
        <v>0.01</v>
      </c>
      <c r="CH28" s="28">
        <v>6.4999999999999997E-4</v>
      </c>
      <c r="CI28" s="24" t="s">
        <v>187</v>
      </c>
      <c r="CJ28" s="24" t="s">
        <v>189</v>
      </c>
      <c r="CK28" s="29">
        <v>30</v>
      </c>
      <c r="CL28" s="29">
        <v>9.4009599999999997E-4</v>
      </c>
      <c r="CM28" s="29">
        <v>40</v>
      </c>
      <c r="CN28" s="29">
        <v>25</v>
      </c>
    </row>
    <row r="29" spans="1:92" ht="15.75" customHeight="1">
      <c r="A29" s="19" t="s">
        <v>164</v>
      </c>
      <c r="B29" s="20" t="s">
        <v>165</v>
      </c>
      <c r="C29" s="20">
        <v>2020</v>
      </c>
      <c r="D29" s="2" t="str">
        <f t="shared" si="0"/>
        <v>10.1016/j.palaeo.2019.109547</v>
      </c>
      <c r="E29" s="21">
        <f t="shared" si="1"/>
        <v>188050</v>
      </c>
      <c r="F29" s="21">
        <f t="shared" si="2"/>
        <v>13349.999999999995</v>
      </c>
      <c r="G29" s="21">
        <f t="shared" si="3"/>
        <v>13350.000000000022</v>
      </c>
      <c r="H29" s="22">
        <f t="shared" si="4"/>
        <v>1094.3111135741401</v>
      </c>
      <c r="I29" s="22">
        <f t="shared" si="5"/>
        <v>256.33893693416985</v>
      </c>
      <c r="J29" s="22">
        <f t="shared" si="6"/>
        <v>197.87034434106113</v>
      </c>
      <c r="K29" s="20" t="s">
        <v>166</v>
      </c>
      <c r="L29" s="77" t="s">
        <v>167</v>
      </c>
      <c r="M29" s="6" t="s">
        <v>559</v>
      </c>
      <c r="N29" s="20" t="s">
        <v>168</v>
      </c>
      <c r="O29" s="23" t="s">
        <v>216</v>
      </c>
      <c r="P29" s="10" t="s">
        <v>170</v>
      </c>
      <c r="Q29" s="24" t="s">
        <v>171</v>
      </c>
      <c r="R29" s="20" t="s">
        <v>172</v>
      </c>
      <c r="S29" s="20" t="s">
        <v>173</v>
      </c>
      <c r="T29" s="20" t="s">
        <v>174</v>
      </c>
      <c r="U29" s="20" t="s">
        <v>211</v>
      </c>
      <c r="V29" s="20">
        <v>188.05</v>
      </c>
      <c r="W29" s="20">
        <v>201.4</v>
      </c>
      <c r="X29" s="20">
        <v>174.7</v>
      </c>
      <c r="Y29" s="20" t="s">
        <v>176</v>
      </c>
      <c r="Z29" s="20" t="s">
        <v>191</v>
      </c>
      <c r="AA29" s="20">
        <v>30.957000000000001</v>
      </c>
      <c r="AB29" s="20">
        <v>110.746</v>
      </c>
      <c r="AC29" s="10" t="s">
        <v>176</v>
      </c>
      <c r="AD29" s="10" t="s">
        <v>176</v>
      </c>
      <c r="AE29" s="25">
        <v>1094.3111135741401</v>
      </c>
      <c r="AF29" s="24" t="s">
        <v>178</v>
      </c>
      <c r="AG29" s="25">
        <v>896.44076923307898</v>
      </c>
      <c r="AH29" s="25">
        <v>1350.65005050831</v>
      </c>
      <c r="AI29" s="20" t="s">
        <v>179</v>
      </c>
      <c r="AJ29" s="20" t="s">
        <v>180</v>
      </c>
      <c r="AK29" s="10" t="s">
        <v>181</v>
      </c>
      <c r="AL29" s="24" t="s">
        <v>182</v>
      </c>
      <c r="AM29" s="27">
        <v>66666666.666666672</v>
      </c>
      <c r="AN29" s="27">
        <v>2868876.5527462359</v>
      </c>
      <c r="AO29" s="20" t="s">
        <v>183</v>
      </c>
      <c r="AP29" s="27">
        <v>27777777.77777778</v>
      </c>
      <c r="AQ29" s="26">
        <v>2832788.6186626661</v>
      </c>
      <c r="AR29" s="20" t="s">
        <v>183</v>
      </c>
      <c r="AS29" s="26">
        <v>1.4967499999999999E-5</v>
      </c>
      <c r="AT29" s="27">
        <v>1.1881208903137756E-6</v>
      </c>
      <c r="AU29" s="20" t="s">
        <v>183</v>
      </c>
      <c r="AV29" s="27">
        <v>1.6855E-5</v>
      </c>
      <c r="AW29" s="27">
        <v>9.1102963727861146E-7</v>
      </c>
      <c r="AX29" s="20" t="s">
        <v>183</v>
      </c>
      <c r="AY29" s="27">
        <v>7.7668750000000001E-6</v>
      </c>
      <c r="AZ29" s="27">
        <v>5.1510482419670252E-7</v>
      </c>
      <c r="BA29" s="20" t="s">
        <v>183</v>
      </c>
      <c r="BB29" s="27">
        <v>7.8081250000000007E-6</v>
      </c>
      <c r="BC29" s="27">
        <v>3.9552173669272412E-7</v>
      </c>
      <c r="BD29" s="20" t="s">
        <v>183</v>
      </c>
      <c r="BE29" s="28">
        <v>-25.723305515439534</v>
      </c>
      <c r="BF29" s="28">
        <v>0.1047744756184651</v>
      </c>
      <c r="BG29" s="20" t="s">
        <v>183</v>
      </c>
      <c r="BH29" s="20">
        <v>-6.4120959231268477</v>
      </c>
      <c r="BI29" s="28">
        <v>1</v>
      </c>
      <c r="BJ29" s="20" t="s">
        <v>184</v>
      </c>
      <c r="BK29" s="28">
        <v>400</v>
      </c>
      <c r="BL29" s="28">
        <v>10.72</v>
      </c>
      <c r="BM29" s="28">
        <v>1</v>
      </c>
      <c r="BN29" s="20" t="s">
        <v>185</v>
      </c>
      <c r="BO29" s="20" t="s">
        <v>176</v>
      </c>
      <c r="BP29" s="20" t="s">
        <v>176</v>
      </c>
      <c r="BQ29" s="20" t="s">
        <v>186</v>
      </c>
      <c r="BR29" s="28">
        <v>2</v>
      </c>
      <c r="BS29" s="28">
        <v>0.1</v>
      </c>
      <c r="BT29" s="20" t="s">
        <v>187</v>
      </c>
      <c r="BU29" s="28">
        <v>0.72</v>
      </c>
      <c r="BV29" s="28">
        <v>3.5000000000000003E-2</v>
      </c>
      <c r="BW29" s="20" t="s">
        <v>188</v>
      </c>
      <c r="BX29" s="28">
        <v>1</v>
      </c>
      <c r="BY29" s="28">
        <v>0.05</v>
      </c>
      <c r="BZ29" s="24" t="s">
        <v>187</v>
      </c>
      <c r="CA29" s="28">
        <v>0.5</v>
      </c>
      <c r="CB29" s="28">
        <v>2.5000000000000001E-2</v>
      </c>
      <c r="CC29" s="20" t="s">
        <v>187</v>
      </c>
      <c r="CD29" s="28">
        <v>0.2</v>
      </c>
      <c r="CE29" s="28">
        <v>0.02</v>
      </c>
      <c r="CF29" s="24" t="s">
        <v>187</v>
      </c>
      <c r="CG29" s="28">
        <v>0.01</v>
      </c>
      <c r="CH29" s="28">
        <v>6.4999999999999997E-4</v>
      </c>
      <c r="CI29" s="24" t="s">
        <v>187</v>
      </c>
      <c r="CJ29" s="24" t="s">
        <v>189</v>
      </c>
      <c r="CK29" s="29">
        <v>30</v>
      </c>
      <c r="CL29" s="29">
        <v>9.4009599999999997E-4</v>
      </c>
      <c r="CM29" s="29">
        <v>40</v>
      </c>
      <c r="CN29" s="29">
        <v>25</v>
      </c>
    </row>
    <row r="30" spans="1:92" ht="15.75" customHeight="1">
      <c r="A30" s="19" t="s">
        <v>164</v>
      </c>
      <c r="B30" s="20" t="s">
        <v>165</v>
      </c>
      <c r="C30" s="20">
        <v>2020</v>
      </c>
      <c r="D30" s="2" t="str">
        <f t="shared" si="0"/>
        <v>10.1016/j.palaeo.2019.109547</v>
      </c>
      <c r="E30" s="21">
        <f t="shared" si="1"/>
        <v>188050</v>
      </c>
      <c r="F30" s="21">
        <f t="shared" si="2"/>
        <v>13349.999999999995</v>
      </c>
      <c r="G30" s="21">
        <f t="shared" si="3"/>
        <v>13350.000000000022</v>
      </c>
      <c r="H30" s="22">
        <f t="shared" si="4"/>
        <v>1223.3351018671301</v>
      </c>
      <c r="I30" s="22">
        <f t="shared" si="5"/>
        <v>299.39887541416988</v>
      </c>
      <c r="J30" s="22">
        <f t="shared" si="6"/>
        <v>227.6111902360351</v>
      </c>
      <c r="K30" s="20" t="s">
        <v>166</v>
      </c>
      <c r="L30" s="77" t="s">
        <v>167</v>
      </c>
      <c r="M30" s="6" t="s">
        <v>559</v>
      </c>
      <c r="N30" s="20" t="s">
        <v>168</v>
      </c>
      <c r="O30" s="23" t="s">
        <v>217</v>
      </c>
      <c r="P30" s="10" t="s">
        <v>170</v>
      </c>
      <c r="Q30" s="24" t="s">
        <v>171</v>
      </c>
      <c r="R30" s="20" t="s">
        <v>172</v>
      </c>
      <c r="S30" s="20" t="s">
        <v>173</v>
      </c>
      <c r="T30" s="20" t="s">
        <v>174</v>
      </c>
      <c r="U30" s="20" t="s">
        <v>211</v>
      </c>
      <c r="V30" s="20">
        <v>188.05</v>
      </c>
      <c r="W30" s="20">
        <v>201.4</v>
      </c>
      <c r="X30" s="20">
        <v>174.7</v>
      </c>
      <c r="Y30" s="20" t="s">
        <v>176</v>
      </c>
      <c r="Z30" s="20" t="s">
        <v>191</v>
      </c>
      <c r="AA30" s="20">
        <v>30.957000000000001</v>
      </c>
      <c r="AB30" s="20">
        <v>110.746</v>
      </c>
      <c r="AC30" s="10" t="s">
        <v>176</v>
      </c>
      <c r="AD30" s="10" t="s">
        <v>176</v>
      </c>
      <c r="AE30" s="25">
        <v>1223.3351018671301</v>
      </c>
      <c r="AF30" s="10" t="s">
        <v>178</v>
      </c>
      <c r="AG30" s="25">
        <v>995.72391163109501</v>
      </c>
      <c r="AH30" s="25">
        <v>1522.7339772813</v>
      </c>
      <c r="AI30" s="20" t="s">
        <v>179</v>
      </c>
      <c r="AJ30" s="20" t="s">
        <v>180</v>
      </c>
      <c r="AK30" s="10" t="s">
        <v>181</v>
      </c>
      <c r="AL30" s="24" t="s">
        <v>182</v>
      </c>
      <c r="AM30" s="27">
        <v>55555555.55555556</v>
      </c>
      <c r="AN30" s="27">
        <v>5443310.5395181999</v>
      </c>
      <c r="AO30" s="20" t="s">
        <v>183</v>
      </c>
      <c r="AP30" s="27">
        <v>16666666.666666668</v>
      </c>
      <c r="AQ30" s="26">
        <v>3928371.0065919333</v>
      </c>
      <c r="AR30" s="20" t="s">
        <v>183</v>
      </c>
      <c r="AS30" s="26">
        <v>1.5139999999999999E-5</v>
      </c>
      <c r="AT30" s="27">
        <v>7.8514542177441641E-7</v>
      </c>
      <c r="AU30" s="20" t="s">
        <v>183</v>
      </c>
      <c r="AV30" s="27">
        <v>1.6961999999999998E-5</v>
      </c>
      <c r="AW30" s="27">
        <v>6.0379963564083071E-7</v>
      </c>
      <c r="AX30" s="20" t="s">
        <v>183</v>
      </c>
      <c r="AY30" s="27">
        <v>5.7474999999999996E-6</v>
      </c>
      <c r="AZ30" s="27">
        <v>4.9280109239597605E-7</v>
      </c>
      <c r="BA30" s="20" t="s">
        <v>183</v>
      </c>
      <c r="BB30" s="27">
        <v>6.4039999999999983E-6</v>
      </c>
      <c r="BC30" s="27">
        <v>4.8629826238637075E-7</v>
      </c>
      <c r="BD30" s="20" t="s">
        <v>183</v>
      </c>
      <c r="BE30" s="28">
        <v>-25.723305515439534</v>
      </c>
      <c r="BF30" s="28">
        <v>0.1047744756184651</v>
      </c>
      <c r="BG30" s="20" t="s">
        <v>183</v>
      </c>
      <c r="BH30" s="20">
        <v>-6.4120959231268477</v>
      </c>
      <c r="BI30" s="28">
        <v>1</v>
      </c>
      <c r="BJ30" s="20" t="s">
        <v>184</v>
      </c>
      <c r="BK30" s="28">
        <v>400</v>
      </c>
      <c r="BL30" s="28">
        <v>10.72</v>
      </c>
      <c r="BM30" s="28">
        <v>1</v>
      </c>
      <c r="BN30" s="20" t="s">
        <v>185</v>
      </c>
      <c r="BO30" s="20" t="s">
        <v>176</v>
      </c>
      <c r="BP30" s="20" t="s">
        <v>176</v>
      </c>
      <c r="BQ30" s="20" t="s">
        <v>186</v>
      </c>
      <c r="BR30" s="28">
        <v>2</v>
      </c>
      <c r="BS30" s="28">
        <v>0.1</v>
      </c>
      <c r="BT30" s="20" t="s">
        <v>187</v>
      </c>
      <c r="BU30" s="28">
        <v>0.72</v>
      </c>
      <c r="BV30" s="28">
        <v>3.5000000000000003E-2</v>
      </c>
      <c r="BW30" s="20" t="s">
        <v>188</v>
      </c>
      <c r="BX30" s="28">
        <v>1</v>
      </c>
      <c r="BY30" s="28">
        <v>0.05</v>
      </c>
      <c r="BZ30" s="24" t="s">
        <v>187</v>
      </c>
      <c r="CA30" s="28">
        <v>0.5</v>
      </c>
      <c r="CB30" s="28">
        <v>2.5000000000000001E-2</v>
      </c>
      <c r="CC30" s="20" t="s">
        <v>187</v>
      </c>
      <c r="CD30" s="28">
        <v>0.2</v>
      </c>
      <c r="CE30" s="28">
        <v>0.02</v>
      </c>
      <c r="CF30" s="24" t="s">
        <v>187</v>
      </c>
      <c r="CG30" s="28">
        <v>0.01</v>
      </c>
      <c r="CH30" s="28">
        <v>6.4999999999999997E-4</v>
      </c>
      <c r="CI30" s="24" t="s">
        <v>187</v>
      </c>
      <c r="CJ30" s="24" t="s">
        <v>189</v>
      </c>
      <c r="CK30" s="29">
        <v>30</v>
      </c>
      <c r="CL30" s="29">
        <v>9.4009599999999997E-4</v>
      </c>
      <c r="CM30" s="29">
        <v>40</v>
      </c>
      <c r="CN30" s="29">
        <v>25</v>
      </c>
    </row>
    <row r="31" spans="1:92" ht="15.75" customHeight="1">
      <c r="A31" s="19" t="s">
        <v>164</v>
      </c>
      <c r="B31" s="20" t="s">
        <v>165</v>
      </c>
      <c r="C31" s="20">
        <v>2020</v>
      </c>
      <c r="D31" s="2" t="str">
        <f t="shared" si="0"/>
        <v>10.1016/j.palaeo.2019.109547</v>
      </c>
      <c r="E31" s="21">
        <f t="shared" si="1"/>
        <v>188050</v>
      </c>
      <c r="F31" s="21">
        <f t="shared" si="2"/>
        <v>13349.999999999995</v>
      </c>
      <c r="G31" s="21">
        <f t="shared" si="3"/>
        <v>13350.000000000022</v>
      </c>
      <c r="H31" s="22">
        <f t="shared" si="4"/>
        <v>1007.47939384524</v>
      </c>
      <c r="I31" s="22">
        <f t="shared" si="5"/>
        <v>247.37427644964998</v>
      </c>
      <c r="J31" s="22">
        <f t="shared" si="6"/>
        <v>182.05984639013104</v>
      </c>
      <c r="K31" s="20" t="s">
        <v>166</v>
      </c>
      <c r="L31" s="77" t="s">
        <v>167</v>
      </c>
      <c r="M31" s="6" t="s">
        <v>559</v>
      </c>
      <c r="N31" s="20" t="s">
        <v>168</v>
      </c>
      <c r="O31" s="23" t="s">
        <v>218</v>
      </c>
      <c r="P31" s="10" t="s">
        <v>170</v>
      </c>
      <c r="Q31" s="24" t="s">
        <v>171</v>
      </c>
      <c r="R31" s="20" t="s">
        <v>172</v>
      </c>
      <c r="S31" s="20" t="s">
        <v>173</v>
      </c>
      <c r="T31" s="20" t="s">
        <v>174</v>
      </c>
      <c r="U31" s="20" t="s">
        <v>211</v>
      </c>
      <c r="V31" s="20">
        <v>188.05</v>
      </c>
      <c r="W31" s="20">
        <v>201.4</v>
      </c>
      <c r="X31" s="20">
        <v>174.7</v>
      </c>
      <c r="Y31" s="20" t="s">
        <v>176</v>
      </c>
      <c r="Z31" s="20" t="s">
        <v>191</v>
      </c>
      <c r="AA31" s="20">
        <v>30.957000000000001</v>
      </c>
      <c r="AB31" s="20">
        <v>110.746</v>
      </c>
      <c r="AC31" s="10" t="s">
        <v>176</v>
      </c>
      <c r="AD31" s="10" t="s">
        <v>176</v>
      </c>
      <c r="AE31" s="25">
        <v>1007.47939384524</v>
      </c>
      <c r="AF31" s="10" t="s">
        <v>178</v>
      </c>
      <c r="AG31" s="25">
        <v>825.41954745510895</v>
      </c>
      <c r="AH31" s="25">
        <v>1254.85367029489</v>
      </c>
      <c r="AI31" s="20" t="s">
        <v>179</v>
      </c>
      <c r="AJ31" s="20" t="s">
        <v>180</v>
      </c>
      <c r="AK31" s="24" t="s">
        <v>181</v>
      </c>
      <c r="AL31" s="24" t="s">
        <v>182</v>
      </c>
      <c r="AM31" s="27">
        <v>66666666.666666672</v>
      </c>
      <c r="AN31" s="27">
        <v>6604649.814861848</v>
      </c>
      <c r="AO31" s="20" t="s">
        <v>183</v>
      </c>
      <c r="AP31" s="27">
        <v>22222222.22222222</v>
      </c>
      <c r="AQ31" s="26">
        <v>5152010.2752753897</v>
      </c>
      <c r="AR31" s="20" t="s">
        <v>183</v>
      </c>
      <c r="AS31" s="26">
        <v>1.4042E-5</v>
      </c>
      <c r="AT31" s="27">
        <v>9.2824781173994137E-7</v>
      </c>
      <c r="AU31" s="20" t="s">
        <v>183</v>
      </c>
      <c r="AV31" s="27">
        <v>1.9751999999999997E-5</v>
      </c>
      <c r="AW31" s="27">
        <v>3.6340610891948403E-7</v>
      </c>
      <c r="AX31" s="20" t="s">
        <v>183</v>
      </c>
      <c r="AY31" s="27">
        <v>5.1919999999999996E-6</v>
      </c>
      <c r="AZ31" s="27">
        <v>5.3208223048697986E-7</v>
      </c>
      <c r="BA31" s="20" t="s">
        <v>183</v>
      </c>
      <c r="BB31" s="27">
        <v>6.5209999999999991E-6</v>
      </c>
      <c r="BC31" s="27">
        <v>5.5879200065856573E-7</v>
      </c>
      <c r="BD31" s="20" t="s">
        <v>183</v>
      </c>
      <c r="BE31" s="28">
        <v>-25.723305515439534</v>
      </c>
      <c r="BF31" s="28">
        <v>0.1047744756184651</v>
      </c>
      <c r="BG31" s="20" t="s">
        <v>183</v>
      </c>
      <c r="BH31" s="20">
        <v>-6.4120959231268477</v>
      </c>
      <c r="BI31" s="28">
        <v>1</v>
      </c>
      <c r="BJ31" s="20" t="s">
        <v>184</v>
      </c>
      <c r="BK31" s="28">
        <v>400</v>
      </c>
      <c r="BL31" s="28">
        <v>10.72</v>
      </c>
      <c r="BM31" s="28">
        <v>1</v>
      </c>
      <c r="BN31" s="20" t="s">
        <v>185</v>
      </c>
      <c r="BO31" s="20" t="s">
        <v>176</v>
      </c>
      <c r="BP31" s="20" t="s">
        <v>176</v>
      </c>
      <c r="BQ31" s="20" t="s">
        <v>186</v>
      </c>
      <c r="BR31" s="28">
        <v>2</v>
      </c>
      <c r="BS31" s="28">
        <v>0.1</v>
      </c>
      <c r="BT31" s="20" t="s">
        <v>187</v>
      </c>
      <c r="BU31" s="28">
        <v>0.72</v>
      </c>
      <c r="BV31" s="28">
        <v>3.5000000000000003E-2</v>
      </c>
      <c r="BW31" s="20" t="s">
        <v>188</v>
      </c>
      <c r="BX31" s="28">
        <v>1</v>
      </c>
      <c r="BY31" s="28">
        <v>0.05</v>
      </c>
      <c r="BZ31" s="24" t="s">
        <v>187</v>
      </c>
      <c r="CA31" s="28">
        <v>0.5</v>
      </c>
      <c r="CB31" s="28">
        <v>2.5000000000000001E-2</v>
      </c>
      <c r="CC31" s="20" t="s">
        <v>187</v>
      </c>
      <c r="CD31" s="28">
        <v>0.2</v>
      </c>
      <c r="CE31" s="28">
        <v>0.02</v>
      </c>
      <c r="CF31" s="24" t="s">
        <v>187</v>
      </c>
      <c r="CG31" s="28">
        <v>0.01</v>
      </c>
      <c r="CH31" s="28">
        <v>6.4999999999999997E-4</v>
      </c>
      <c r="CI31" s="24" t="s">
        <v>187</v>
      </c>
      <c r="CJ31" s="24" t="s">
        <v>189</v>
      </c>
      <c r="CK31" s="29">
        <v>30</v>
      </c>
      <c r="CL31" s="29">
        <v>9.4009599999999997E-4</v>
      </c>
      <c r="CM31" s="29">
        <v>40</v>
      </c>
      <c r="CN31" s="29">
        <v>25</v>
      </c>
    </row>
    <row r="32" spans="1:92" ht="15.75" customHeight="1">
      <c r="A32" s="19" t="s">
        <v>164</v>
      </c>
      <c r="B32" s="20" t="s">
        <v>165</v>
      </c>
      <c r="C32" s="20">
        <v>2020</v>
      </c>
      <c r="D32" s="2" t="str">
        <f t="shared" si="0"/>
        <v>10.1016/j.palaeo.2019.109547</v>
      </c>
      <c r="E32" s="21">
        <f t="shared" si="1"/>
        <v>188050</v>
      </c>
      <c r="F32" s="21">
        <f t="shared" si="2"/>
        <v>13349.999999999995</v>
      </c>
      <c r="G32" s="21">
        <f t="shared" si="3"/>
        <v>13350.000000000022</v>
      </c>
      <c r="H32" s="22">
        <f t="shared" si="4"/>
        <v>1029.3672455726501</v>
      </c>
      <c r="I32" s="22">
        <f t="shared" si="5"/>
        <v>257.71593684309005</v>
      </c>
      <c r="J32" s="22">
        <f t="shared" si="6"/>
        <v>197.10732631892802</v>
      </c>
      <c r="K32" s="20" t="s">
        <v>166</v>
      </c>
      <c r="L32" s="77" t="s">
        <v>167</v>
      </c>
      <c r="M32" s="6" t="s">
        <v>559</v>
      </c>
      <c r="N32" s="20" t="s">
        <v>168</v>
      </c>
      <c r="O32" s="23" t="s">
        <v>219</v>
      </c>
      <c r="P32" s="10" t="s">
        <v>170</v>
      </c>
      <c r="Q32" s="24" t="s">
        <v>171</v>
      </c>
      <c r="R32" s="20" t="s">
        <v>172</v>
      </c>
      <c r="S32" s="20" t="s">
        <v>173</v>
      </c>
      <c r="T32" s="20" t="s">
        <v>174</v>
      </c>
      <c r="U32" s="20" t="s">
        <v>211</v>
      </c>
      <c r="V32" s="20">
        <v>188.05</v>
      </c>
      <c r="W32" s="20">
        <v>201.4</v>
      </c>
      <c r="X32" s="20">
        <v>174.7</v>
      </c>
      <c r="Y32" s="20" t="s">
        <v>176</v>
      </c>
      <c r="Z32" s="20" t="s">
        <v>191</v>
      </c>
      <c r="AA32" s="20">
        <v>30.957000000000001</v>
      </c>
      <c r="AB32" s="20">
        <v>110.746</v>
      </c>
      <c r="AC32" s="10" t="s">
        <v>176</v>
      </c>
      <c r="AD32" s="10" t="s">
        <v>176</v>
      </c>
      <c r="AE32" s="25">
        <v>1029.3672455726501</v>
      </c>
      <c r="AF32" s="24" t="s">
        <v>178</v>
      </c>
      <c r="AG32" s="25">
        <v>832.25991925372205</v>
      </c>
      <c r="AH32" s="25">
        <v>1287.0831824157401</v>
      </c>
      <c r="AI32" s="20" t="s">
        <v>179</v>
      </c>
      <c r="AJ32" s="20" t="s">
        <v>180</v>
      </c>
      <c r="AK32" s="10" t="s">
        <v>181</v>
      </c>
      <c r="AL32" s="24" t="s">
        <v>182</v>
      </c>
      <c r="AM32" s="27">
        <v>55555555.55555556</v>
      </c>
      <c r="AN32" s="27">
        <v>6017806.22565627</v>
      </c>
      <c r="AO32" s="20" t="s">
        <v>183</v>
      </c>
      <c r="AP32" s="27">
        <v>33333333.333333336</v>
      </c>
      <c r="AQ32" s="26">
        <v>5826715.8231675085</v>
      </c>
      <c r="AR32" s="20" t="s">
        <v>183</v>
      </c>
      <c r="AS32" s="26">
        <v>1.4508000000000001E-5</v>
      </c>
      <c r="AT32" s="27">
        <v>1.4444978366200509E-6</v>
      </c>
      <c r="AU32" s="20" t="s">
        <v>183</v>
      </c>
      <c r="AV32" s="27">
        <v>1.8168571428571432E-5</v>
      </c>
      <c r="AW32" s="27">
        <v>1.1939100001404404E-6</v>
      </c>
      <c r="AX32" s="20" t="s">
        <v>183</v>
      </c>
      <c r="AY32" s="27">
        <v>6.0889999999999996E-6</v>
      </c>
      <c r="AZ32" s="27">
        <v>5.4229927162038565E-7</v>
      </c>
      <c r="BA32" s="20" t="s">
        <v>183</v>
      </c>
      <c r="BB32" s="27">
        <v>6.8114285714285708E-6</v>
      </c>
      <c r="BC32" s="27">
        <v>1.4283571267833023E-7</v>
      </c>
      <c r="BD32" s="20" t="s">
        <v>183</v>
      </c>
      <c r="BE32" s="28">
        <v>-25.723305515439534</v>
      </c>
      <c r="BF32" s="28">
        <v>0.1047744756184651</v>
      </c>
      <c r="BG32" s="20" t="s">
        <v>183</v>
      </c>
      <c r="BH32" s="20">
        <v>-6.4120959231268477</v>
      </c>
      <c r="BI32" s="28">
        <v>1</v>
      </c>
      <c r="BJ32" s="20" t="s">
        <v>184</v>
      </c>
      <c r="BK32" s="28">
        <v>400</v>
      </c>
      <c r="BL32" s="28">
        <v>10.72</v>
      </c>
      <c r="BM32" s="28">
        <v>1</v>
      </c>
      <c r="BN32" s="20" t="s">
        <v>185</v>
      </c>
      <c r="BO32" s="20" t="s">
        <v>176</v>
      </c>
      <c r="BP32" s="20" t="s">
        <v>176</v>
      </c>
      <c r="BQ32" s="20" t="s">
        <v>186</v>
      </c>
      <c r="BR32" s="28">
        <v>2</v>
      </c>
      <c r="BS32" s="28">
        <v>0.1</v>
      </c>
      <c r="BT32" s="20" t="s">
        <v>187</v>
      </c>
      <c r="BU32" s="28">
        <v>0.72</v>
      </c>
      <c r="BV32" s="28">
        <v>3.5000000000000003E-2</v>
      </c>
      <c r="BW32" s="20" t="s">
        <v>188</v>
      </c>
      <c r="BX32" s="28">
        <v>1</v>
      </c>
      <c r="BY32" s="28">
        <v>0.05</v>
      </c>
      <c r="BZ32" s="24" t="s">
        <v>187</v>
      </c>
      <c r="CA32" s="28">
        <v>0.5</v>
      </c>
      <c r="CB32" s="28">
        <v>2.5000000000000001E-2</v>
      </c>
      <c r="CC32" s="20" t="s">
        <v>187</v>
      </c>
      <c r="CD32" s="28">
        <v>0.2</v>
      </c>
      <c r="CE32" s="28">
        <v>0.02</v>
      </c>
      <c r="CF32" s="24" t="s">
        <v>187</v>
      </c>
      <c r="CG32" s="28">
        <v>0.01</v>
      </c>
      <c r="CH32" s="28">
        <v>6.4999999999999997E-4</v>
      </c>
      <c r="CI32" s="24" t="s">
        <v>187</v>
      </c>
      <c r="CJ32" s="24" t="s">
        <v>189</v>
      </c>
      <c r="CK32" s="29">
        <v>30</v>
      </c>
      <c r="CL32" s="29">
        <v>9.4009599999999997E-4</v>
      </c>
      <c r="CM32" s="29">
        <v>40</v>
      </c>
      <c r="CN32" s="29">
        <v>25</v>
      </c>
    </row>
    <row r="33" spans="1:92" ht="15.75" customHeight="1">
      <c r="A33" s="19" t="s">
        <v>164</v>
      </c>
      <c r="B33" s="20" t="s">
        <v>165</v>
      </c>
      <c r="C33" s="20">
        <v>2020</v>
      </c>
      <c r="D33" s="2" t="str">
        <f t="shared" si="0"/>
        <v>10.1016/j.palaeo.2019.109547</v>
      </c>
      <c r="E33" s="21">
        <f t="shared" si="1"/>
        <v>188050</v>
      </c>
      <c r="F33" s="21">
        <f t="shared" si="2"/>
        <v>13349.999999999995</v>
      </c>
      <c r="G33" s="21">
        <f t="shared" si="3"/>
        <v>13350.000000000022</v>
      </c>
      <c r="H33" s="22">
        <f t="shared" si="4"/>
        <v>1030.00572309073</v>
      </c>
      <c r="I33" s="22">
        <f t="shared" si="5"/>
        <v>222.77263887642994</v>
      </c>
      <c r="J33" s="22">
        <f t="shared" si="6"/>
        <v>170.81158936675808</v>
      </c>
      <c r="K33" s="20" t="s">
        <v>166</v>
      </c>
      <c r="L33" s="77" t="s">
        <v>167</v>
      </c>
      <c r="M33" s="6" t="s">
        <v>559</v>
      </c>
      <c r="N33" s="20" t="s">
        <v>168</v>
      </c>
      <c r="O33" s="23" t="s">
        <v>220</v>
      </c>
      <c r="P33" s="10" t="s">
        <v>170</v>
      </c>
      <c r="Q33" s="24" t="s">
        <v>171</v>
      </c>
      <c r="R33" s="20" t="s">
        <v>172</v>
      </c>
      <c r="S33" s="20" t="s">
        <v>173</v>
      </c>
      <c r="T33" s="20" t="s">
        <v>174</v>
      </c>
      <c r="U33" s="20" t="s">
        <v>211</v>
      </c>
      <c r="V33" s="20">
        <v>188.05</v>
      </c>
      <c r="W33" s="20">
        <v>201.4</v>
      </c>
      <c r="X33" s="20">
        <v>174.7</v>
      </c>
      <c r="Y33" s="20" t="s">
        <v>176</v>
      </c>
      <c r="Z33" s="20" t="s">
        <v>191</v>
      </c>
      <c r="AA33" s="20">
        <v>30.957000000000001</v>
      </c>
      <c r="AB33" s="20">
        <v>110.746</v>
      </c>
      <c r="AC33" s="10" t="s">
        <v>176</v>
      </c>
      <c r="AD33" s="10" t="s">
        <v>176</v>
      </c>
      <c r="AE33" s="25">
        <v>1030.00572309073</v>
      </c>
      <c r="AF33" s="10" t="s">
        <v>178</v>
      </c>
      <c r="AG33" s="25">
        <v>859.19413372397196</v>
      </c>
      <c r="AH33" s="25">
        <v>1252.77836196716</v>
      </c>
      <c r="AI33" s="20" t="s">
        <v>179</v>
      </c>
      <c r="AJ33" s="20" t="s">
        <v>180</v>
      </c>
      <c r="AK33" s="10" t="s">
        <v>181</v>
      </c>
      <c r="AL33" s="24" t="s">
        <v>182</v>
      </c>
      <c r="AM33" s="27">
        <v>55555555.55555556</v>
      </c>
      <c r="AN33" s="27">
        <v>2484519.9749997663</v>
      </c>
      <c r="AO33" s="20" t="s">
        <v>183</v>
      </c>
      <c r="AP33" s="27">
        <v>27777777.77777778</v>
      </c>
      <c r="AQ33" s="26">
        <v>4157397.0964154913</v>
      </c>
      <c r="AR33" s="20" t="s">
        <v>183</v>
      </c>
      <c r="AS33" s="26">
        <v>1.5696E-5</v>
      </c>
      <c r="AT33" s="27">
        <v>4.3194444087173958E-7</v>
      </c>
      <c r="AU33" s="20" t="s">
        <v>183</v>
      </c>
      <c r="AV33" s="27">
        <v>1.6688333333333334E-5</v>
      </c>
      <c r="AW33" s="27">
        <v>6.7200901118296849E-7</v>
      </c>
      <c r="AX33" s="20" t="s">
        <v>183</v>
      </c>
      <c r="AY33" s="27">
        <v>5.6369999999999996E-6</v>
      </c>
      <c r="AZ33" s="27">
        <v>3.091908795550088E-7</v>
      </c>
      <c r="BA33" s="20" t="s">
        <v>183</v>
      </c>
      <c r="BB33" s="27">
        <v>6.0599999999999996E-6</v>
      </c>
      <c r="BC33" s="27">
        <v>4.3091182392689209E-7</v>
      </c>
      <c r="BD33" s="20" t="s">
        <v>183</v>
      </c>
      <c r="BE33" s="28">
        <v>-25.723305515439534</v>
      </c>
      <c r="BF33" s="28">
        <v>0.1047744756184651</v>
      </c>
      <c r="BG33" s="20" t="s">
        <v>183</v>
      </c>
      <c r="BH33" s="20">
        <v>-6.4120959231268477</v>
      </c>
      <c r="BI33" s="28">
        <v>1</v>
      </c>
      <c r="BJ33" s="20" t="s">
        <v>184</v>
      </c>
      <c r="BK33" s="28">
        <v>400</v>
      </c>
      <c r="BL33" s="28">
        <v>10.72</v>
      </c>
      <c r="BM33" s="28">
        <v>1</v>
      </c>
      <c r="BN33" s="20" t="s">
        <v>185</v>
      </c>
      <c r="BO33" s="20" t="s">
        <v>176</v>
      </c>
      <c r="BP33" s="20" t="s">
        <v>176</v>
      </c>
      <c r="BQ33" s="20" t="s">
        <v>186</v>
      </c>
      <c r="BR33" s="28">
        <v>2</v>
      </c>
      <c r="BS33" s="28">
        <v>0.1</v>
      </c>
      <c r="BT33" s="20" t="s">
        <v>187</v>
      </c>
      <c r="BU33" s="28">
        <v>0.72</v>
      </c>
      <c r="BV33" s="28">
        <v>3.5000000000000003E-2</v>
      </c>
      <c r="BW33" s="20" t="s">
        <v>188</v>
      </c>
      <c r="BX33" s="28">
        <v>1</v>
      </c>
      <c r="BY33" s="28">
        <v>0.05</v>
      </c>
      <c r="BZ33" s="24" t="s">
        <v>187</v>
      </c>
      <c r="CA33" s="28">
        <v>0.5</v>
      </c>
      <c r="CB33" s="28">
        <v>2.5000000000000001E-2</v>
      </c>
      <c r="CC33" s="20" t="s">
        <v>187</v>
      </c>
      <c r="CD33" s="28">
        <v>0.2</v>
      </c>
      <c r="CE33" s="28">
        <v>0.02</v>
      </c>
      <c r="CF33" s="24" t="s">
        <v>187</v>
      </c>
      <c r="CG33" s="28">
        <v>0.01</v>
      </c>
      <c r="CH33" s="28">
        <v>6.4999999999999997E-4</v>
      </c>
      <c r="CI33" s="24" t="s">
        <v>187</v>
      </c>
      <c r="CJ33" s="24" t="s">
        <v>189</v>
      </c>
      <c r="CK33" s="29">
        <v>30</v>
      </c>
      <c r="CL33" s="29">
        <v>9.4009599999999997E-4</v>
      </c>
      <c r="CM33" s="29">
        <v>40</v>
      </c>
      <c r="CN33" s="29">
        <v>25</v>
      </c>
    </row>
    <row r="34" spans="1:92" ht="15.75" customHeight="1">
      <c r="A34" s="19" t="s">
        <v>164</v>
      </c>
      <c r="B34" s="20" t="s">
        <v>165</v>
      </c>
      <c r="C34" s="20">
        <v>2020</v>
      </c>
      <c r="D34" s="2" t="str">
        <f t="shared" si="0"/>
        <v>10.1016/j.palaeo.2019.109547</v>
      </c>
      <c r="E34" s="21">
        <f t="shared" si="1"/>
        <v>188050</v>
      </c>
      <c r="F34" s="21">
        <f t="shared" si="2"/>
        <v>13349.999999999995</v>
      </c>
      <c r="G34" s="21">
        <f t="shared" si="3"/>
        <v>13350.000000000022</v>
      </c>
      <c r="H34" s="22">
        <f t="shared" si="4"/>
        <v>1079.70914215789</v>
      </c>
      <c r="I34" s="22">
        <f t="shared" si="5"/>
        <v>245.20387867485988</v>
      </c>
      <c r="J34" s="22">
        <f t="shared" si="6"/>
        <v>190.47612665709198</v>
      </c>
      <c r="K34" s="20" t="s">
        <v>166</v>
      </c>
      <c r="L34" s="77" t="s">
        <v>167</v>
      </c>
      <c r="M34" s="6" t="s">
        <v>559</v>
      </c>
      <c r="N34" s="20" t="s">
        <v>168</v>
      </c>
      <c r="O34" s="23" t="s">
        <v>221</v>
      </c>
      <c r="P34" s="10" t="s">
        <v>170</v>
      </c>
      <c r="Q34" s="24" t="s">
        <v>171</v>
      </c>
      <c r="R34" s="20" t="s">
        <v>172</v>
      </c>
      <c r="S34" s="20" t="s">
        <v>173</v>
      </c>
      <c r="T34" s="20" t="s">
        <v>174</v>
      </c>
      <c r="U34" s="20" t="s">
        <v>211</v>
      </c>
      <c r="V34" s="20">
        <v>188.05</v>
      </c>
      <c r="W34" s="20">
        <v>201.4</v>
      </c>
      <c r="X34" s="20">
        <v>174.7</v>
      </c>
      <c r="Y34" s="20" t="s">
        <v>176</v>
      </c>
      <c r="Z34" s="20" t="s">
        <v>191</v>
      </c>
      <c r="AA34" s="20">
        <v>30.957000000000001</v>
      </c>
      <c r="AB34" s="20">
        <v>110.746</v>
      </c>
      <c r="AC34" s="10" t="s">
        <v>176</v>
      </c>
      <c r="AD34" s="10" t="s">
        <v>176</v>
      </c>
      <c r="AE34" s="25">
        <v>1079.70914215789</v>
      </c>
      <c r="AF34" s="10" t="s">
        <v>178</v>
      </c>
      <c r="AG34" s="25">
        <v>889.23301550079805</v>
      </c>
      <c r="AH34" s="25">
        <v>1324.9130208327499</v>
      </c>
      <c r="AI34" s="20" t="s">
        <v>179</v>
      </c>
      <c r="AJ34" s="20" t="s">
        <v>180</v>
      </c>
      <c r="AK34" s="24" t="s">
        <v>181</v>
      </c>
      <c r="AL34" s="24" t="s">
        <v>182</v>
      </c>
      <c r="AM34" s="27">
        <v>66666666.666666672</v>
      </c>
      <c r="AN34" s="27">
        <v>3740557.3845785265</v>
      </c>
      <c r="AO34" s="20" t="s">
        <v>183</v>
      </c>
      <c r="AP34" s="27">
        <v>11111111.11111111</v>
      </c>
      <c r="AQ34" s="26">
        <v>4098395.0753517631</v>
      </c>
      <c r="AR34" s="20" t="s">
        <v>183</v>
      </c>
      <c r="AS34" s="26">
        <v>1.5906E-5</v>
      </c>
      <c r="AT34" s="27">
        <v>5.7605208097879485E-7</v>
      </c>
      <c r="AU34" s="20" t="s">
        <v>183</v>
      </c>
      <c r="AV34" s="27">
        <v>1.7983333333333335E-5</v>
      </c>
      <c r="AW34" s="27">
        <v>2.5167792469300418E-6</v>
      </c>
      <c r="AX34" s="20" t="s">
        <v>183</v>
      </c>
      <c r="AY34" s="27">
        <v>5.5940000000000001E-6</v>
      </c>
      <c r="AZ34" s="27">
        <v>4.1492890957367449E-7</v>
      </c>
      <c r="BA34" s="20" t="s">
        <v>183</v>
      </c>
      <c r="BB34" s="27">
        <v>6.4500000000000001E-6</v>
      </c>
      <c r="BC34" s="27">
        <v>7.6273083937476165E-7</v>
      </c>
      <c r="BD34" s="20" t="s">
        <v>183</v>
      </c>
      <c r="BE34" s="28">
        <v>-25.723305515439534</v>
      </c>
      <c r="BF34" s="28">
        <v>0.1047744756184651</v>
      </c>
      <c r="BG34" s="20" t="s">
        <v>183</v>
      </c>
      <c r="BH34" s="20">
        <v>-6.4120959231268477</v>
      </c>
      <c r="BI34" s="28">
        <v>1</v>
      </c>
      <c r="BJ34" s="20" t="s">
        <v>184</v>
      </c>
      <c r="BK34" s="28">
        <v>400</v>
      </c>
      <c r="BL34" s="28">
        <v>10.72</v>
      </c>
      <c r="BM34" s="28">
        <v>1</v>
      </c>
      <c r="BN34" s="20" t="s">
        <v>185</v>
      </c>
      <c r="BO34" s="20" t="s">
        <v>176</v>
      </c>
      <c r="BP34" s="20" t="s">
        <v>176</v>
      </c>
      <c r="BQ34" s="20" t="s">
        <v>186</v>
      </c>
      <c r="BR34" s="28">
        <v>2</v>
      </c>
      <c r="BS34" s="28">
        <v>0.1</v>
      </c>
      <c r="BT34" s="20" t="s">
        <v>187</v>
      </c>
      <c r="BU34" s="28">
        <v>0.72</v>
      </c>
      <c r="BV34" s="28">
        <v>3.5000000000000003E-2</v>
      </c>
      <c r="BW34" s="20" t="s">
        <v>188</v>
      </c>
      <c r="BX34" s="28">
        <v>1</v>
      </c>
      <c r="BY34" s="28">
        <v>0.05</v>
      </c>
      <c r="BZ34" s="24" t="s">
        <v>187</v>
      </c>
      <c r="CA34" s="28">
        <v>0.5</v>
      </c>
      <c r="CB34" s="28">
        <v>2.5000000000000001E-2</v>
      </c>
      <c r="CC34" s="20" t="s">
        <v>187</v>
      </c>
      <c r="CD34" s="28">
        <v>0.2</v>
      </c>
      <c r="CE34" s="28">
        <v>0.02</v>
      </c>
      <c r="CF34" s="24" t="s">
        <v>187</v>
      </c>
      <c r="CG34" s="28">
        <v>0.01</v>
      </c>
      <c r="CH34" s="28">
        <v>6.4999999999999997E-4</v>
      </c>
      <c r="CI34" s="24" t="s">
        <v>187</v>
      </c>
      <c r="CJ34" s="24" t="s">
        <v>189</v>
      </c>
      <c r="CK34" s="29">
        <v>30</v>
      </c>
      <c r="CL34" s="29">
        <v>9.4009599999999997E-4</v>
      </c>
      <c r="CM34" s="29">
        <v>40</v>
      </c>
      <c r="CN34" s="29">
        <v>25</v>
      </c>
    </row>
    <row r="35" spans="1:92" ht="15.75" customHeight="1">
      <c r="A35" s="19" t="s">
        <v>164</v>
      </c>
      <c r="B35" s="20" t="s">
        <v>165</v>
      </c>
      <c r="C35" s="20">
        <v>2020</v>
      </c>
      <c r="D35" s="2" t="str">
        <f t="shared" si="0"/>
        <v>10.1016/j.palaeo.2019.109547</v>
      </c>
      <c r="E35" s="21">
        <f t="shared" si="1"/>
        <v>188050</v>
      </c>
      <c r="F35" s="21">
        <f t="shared" si="2"/>
        <v>13349.999999999995</v>
      </c>
      <c r="G35" s="21">
        <f t="shared" si="3"/>
        <v>13350.000000000022</v>
      </c>
      <c r="H35" s="22">
        <f t="shared" si="4"/>
        <v>1728.8030207675099</v>
      </c>
      <c r="I35" s="22">
        <f t="shared" si="5"/>
        <v>418.98643383158992</v>
      </c>
      <c r="J35" s="22">
        <f t="shared" si="6"/>
        <v>330.79389704892992</v>
      </c>
      <c r="K35" s="20" t="s">
        <v>166</v>
      </c>
      <c r="L35" s="77" t="s">
        <v>167</v>
      </c>
      <c r="M35" s="6" t="s">
        <v>559</v>
      </c>
      <c r="N35" s="20" t="s">
        <v>168</v>
      </c>
      <c r="O35" s="23" t="s">
        <v>222</v>
      </c>
      <c r="P35" s="10" t="s">
        <v>170</v>
      </c>
      <c r="Q35" s="24" t="s">
        <v>171</v>
      </c>
      <c r="R35" s="20" t="s">
        <v>172</v>
      </c>
      <c r="S35" s="20" t="s">
        <v>173</v>
      </c>
      <c r="T35" s="20" t="s">
        <v>174</v>
      </c>
      <c r="U35" s="20" t="s">
        <v>211</v>
      </c>
      <c r="V35" s="20">
        <v>188.05</v>
      </c>
      <c r="W35" s="20">
        <v>201.4</v>
      </c>
      <c r="X35" s="20">
        <v>174.7</v>
      </c>
      <c r="Y35" s="20" t="s">
        <v>176</v>
      </c>
      <c r="Z35" s="20" t="s">
        <v>191</v>
      </c>
      <c r="AA35" s="20">
        <v>30.957000000000001</v>
      </c>
      <c r="AB35" s="20">
        <v>110.746</v>
      </c>
      <c r="AC35" s="10" t="s">
        <v>176</v>
      </c>
      <c r="AD35" s="10" t="s">
        <v>176</v>
      </c>
      <c r="AE35" s="25">
        <v>1728.8030207675099</v>
      </c>
      <c r="AF35" s="24" t="s">
        <v>178</v>
      </c>
      <c r="AG35" s="25">
        <v>1398.00912371858</v>
      </c>
      <c r="AH35" s="25">
        <v>2147.7894545990998</v>
      </c>
      <c r="AI35" s="20" t="s">
        <v>179</v>
      </c>
      <c r="AJ35" s="20" t="s">
        <v>180</v>
      </c>
      <c r="AK35" s="10" t="s">
        <v>181</v>
      </c>
      <c r="AL35" s="24" t="s">
        <v>182</v>
      </c>
      <c r="AM35" s="27">
        <v>33333333.333333336</v>
      </c>
      <c r="AN35" s="27">
        <v>2566001.1963983374</v>
      </c>
      <c r="AO35" s="20" t="s">
        <v>183</v>
      </c>
      <c r="AP35" s="27">
        <v>5555555.555555555</v>
      </c>
      <c r="AQ35" s="26">
        <v>2078698.5482077464</v>
      </c>
      <c r="AR35" s="20" t="s">
        <v>183</v>
      </c>
      <c r="AS35" s="26">
        <v>1.8725000000000001E-5</v>
      </c>
      <c r="AT35" s="27">
        <v>6.9801504281784627E-7</v>
      </c>
      <c r="AU35" s="20" t="s">
        <v>183</v>
      </c>
      <c r="AV35" s="27">
        <v>1.8551999999999998E-5</v>
      </c>
      <c r="AW35" s="27">
        <v>6.9184824925701679E-7</v>
      </c>
      <c r="AX35" s="20" t="s">
        <v>183</v>
      </c>
      <c r="AY35" s="27">
        <v>6.4149999999999996E-6</v>
      </c>
      <c r="AZ35" s="27">
        <v>3.8386738161331992E-7</v>
      </c>
      <c r="BA35" s="20" t="s">
        <v>183</v>
      </c>
      <c r="BB35" s="27">
        <v>6.6029999999999993E-6</v>
      </c>
      <c r="BC35" s="27">
        <v>3.3344264874187897E-7</v>
      </c>
      <c r="BD35" s="20" t="s">
        <v>183</v>
      </c>
      <c r="BE35" s="28">
        <v>-25.723305515439534</v>
      </c>
      <c r="BF35" s="28">
        <v>0.1047744756184651</v>
      </c>
      <c r="BG35" s="20" t="s">
        <v>183</v>
      </c>
      <c r="BH35" s="20">
        <v>-6.4120959231268477</v>
      </c>
      <c r="BI35" s="28">
        <v>1</v>
      </c>
      <c r="BJ35" s="20" t="s">
        <v>184</v>
      </c>
      <c r="BK35" s="28">
        <v>400</v>
      </c>
      <c r="BL35" s="28">
        <v>10.72</v>
      </c>
      <c r="BM35" s="28">
        <v>1</v>
      </c>
      <c r="BN35" s="20" t="s">
        <v>185</v>
      </c>
      <c r="BO35" s="20" t="s">
        <v>176</v>
      </c>
      <c r="BP35" s="20" t="s">
        <v>176</v>
      </c>
      <c r="BQ35" s="20" t="s">
        <v>186</v>
      </c>
      <c r="BR35" s="28">
        <v>2</v>
      </c>
      <c r="BS35" s="28">
        <v>0.1</v>
      </c>
      <c r="BT35" s="20" t="s">
        <v>187</v>
      </c>
      <c r="BU35" s="28">
        <v>0.72</v>
      </c>
      <c r="BV35" s="28">
        <v>3.5000000000000003E-2</v>
      </c>
      <c r="BW35" s="20" t="s">
        <v>188</v>
      </c>
      <c r="BX35" s="28">
        <v>1</v>
      </c>
      <c r="BY35" s="28">
        <v>0.05</v>
      </c>
      <c r="BZ35" s="24" t="s">
        <v>187</v>
      </c>
      <c r="CA35" s="28">
        <v>0.5</v>
      </c>
      <c r="CB35" s="28">
        <v>2.5000000000000001E-2</v>
      </c>
      <c r="CC35" s="20" t="s">
        <v>187</v>
      </c>
      <c r="CD35" s="28">
        <v>0.2</v>
      </c>
      <c r="CE35" s="28">
        <v>0.02</v>
      </c>
      <c r="CF35" s="24" t="s">
        <v>187</v>
      </c>
      <c r="CG35" s="28">
        <v>0.01</v>
      </c>
      <c r="CH35" s="28">
        <v>6.4999999999999997E-4</v>
      </c>
      <c r="CI35" s="24" t="s">
        <v>187</v>
      </c>
      <c r="CJ35" s="24" t="s">
        <v>189</v>
      </c>
      <c r="CK35" s="29">
        <v>30</v>
      </c>
      <c r="CL35" s="29">
        <v>9.4009599999999997E-4</v>
      </c>
      <c r="CM35" s="29">
        <v>40</v>
      </c>
      <c r="CN35" s="29">
        <v>25</v>
      </c>
    </row>
    <row r="36" spans="1:92" ht="15.75" customHeight="1">
      <c r="A36" s="19" t="s">
        <v>164</v>
      </c>
      <c r="B36" s="20" t="s">
        <v>165</v>
      </c>
      <c r="C36" s="20">
        <v>2020</v>
      </c>
      <c r="D36" s="2" t="str">
        <f t="shared" si="0"/>
        <v>10.1016/j.palaeo.2019.109547</v>
      </c>
      <c r="E36" s="21">
        <f t="shared" si="1"/>
        <v>188050</v>
      </c>
      <c r="F36" s="21">
        <f t="shared" si="2"/>
        <v>13349.999999999995</v>
      </c>
      <c r="G36" s="21">
        <f t="shared" si="3"/>
        <v>13350.000000000022</v>
      </c>
      <c r="H36" s="22">
        <f t="shared" si="4"/>
        <v>1819.82450663964</v>
      </c>
      <c r="I36" s="22">
        <f t="shared" si="5"/>
        <v>570.34076050944009</v>
      </c>
      <c r="J36" s="22">
        <f t="shared" si="6"/>
        <v>398.32300094410016</v>
      </c>
      <c r="K36" s="20" t="s">
        <v>166</v>
      </c>
      <c r="L36" s="77" t="s">
        <v>167</v>
      </c>
      <c r="M36" s="6" t="s">
        <v>559</v>
      </c>
      <c r="N36" s="20" t="s">
        <v>168</v>
      </c>
      <c r="O36" s="23" t="s">
        <v>223</v>
      </c>
      <c r="P36" s="10" t="s">
        <v>170</v>
      </c>
      <c r="Q36" s="24" t="s">
        <v>171</v>
      </c>
      <c r="R36" s="20" t="s">
        <v>172</v>
      </c>
      <c r="S36" s="20" t="s">
        <v>173</v>
      </c>
      <c r="T36" s="20" t="s">
        <v>174</v>
      </c>
      <c r="U36" s="20" t="s">
        <v>211</v>
      </c>
      <c r="V36" s="20">
        <v>188.05</v>
      </c>
      <c r="W36" s="20">
        <v>201.4</v>
      </c>
      <c r="X36" s="20">
        <v>174.7</v>
      </c>
      <c r="Y36" s="20" t="s">
        <v>176</v>
      </c>
      <c r="Z36" s="20" t="s">
        <v>191</v>
      </c>
      <c r="AA36" s="20">
        <v>30.957000000000001</v>
      </c>
      <c r="AB36" s="20">
        <v>110.746</v>
      </c>
      <c r="AC36" s="10" t="s">
        <v>176</v>
      </c>
      <c r="AD36" s="10" t="s">
        <v>176</v>
      </c>
      <c r="AE36" s="25">
        <v>1819.82450663964</v>
      </c>
      <c r="AF36" s="10" t="s">
        <v>178</v>
      </c>
      <c r="AG36" s="25">
        <v>1421.5015056955399</v>
      </c>
      <c r="AH36" s="25">
        <v>2390.1652671490801</v>
      </c>
      <c r="AI36" s="20" t="s">
        <v>179</v>
      </c>
      <c r="AJ36" s="20" t="s">
        <v>180</v>
      </c>
      <c r="AK36" s="10" t="s">
        <v>181</v>
      </c>
      <c r="AL36" s="24" t="s">
        <v>182</v>
      </c>
      <c r="AM36" s="27">
        <v>33333333.333333336</v>
      </c>
      <c r="AN36" s="27">
        <v>6017806.22565627</v>
      </c>
      <c r="AO36" s="20" t="s">
        <v>183</v>
      </c>
      <c r="AP36" s="27">
        <v>5555555.555555555</v>
      </c>
      <c r="AQ36" s="26">
        <v>2028602.0648339505</v>
      </c>
      <c r="AR36" s="20" t="s">
        <v>183</v>
      </c>
      <c r="AS36" s="26">
        <v>1.839428571428571E-5</v>
      </c>
      <c r="AT36" s="27">
        <v>1.1323297877823932E-6</v>
      </c>
      <c r="AU36" s="20" t="s">
        <v>183</v>
      </c>
      <c r="AV36" s="27">
        <v>1.7934999999999997E-5</v>
      </c>
      <c r="AW36" s="27">
        <v>1.9650000000000117E-6</v>
      </c>
      <c r="AX36" s="20" t="s">
        <v>183</v>
      </c>
      <c r="AY36" s="27">
        <v>6.8164285714285708E-6</v>
      </c>
      <c r="AZ36" s="27">
        <v>3.8181071458080906E-7</v>
      </c>
      <c r="BA36" s="20" t="s">
        <v>183</v>
      </c>
      <c r="BB36" s="27">
        <v>6.5174999999999999E-6</v>
      </c>
      <c r="BC36" s="27">
        <v>3.925E-7</v>
      </c>
      <c r="BD36" s="20" t="s">
        <v>183</v>
      </c>
      <c r="BE36" s="28">
        <v>-25.723305515439534</v>
      </c>
      <c r="BF36" s="28">
        <v>0.1047744756184651</v>
      </c>
      <c r="BG36" s="20" t="s">
        <v>183</v>
      </c>
      <c r="BH36" s="20">
        <v>-6.4120959231268477</v>
      </c>
      <c r="BI36" s="28">
        <v>1</v>
      </c>
      <c r="BJ36" s="20" t="s">
        <v>184</v>
      </c>
      <c r="BK36" s="28">
        <v>400</v>
      </c>
      <c r="BL36" s="28">
        <v>10.72</v>
      </c>
      <c r="BM36" s="28">
        <v>1</v>
      </c>
      <c r="BN36" s="20" t="s">
        <v>185</v>
      </c>
      <c r="BO36" s="20" t="s">
        <v>176</v>
      </c>
      <c r="BP36" s="20" t="s">
        <v>176</v>
      </c>
      <c r="BQ36" s="20" t="s">
        <v>186</v>
      </c>
      <c r="BR36" s="28">
        <v>2</v>
      </c>
      <c r="BS36" s="28">
        <v>0.1</v>
      </c>
      <c r="BT36" s="20" t="s">
        <v>187</v>
      </c>
      <c r="BU36" s="28">
        <v>0.72</v>
      </c>
      <c r="BV36" s="28">
        <v>3.5000000000000003E-2</v>
      </c>
      <c r="BW36" s="20" t="s">
        <v>188</v>
      </c>
      <c r="BX36" s="28">
        <v>1</v>
      </c>
      <c r="BY36" s="28">
        <v>0.05</v>
      </c>
      <c r="BZ36" s="24" t="s">
        <v>187</v>
      </c>
      <c r="CA36" s="28">
        <v>0.5</v>
      </c>
      <c r="CB36" s="28">
        <v>2.5000000000000001E-2</v>
      </c>
      <c r="CC36" s="20" t="s">
        <v>187</v>
      </c>
      <c r="CD36" s="28">
        <v>0.2</v>
      </c>
      <c r="CE36" s="28">
        <v>0.02</v>
      </c>
      <c r="CF36" s="24" t="s">
        <v>187</v>
      </c>
      <c r="CG36" s="28">
        <v>0.01</v>
      </c>
      <c r="CH36" s="28">
        <v>6.4999999999999997E-4</v>
      </c>
      <c r="CI36" s="24" t="s">
        <v>187</v>
      </c>
      <c r="CJ36" s="24" t="s">
        <v>189</v>
      </c>
      <c r="CK36" s="29">
        <v>30</v>
      </c>
      <c r="CL36" s="29">
        <v>9.4009599999999997E-4</v>
      </c>
      <c r="CM36" s="29">
        <v>40</v>
      </c>
      <c r="CN36" s="29">
        <v>25</v>
      </c>
    </row>
    <row r="37" spans="1:92" ht="15.75" customHeight="1">
      <c r="A37" s="19" t="s">
        <v>164</v>
      </c>
      <c r="B37" s="20" t="s">
        <v>165</v>
      </c>
      <c r="C37" s="20">
        <v>2020</v>
      </c>
      <c r="D37" s="2" t="str">
        <f t="shared" si="0"/>
        <v>10.1016/j.palaeo.2019.109547</v>
      </c>
      <c r="E37" s="21">
        <f t="shared" si="1"/>
        <v>188050</v>
      </c>
      <c r="F37" s="21">
        <f t="shared" si="2"/>
        <v>13349.999999999995</v>
      </c>
      <c r="G37" s="21">
        <f t="shared" si="3"/>
        <v>13350.000000000022</v>
      </c>
      <c r="H37" s="22">
        <f t="shared" si="4"/>
        <v>1200.9077163068901</v>
      </c>
      <c r="I37" s="22">
        <f t="shared" si="5"/>
        <v>313.3395874713899</v>
      </c>
      <c r="J37" s="22">
        <f t="shared" si="6"/>
        <v>244.37111065872705</v>
      </c>
      <c r="K37" s="20" t="s">
        <v>166</v>
      </c>
      <c r="L37" s="77" t="s">
        <v>167</v>
      </c>
      <c r="M37" s="6" t="s">
        <v>559</v>
      </c>
      <c r="N37" s="20" t="s">
        <v>168</v>
      </c>
      <c r="O37" s="23" t="s">
        <v>224</v>
      </c>
      <c r="P37" s="10" t="s">
        <v>170</v>
      </c>
      <c r="Q37" s="24" t="s">
        <v>171</v>
      </c>
      <c r="R37" s="20" t="s">
        <v>172</v>
      </c>
      <c r="S37" s="20" t="s">
        <v>173</v>
      </c>
      <c r="T37" s="20" t="s">
        <v>174</v>
      </c>
      <c r="U37" s="20" t="s">
        <v>211</v>
      </c>
      <c r="V37" s="20">
        <v>188.05</v>
      </c>
      <c r="W37" s="20">
        <v>201.4</v>
      </c>
      <c r="X37" s="20">
        <v>174.7</v>
      </c>
      <c r="Y37" s="20" t="s">
        <v>176</v>
      </c>
      <c r="Z37" s="20" t="s">
        <v>191</v>
      </c>
      <c r="AA37" s="20">
        <v>30.957000000000001</v>
      </c>
      <c r="AB37" s="20">
        <v>110.746</v>
      </c>
      <c r="AC37" s="10" t="s">
        <v>176</v>
      </c>
      <c r="AD37" s="10" t="s">
        <v>176</v>
      </c>
      <c r="AE37" s="25">
        <v>1200.9077163068901</v>
      </c>
      <c r="AF37" s="10" t="s">
        <v>178</v>
      </c>
      <c r="AG37" s="25">
        <v>956.536605648163</v>
      </c>
      <c r="AH37" s="25">
        <v>1514.24730377828</v>
      </c>
      <c r="AI37" s="20" t="s">
        <v>179</v>
      </c>
      <c r="AJ37" s="20" t="s">
        <v>180</v>
      </c>
      <c r="AK37" s="24" t="s">
        <v>181</v>
      </c>
      <c r="AL37" s="24" t="s">
        <v>182</v>
      </c>
      <c r="AM37" s="27">
        <v>33333333.333333336</v>
      </c>
      <c r="AN37" s="27">
        <v>5665577.23732532</v>
      </c>
      <c r="AO37" s="20" t="s">
        <v>183</v>
      </c>
      <c r="AP37" s="27">
        <v>16666666.666666668</v>
      </c>
      <c r="AQ37" s="26">
        <v>1434438.2763731221</v>
      </c>
      <c r="AR37" s="20" t="s">
        <v>183</v>
      </c>
      <c r="AS37" s="26">
        <v>2.3577499999999999E-5</v>
      </c>
      <c r="AT37" s="27">
        <v>1.6527874182725267E-6</v>
      </c>
      <c r="AU37" s="20" t="s">
        <v>183</v>
      </c>
      <c r="AV37" s="27">
        <v>1.655333333333333E-5</v>
      </c>
      <c r="AW37" s="27">
        <v>9.236581859348424E-7</v>
      </c>
      <c r="AX37" s="20" t="s">
        <v>183</v>
      </c>
      <c r="AY37" s="27">
        <v>6.7599999999999997E-6</v>
      </c>
      <c r="AZ37" s="27">
        <v>6.789084376163453E-7</v>
      </c>
      <c r="BA37" s="20" t="s">
        <v>183</v>
      </c>
      <c r="BB37" s="27">
        <v>7.103333333333332E-6</v>
      </c>
      <c r="BC37" s="27">
        <v>3.9570962979325013E-7</v>
      </c>
      <c r="BD37" s="20" t="s">
        <v>183</v>
      </c>
      <c r="BE37" s="28">
        <v>-25.723305515439534</v>
      </c>
      <c r="BF37" s="28">
        <v>0.1047744756184651</v>
      </c>
      <c r="BG37" s="20" t="s">
        <v>183</v>
      </c>
      <c r="BH37" s="20">
        <v>-6.4120959231268477</v>
      </c>
      <c r="BI37" s="28">
        <v>1</v>
      </c>
      <c r="BJ37" s="20" t="s">
        <v>184</v>
      </c>
      <c r="BK37" s="28">
        <v>400</v>
      </c>
      <c r="BL37" s="28">
        <v>10.72</v>
      </c>
      <c r="BM37" s="28">
        <v>1</v>
      </c>
      <c r="BN37" s="20" t="s">
        <v>185</v>
      </c>
      <c r="BO37" s="20" t="s">
        <v>176</v>
      </c>
      <c r="BP37" s="20" t="s">
        <v>176</v>
      </c>
      <c r="BQ37" s="20" t="s">
        <v>186</v>
      </c>
      <c r="BR37" s="28">
        <v>2</v>
      </c>
      <c r="BS37" s="28">
        <v>0.1</v>
      </c>
      <c r="BT37" s="20" t="s">
        <v>187</v>
      </c>
      <c r="BU37" s="28">
        <v>0.72</v>
      </c>
      <c r="BV37" s="28">
        <v>3.5000000000000003E-2</v>
      </c>
      <c r="BW37" s="20" t="s">
        <v>188</v>
      </c>
      <c r="BX37" s="28">
        <v>1</v>
      </c>
      <c r="BY37" s="28">
        <v>0.05</v>
      </c>
      <c r="BZ37" s="24" t="s">
        <v>187</v>
      </c>
      <c r="CA37" s="28">
        <v>0.5</v>
      </c>
      <c r="CB37" s="28">
        <v>2.5000000000000001E-2</v>
      </c>
      <c r="CC37" s="20" t="s">
        <v>187</v>
      </c>
      <c r="CD37" s="28">
        <v>0.2</v>
      </c>
      <c r="CE37" s="28">
        <v>0.02</v>
      </c>
      <c r="CF37" s="24" t="s">
        <v>187</v>
      </c>
      <c r="CG37" s="28">
        <v>0.01</v>
      </c>
      <c r="CH37" s="28">
        <v>6.4999999999999997E-4</v>
      </c>
      <c r="CI37" s="24" t="s">
        <v>187</v>
      </c>
      <c r="CJ37" s="24" t="s">
        <v>189</v>
      </c>
      <c r="CK37" s="29">
        <v>30</v>
      </c>
      <c r="CL37" s="29">
        <v>9.4009599999999997E-4</v>
      </c>
      <c r="CM37" s="29">
        <v>40</v>
      </c>
      <c r="CN37" s="29">
        <v>25</v>
      </c>
    </row>
    <row r="38" spans="1:92" ht="15.75" customHeight="1">
      <c r="A38" s="19" t="s">
        <v>164</v>
      </c>
      <c r="B38" s="20" t="s">
        <v>165</v>
      </c>
      <c r="C38" s="20">
        <v>2020</v>
      </c>
      <c r="D38" s="2" t="str">
        <f t="shared" si="0"/>
        <v>10.1016/j.palaeo.2019.109547</v>
      </c>
      <c r="E38" s="21">
        <f t="shared" si="1"/>
        <v>188050</v>
      </c>
      <c r="F38" s="21">
        <f t="shared" si="2"/>
        <v>13349.999999999995</v>
      </c>
      <c r="G38" s="21">
        <f t="shared" si="3"/>
        <v>13350.000000000022</v>
      </c>
      <c r="H38" s="22">
        <f t="shared" si="4"/>
        <v>1585.3324611350499</v>
      </c>
      <c r="I38" s="22">
        <f t="shared" si="5"/>
        <v>408.18053335872014</v>
      </c>
      <c r="J38" s="22">
        <f t="shared" si="6"/>
        <v>310.43362019183996</v>
      </c>
      <c r="K38" s="20" t="s">
        <v>166</v>
      </c>
      <c r="L38" s="77" t="s">
        <v>167</v>
      </c>
      <c r="M38" s="6" t="s">
        <v>559</v>
      </c>
      <c r="N38" s="20" t="s">
        <v>168</v>
      </c>
      <c r="O38" s="23" t="s">
        <v>225</v>
      </c>
      <c r="P38" s="10" t="s">
        <v>170</v>
      </c>
      <c r="Q38" s="24" t="s">
        <v>171</v>
      </c>
      <c r="R38" s="20" t="s">
        <v>172</v>
      </c>
      <c r="S38" s="20" t="s">
        <v>173</v>
      </c>
      <c r="T38" s="20" t="s">
        <v>174</v>
      </c>
      <c r="U38" s="20" t="s">
        <v>211</v>
      </c>
      <c r="V38" s="20">
        <v>188.05</v>
      </c>
      <c r="W38" s="20">
        <v>201.4</v>
      </c>
      <c r="X38" s="20">
        <v>174.7</v>
      </c>
      <c r="Y38" s="20" t="s">
        <v>176</v>
      </c>
      <c r="Z38" s="20" t="s">
        <v>191</v>
      </c>
      <c r="AA38" s="20">
        <v>30.957000000000001</v>
      </c>
      <c r="AB38" s="20">
        <v>110.746</v>
      </c>
      <c r="AC38" s="10" t="s">
        <v>176</v>
      </c>
      <c r="AD38" s="10" t="s">
        <v>176</v>
      </c>
      <c r="AE38" s="25">
        <v>1585.3324611350499</v>
      </c>
      <c r="AF38" s="24" t="s">
        <v>178</v>
      </c>
      <c r="AG38" s="25">
        <v>1274.89884094321</v>
      </c>
      <c r="AH38" s="25">
        <v>1993.5129944937701</v>
      </c>
      <c r="AI38" s="20" t="s">
        <v>179</v>
      </c>
      <c r="AJ38" s="20" t="s">
        <v>180</v>
      </c>
      <c r="AK38" s="10" t="s">
        <v>181</v>
      </c>
      <c r="AL38" s="24" t="s">
        <v>182</v>
      </c>
      <c r="AM38" s="27">
        <v>33333333.333333336</v>
      </c>
      <c r="AN38" s="27">
        <v>3560000</v>
      </c>
      <c r="AO38" s="20" t="s">
        <v>183</v>
      </c>
      <c r="AP38" s="27">
        <v>11111111.11111111</v>
      </c>
      <c r="AQ38" s="26">
        <v>2746740.1804058026</v>
      </c>
      <c r="AR38" s="20" t="s">
        <v>183</v>
      </c>
      <c r="AS38" s="26">
        <v>1.8725000000000001E-5</v>
      </c>
      <c r="AT38" s="27">
        <v>6.9801504281784627E-7</v>
      </c>
      <c r="AU38" s="20" t="s">
        <v>183</v>
      </c>
      <c r="AV38" s="27">
        <v>1.7070000000000001E-5</v>
      </c>
      <c r="AW38" s="27">
        <v>4.5099999999999941E-6</v>
      </c>
      <c r="AX38" s="20" t="s">
        <v>183</v>
      </c>
      <c r="AY38" s="27">
        <v>6.4149999999999996E-6</v>
      </c>
      <c r="AZ38" s="27">
        <v>3.8386738161331992E-7</v>
      </c>
      <c r="BA38" s="20" t="s">
        <v>183</v>
      </c>
      <c r="BB38" s="27">
        <v>7.6349999999999989E-6</v>
      </c>
      <c r="BC38" s="27">
        <v>1.0299999999999982E-6</v>
      </c>
      <c r="BD38" s="20" t="s">
        <v>183</v>
      </c>
      <c r="BE38" s="28">
        <v>-25.723305515439534</v>
      </c>
      <c r="BF38" s="28">
        <v>0.1047744756184651</v>
      </c>
      <c r="BG38" s="20" t="s">
        <v>183</v>
      </c>
      <c r="BH38" s="20">
        <v>-6.4120959231268477</v>
      </c>
      <c r="BI38" s="28">
        <v>1</v>
      </c>
      <c r="BJ38" s="20" t="s">
        <v>184</v>
      </c>
      <c r="BK38" s="28">
        <v>400</v>
      </c>
      <c r="BL38" s="28">
        <v>10.72</v>
      </c>
      <c r="BM38" s="28">
        <v>1</v>
      </c>
      <c r="BN38" s="20" t="s">
        <v>185</v>
      </c>
      <c r="BO38" s="20" t="s">
        <v>176</v>
      </c>
      <c r="BP38" s="20" t="s">
        <v>176</v>
      </c>
      <c r="BQ38" s="20" t="s">
        <v>186</v>
      </c>
      <c r="BR38" s="28">
        <v>2</v>
      </c>
      <c r="BS38" s="28">
        <v>0.1</v>
      </c>
      <c r="BT38" s="20" t="s">
        <v>187</v>
      </c>
      <c r="BU38" s="28">
        <v>0.72</v>
      </c>
      <c r="BV38" s="28">
        <v>3.5000000000000003E-2</v>
      </c>
      <c r="BW38" s="20" t="s">
        <v>188</v>
      </c>
      <c r="BX38" s="28">
        <v>1</v>
      </c>
      <c r="BY38" s="28">
        <v>0.05</v>
      </c>
      <c r="BZ38" s="24" t="s">
        <v>187</v>
      </c>
      <c r="CA38" s="28">
        <v>0.5</v>
      </c>
      <c r="CB38" s="28">
        <v>2.5000000000000001E-2</v>
      </c>
      <c r="CC38" s="20" t="s">
        <v>187</v>
      </c>
      <c r="CD38" s="28">
        <v>0.2</v>
      </c>
      <c r="CE38" s="28">
        <v>0.02</v>
      </c>
      <c r="CF38" s="24" t="s">
        <v>187</v>
      </c>
      <c r="CG38" s="28">
        <v>0.01</v>
      </c>
      <c r="CH38" s="28">
        <v>6.4999999999999997E-4</v>
      </c>
      <c r="CI38" s="24" t="s">
        <v>187</v>
      </c>
      <c r="CJ38" s="24" t="s">
        <v>189</v>
      </c>
      <c r="CK38" s="29">
        <v>30</v>
      </c>
      <c r="CL38" s="29">
        <v>9.4009599999999997E-4</v>
      </c>
      <c r="CM38" s="29">
        <v>40</v>
      </c>
      <c r="CN38" s="29">
        <v>25</v>
      </c>
    </row>
    <row r="39" spans="1:92" ht="15.75" customHeight="1">
      <c r="A39" s="19" t="s">
        <v>164</v>
      </c>
      <c r="B39" s="20" t="s">
        <v>165</v>
      </c>
      <c r="C39" s="20">
        <v>2020</v>
      </c>
      <c r="D39" s="2" t="str">
        <f t="shared" si="0"/>
        <v>10.1016/j.palaeo.2019.109547</v>
      </c>
      <c r="E39" s="21">
        <f t="shared" si="1"/>
        <v>188050</v>
      </c>
      <c r="F39" s="21">
        <f t="shared" si="2"/>
        <v>13349.999999999995</v>
      </c>
      <c r="G39" s="21">
        <f t="shared" si="3"/>
        <v>13350.000000000022</v>
      </c>
      <c r="H39" s="22">
        <f t="shared" si="4"/>
        <v>2016.5905653259599</v>
      </c>
      <c r="I39" s="22">
        <f t="shared" si="5"/>
        <v>567.63728366389</v>
      </c>
      <c r="J39" s="22">
        <f t="shared" si="6"/>
        <v>422.93988225870999</v>
      </c>
      <c r="K39" s="20" t="s">
        <v>166</v>
      </c>
      <c r="L39" s="77" t="s">
        <v>167</v>
      </c>
      <c r="M39" s="6" t="s">
        <v>559</v>
      </c>
      <c r="N39" s="20" t="s">
        <v>168</v>
      </c>
      <c r="O39" s="23" t="s">
        <v>226</v>
      </c>
      <c r="P39" s="10" t="s">
        <v>170</v>
      </c>
      <c r="Q39" s="24" t="s">
        <v>171</v>
      </c>
      <c r="R39" s="20" t="s">
        <v>172</v>
      </c>
      <c r="S39" s="20" t="s">
        <v>173</v>
      </c>
      <c r="T39" s="20" t="s">
        <v>174</v>
      </c>
      <c r="U39" s="20" t="s">
        <v>211</v>
      </c>
      <c r="V39" s="20">
        <v>188.05</v>
      </c>
      <c r="W39" s="20">
        <v>201.4</v>
      </c>
      <c r="X39" s="20">
        <v>174.7</v>
      </c>
      <c r="Y39" s="20" t="s">
        <v>176</v>
      </c>
      <c r="Z39" s="20" t="s">
        <v>191</v>
      </c>
      <c r="AA39" s="20">
        <v>30.957000000000001</v>
      </c>
      <c r="AB39" s="20">
        <v>110.746</v>
      </c>
      <c r="AC39" s="10" t="s">
        <v>176</v>
      </c>
      <c r="AD39" s="10" t="s">
        <v>176</v>
      </c>
      <c r="AE39" s="25">
        <v>2016.5905653259599</v>
      </c>
      <c r="AF39" s="10" t="s">
        <v>178</v>
      </c>
      <c r="AG39" s="25">
        <v>1593.6506830672499</v>
      </c>
      <c r="AH39" s="25">
        <v>2584.2278489898499</v>
      </c>
      <c r="AI39" s="20" t="s">
        <v>179</v>
      </c>
      <c r="AJ39" s="20" t="s">
        <v>180</v>
      </c>
      <c r="AK39" s="10" t="s">
        <v>181</v>
      </c>
      <c r="AL39" s="24" t="s">
        <v>182</v>
      </c>
      <c r="AM39" s="27">
        <v>33333333.333333336</v>
      </c>
      <c r="AN39" s="27">
        <v>4490000</v>
      </c>
      <c r="AO39" s="20" t="s">
        <v>183</v>
      </c>
      <c r="AP39" s="27">
        <v>11111111.11111111</v>
      </c>
      <c r="AQ39" s="26">
        <v>2078698.5482077464</v>
      </c>
      <c r="AR39" s="20" t="s">
        <v>183</v>
      </c>
      <c r="AS39" s="26">
        <v>1.4508000000000001E-5</v>
      </c>
      <c r="AT39" s="27">
        <v>1.4444978366200509E-6</v>
      </c>
      <c r="AU39" s="20" t="s">
        <v>183</v>
      </c>
      <c r="AV39" s="27">
        <v>1.6169999999999999E-5</v>
      </c>
      <c r="AW39" s="27">
        <v>5.4370129870129704E-7</v>
      </c>
      <c r="AX39" s="20" t="s">
        <v>183</v>
      </c>
      <c r="AY39" s="27">
        <v>6.0889999999999996E-6</v>
      </c>
      <c r="AZ39" s="27">
        <v>5.4229927162038565E-7</v>
      </c>
      <c r="BA39" s="20" t="s">
        <v>183</v>
      </c>
      <c r="BB39" s="27">
        <v>6.19E-6</v>
      </c>
      <c r="BC39" s="27">
        <v>4.9318181818181986E-7</v>
      </c>
      <c r="BD39" s="20" t="s">
        <v>183</v>
      </c>
      <c r="BE39" s="28">
        <v>-25.723305515439534</v>
      </c>
      <c r="BF39" s="28">
        <v>0.1047744756184651</v>
      </c>
      <c r="BG39" s="20" t="s">
        <v>183</v>
      </c>
      <c r="BH39" s="20">
        <v>-6.4120959231268477</v>
      </c>
      <c r="BI39" s="28">
        <v>1</v>
      </c>
      <c r="BJ39" s="20" t="s">
        <v>184</v>
      </c>
      <c r="BK39" s="28">
        <v>400</v>
      </c>
      <c r="BL39" s="28">
        <v>10.72</v>
      </c>
      <c r="BM39" s="28">
        <v>1</v>
      </c>
      <c r="BN39" s="20" t="s">
        <v>185</v>
      </c>
      <c r="BO39" s="20" t="s">
        <v>176</v>
      </c>
      <c r="BP39" s="20" t="s">
        <v>176</v>
      </c>
      <c r="BQ39" s="20" t="s">
        <v>186</v>
      </c>
      <c r="BR39" s="28">
        <v>2</v>
      </c>
      <c r="BS39" s="28">
        <v>0.1</v>
      </c>
      <c r="BT39" s="20" t="s">
        <v>187</v>
      </c>
      <c r="BU39" s="28">
        <v>0.72</v>
      </c>
      <c r="BV39" s="28">
        <v>3.5000000000000003E-2</v>
      </c>
      <c r="BW39" s="20" t="s">
        <v>188</v>
      </c>
      <c r="BX39" s="28">
        <v>1</v>
      </c>
      <c r="BY39" s="28">
        <v>0.05</v>
      </c>
      <c r="BZ39" s="24" t="s">
        <v>187</v>
      </c>
      <c r="CA39" s="28">
        <v>0.5</v>
      </c>
      <c r="CB39" s="28">
        <v>2.5000000000000001E-2</v>
      </c>
      <c r="CC39" s="20" t="s">
        <v>187</v>
      </c>
      <c r="CD39" s="28">
        <v>0.2</v>
      </c>
      <c r="CE39" s="28">
        <v>0.02</v>
      </c>
      <c r="CF39" s="24" t="s">
        <v>187</v>
      </c>
      <c r="CG39" s="28">
        <v>0.01</v>
      </c>
      <c r="CH39" s="28">
        <v>6.4999999999999997E-4</v>
      </c>
      <c r="CI39" s="24" t="s">
        <v>187</v>
      </c>
      <c r="CJ39" s="24" t="s">
        <v>189</v>
      </c>
      <c r="CK39" s="29">
        <v>30</v>
      </c>
      <c r="CL39" s="29">
        <v>9.4009599999999997E-4</v>
      </c>
      <c r="CM39" s="29">
        <v>40</v>
      </c>
      <c r="CN39" s="29">
        <v>25</v>
      </c>
    </row>
    <row r="40" spans="1:92" ht="15.75" customHeight="1">
      <c r="A40" s="19" t="s">
        <v>164</v>
      </c>
      <c r="B40" s="20" t="s">
        <v>165</v>
      </c>
      <c r="C40" s="20">
        <v>2020</v>
      </c>
      <c r="D40" s="2" t="str">
        <f t="shared" si="0"/>
        <v>10.1016/j.palaeo.2019.109547</v>
      </c>
      <c r="E40" s="21">
        <f t="shared" si="1"/>
        <v>188050</v>
      </c>
      <c r="F40" s="21">
        <f t="shared" si="2"/>
        <v>13349.999999999995</v>
      </c>
      <c r="G40" s="21">
        <f t="shared" si="3"/>
        <v>13350.000000000022</v>
      </c>
      <c r="H40" s="22">
        <f t="shared" si="4"/>
        <v>1221.4437994766199</v>
      </c>
      <c r="I40" s="22">
        <f t="shared" si="5"/>
        <v>291.42106695880011</v>
      </c>
      <c r="J40" s="22">
        <f t="shared" si="6"/>
        <v>229.97681993705089</v>
      </c>
      <c r="K40" s="20" t="s">
        <v>166</v>
      </c>
      <c r="L40" s="77" t="s">
        <v>167</v>
      </c>
      <c r="M40" s="6" t="s">
        <v>559</v>
      </c>
      <c r="N40" s="20" t="s">
        <v>168</v>
      </c>
      <c r="O40" s="23" t="s">
        <v>227</v>
      </c>
      <c r="P40" s="10" t="s">
        <v>170</v>
      </c>
      <c r="Q40" s="24" t="s">
        <v>171</v>
      </c>
      <c r="R40" s="20" t="s">
        <v>172</v>
      </c>
      <c r="S40" s="20" t="s">
        <v>173</v>
      </c>
      <c r="T40" s="20" t="s">
        <v>174</v>
      </c>
      <c r="U40" s="20" t="s">
        <v>211</v>
      </c>
      <c r="V40" s="20">
        <v>188.05</v>
      </c>
      <c r="W40" s="20">
        <v>201.4</v>
      </c>
      <c r="X40" s="20">
        <v>174.7</v>
      </c>
      <c r="Y40" s="20" t="s">
        <v>176</v>
      </c>
      <c r="Z40" s="20" t="s">
        <v>191</v>
      </c>
      <c r="AA40" s="20">
        <v>30.957000000000001</v>
      </c>
      <c r="AB40" s="20">
        <v>110.746</v>
      </c>
      <c r="AC40" s="10" t="s">
        <v>176</v>
      </c>
      <c r="AD40" s="10" t="s">
        <v>176</v>
      </c>
      <c r="AE40" s="25">
        <v>1221.4437994766199</v>
      </c>
      <c r="AF40" s="10" t="s">
        <v>178</v>
      </c>
      <c r="AG40" s="25">
        <v>991.46697953956902</v>
      </c>
      <c r="AH40" s="25">
        <v>1512.86486643542</v>
      </c>
      <c r="AI40" s="20" t="s">
        <v>179</v>
      </c>
      <c r="AJ40" s="20" t="s">
        <v>180</v>
      </c>
      <c r="AK40" s="24" t="s">
        <v>181</v>
      </c>
      <c r="AL40" s="24" t="s">
        <v>182</v>
      </c>
      <c r="AM40" s="27">
        <v>55555555.55555556</v>
      </c>
      <c r="AN40" s="27">
        <v>4040000</v>
      </c>
      <c r="AO40" s="20" t="s">
        <v>183</v>
      </c>
      <c r="AP40" s="27">
        <v>16666666.666666668</v>
      </c>
      <c r="AQ40" s="26">
        <v>3928371.0065919333</v>
      </c>
      <c r="AR40" s="20" t="s">
        <v>183</v>
      </c>
      <c r="AS40" s="26">
        <v>1.5139999999999999E-5</v>
      </c>
      <c r="AT40" s="27">
        <v>7.8514542177441641E-7</v>
      </c>
      <c r="AU40" s="20" t="s">
        <v>183</v>
      </c>
      <c r="AV40" s="27">
        <v>1.6961999999999998E-5</v>
      </c>
      <c r="AW40" s="27">
        <v>6.0379963564083071E-7</v>
      </c>
      <c r="AX40" s="20" t="s">
        <v>183</v>
      </c>
      <c r="AY40" s="27">
        <v>5.7474999999999996E-6</v>
      </c>
      <c r="AZ40" s="27">
        <v>4.9280109239597605E-7</v>
      </c>
      <c r="BA40" s="20" t="s">
        <v>183</v>
      </c>
      <c r="BB40" s="27">
        <v>6.4039999999999983E-6</v>
      </c>
      <c r="BC40" s="27">
        <v>4.8629826238637075E-7</v>
      </c>
      <c r="BD40" s="20" t="s">
        <v>183</v>
      </c>
      <c r="BE40" s="28">
        <v>-25.723305515439534</v>
      </c>
      <c r="BF40" s="28">
        <v>0.1047744756184651</v>
      </c>
      <c r="BG40" s="20" t="s">
        <v>183</v>
      </c>
      <c r="BH40" s="20">
        <v>-6.4120959231268477</v>
      </c>
      <c r="BI40" s="28">
        <v>1</v>
      </c>
      <c r="BJ40" s="20" t="s">
        <v>184</v>
      </c>
      <c r="BK40" s="28">
        <v>400</v>
      </c>
      <c r="BL40" s="28">
        <v>10.72</v>
      </c>
      <c r="BM40" s="28">
        <v>1</v>
      </c>
      <c r="BN40" s="20" t="s">
        <v>185</v>
      </c>
      <c r="BO40" s="20" t="s">
        <v>176</v>
      </c>
      <c r="BP40" s="20" t="s">
        <v>176</v>
      </c>
      <c r="BQ40" s="20" t="s">
        <v>186</v>
      </c>
      <c r="BR40" s="28">
        <v>2</v>
      </c>
      <c r="BS40" s="28">
        <v>0.1</v>
      </c>
      <c r="BT40" s="20" t="s">
        <v>187</v>
      </c>
      <c r="BU40" s="28">
        <v>0.72</v>
      </c>
      <c r="BV40" s="28">
        <v>3.5000000000000003E-2</v>
      </c>
      <c r="BW40" s="20" t="s">
        <v>188</v>
      </c>
      <c r="BX40" s="28">
        <v>1</v>
      </c>
      <c r="BY40" s="28">
        <v>0.05</v>
      </c>
      <c r="BZ40" s="24" t="s">
        <v>187</v>
      </c>
      <c r="CA40" s="28">
        <v>0.5</v>
      </c>
      <c r="CB40" s="28">
        <v>2.5000000000000001E-2</v>
      </c>
      <c r="CC40" s="20" t="s">
        <v>187</v>
      </c>
      <c r="CD40" s="28">
        <v>0.2</v>
      </c>
      <c r="CE40" s="28">
        <v>0.02</v>
      </c>
      <c r="CF40" s="24" t="s">
        <v>187</v>
      </c>
      <c r="CG40" s="28">
        <v>0.01</v>
      </c>
      <c r="CH40" s="28">
        <v>6.4999999999999997E-4</v>
      </c>
      <c r="CI40" s="24" t="s">
        <v>187</v>
      </c>
      <c r="CJ40" s="24" t="s">
        <v>189</v>
      </c>
      <c r="CK40" s="29">
        <v>30</v>
      </c>
      <c r="CL40" s="29">
        <v>9.4009599999999997E-4</v>
      </c>
      <c r="CM40" s="29">
        <v>40</v>
      </c>
      <c r="CN40" s="29">
        <v>25</v>
      </c>
    </row>
    <row r="41" spans="1:92" ht="15.75" customHeight="1">
      <c r="A41" s="19" t="s">
        <v>164</v>
      </c>
      <c r="B41" s="20" t="s">
        <v>165</v>
      </c>
      <c r="C41" s="20">
        <v>2020</v>
      </c>
      <c r="D41" s="2" t="str">
        <f t="shared" si="0"/>
        <v>10.1016/j.palaeo.2019.109547</v>
      </c>
      <c r="E41" s="21">
        <f t="shared" si="1"/>
        <v>188050</v>
      </c>
      <c r="F41" s="21">
        <f t="shared" si="2"/>
        <v>13349.999999999995</v>
      </c>
      <c r="G41" s="21">
        <f t="shared" si="3"/>
        <v>13350.000000000022</v>
      </c>
      <c r="H41" s="22">
        <f t="shared" si="4"/>
        <v>1252.5108899213301</v>
      </c>
      <c r="I41" s="22">
        <f t="shared" si="5"/>
        <v>307.37517525378985</v>
      </c>
      <c r="J41" s="22">
        <f t="shared" si="6"/>
        <v>235.29402754205012</v>
      </c>
      <c r="K41" s="20" t="s">
        <v>166</v>
      </c>
      <c r="L41" s="77" t="s">
        <v>167</v>
      </c>
      <c r="M41" s="6" t="s">
        <v>559</v>
      </c>
      <c r="N41" s="20" t="s">
        <v>168</v>
      </c>
      <c r="O41" s="23" t="s">
        <v>228</v>
      </c>
      <c r="P41" s="10" t="s">
        <v>170</v>
      </c>
      <c r="Q41" s="24" t="s">
        <v>171</v>
      </c>
      <c r="R41" s="20" t="s">
        <v>172</v>
      </c>
      <c r="S41" s="20" t="s">
        <v>173</v>
      </c>
      <c r="T41" s="20" t="s">
        <v>174</v>
      </c>
      <c r="U41" s="20" t="s">
        <v>211</v>
      </c>
      <c r="V41" s="20">
        <v>188.05</v>
      </c>
      <c r="W41" s="20">
        <v>201.4</v>
      </c>
      <c r="X41" s="20">
        <v>174.7</v>
      </c>
      <c r="Y41" s="20" t="s">
        <v>176</v>
      </c>
      <c r="Z41" s="20" t="s">
        <v>191</v>
      </c>
      <c r="AA41" s="20">
        <v>30.957000000000001</v>
      </c>
      <c r="AB41" s="20">
        <v>110.746</v>
      </c>
      <c r="AC41" s="10" t="s">
        <v>176</v>
      </c>
      <c r="AD41" s="10" t="s">
        <v>176</v>
      </c>
      <c r="AE41" s="25">
        <v>1252.5108899213301</v>
      </c>
      <c r="AF41" s="24" t="s">
        <v>178</v>
      </c>
      <c r="AG41" s="25">
        <v>1017.21686237928</v>
      </c>
      <c r="AH41" s="25">
        <v>1559.8860651751199</v>
      </c>
      <c r="AI41" s="20" t="s">
        <v>179</v>
      </c>
      <c r="AJ41" s="20" t="s">
        <v>180</v>
      </c>
      <c r="AK41" s="10" t="s">
        <v>181</v>
      </c>
      <c r="AL41" s="24" t="s">
        <v>182</v>
      </c>
      <c r="AM41" s="27">
        <v>66666666.666666672</v>
      </c>
      <c r="AN41" s="27">
        <v>5443310.5395181999</v>
      </c>
      <c r="AO41" s="20" t="s">
        <v>183</v>
      </c>
      <c r="AP41" s="27">
        <v>11111111.11111111</v>
      </c>
      <c r="AQ41" s="26">
        <v>4098395.0753517631</v>
      </c>
      <c r="AR41" s="20" t="s">
        <v>183</v>
      </c>
      <c r="AS41" s="26">
        <v>1.4106E-5</v>
      </c>
      <c r="AT41" s="27">
        <v>5.7605208097879485E-7</v>
      </c>
      <c r="AU41" s="20" t="s">
        <v>183</v>
      </c>
      <c r="AV41" s="27">
        <v>1.5983333333333299E-5</v>
      </c>
      <c r="AW41" s="27">
        <v>2.5167792469300418E-6</v>
      </c>
      <c r="AX41" s="20" t="s">
        <v>183</v>
      </c>
      <c r="AY41" s="27">
        <v>5.5940000000000001E-6</v>
      </c>
      <c r="AZ41" s="27">
        <v>4.1492890957367449E-7</v>
      </c>
      <c r="BA41" s="20" t="s">
        <v>183</v>
      </c>
      <c r="BB41" s="27">
        <v>6.4500000000000001E-6</v>
      </c>
      <c r="BC41" s="27">
        <v>7.6273083937476165E-7</v>
      </c>
      <c r="BD41" s="20" t="s">
        <v>183</v>
      </c>
      <c r="BE41" s="28">
        <v>-25.723305515439534</v>
      </c>
      <c r="BF41" s="28">
        <v>0.1047744756184651</v>
      </c>
      <c r="BG41" s="20" t="s">
        <v>183</v>
      </c>
      <c r="BH41" s="20">
        <v>-6.4120959231268477</v>
      </c>
      <c r="BI41" s="28">
        <v>1</v>
      </c>
      <c r="BJ41" s="20" t="s">
        <v>184</v>
      </c>
      <c r="BK41" s="28">
        <v>400</v>
      </c>
      <c r="BL41" s="28">
        <v>10.72</v>
      </c>
      <c r="BM41" s="28">
        <v>1</v>
      </c>
      <c r="BN41" s="20" t="s">
        <v>185</v>
      </c>
      <c r="BO41" s="20" t="s">
        <v>176</v>
      </c>
      <c r="BP41" s="20" t="s">
        <v>176</v>
      </c>
      <c r="BQ41" s="20" t="s">
        <v>186</v>
      </c>
      <c r="BR41" s="28">
        <v>2</v>
      </c>
      <c r="BS41" s="28">
        <v>0.1</v>
      </c>
      <c r="BT41" s="20" t="s">
        <v>187</v>
      </c>
      <c r="BU41" s="28">
        <v>0.72</v>
      </c>
      <c r="BV41" s="28">
        <v>3.5000000000000003E-2</v>
      </c>
      <c r="BW41" s="20" t="s">
        <v>188</v>
      </c>
      <c r="BX41" s="28">
        <v>1</v>
      </c>
      <c r="BY41" s="28">
        <v>0.05</v>
      </c>
      <c r="BZ41" s="24" t="s">
        <v>187</v>
      </c>
      <c r="CA41" s="28">
        <v>0.5</v>
      </c>
      <c r="CB41" s="28">
        <v>2.5000000000000001E-2</v>
      </c>
      <c r="CC41" s="20" t="s">
        <v>187</v>
      </c>
      <c r="CD41" s="28">
        <v>0.2</v>
      </c>
      <c r="CE41" s="28">
        <v>0.02</v>
      </c>
      <c r="CF41" s="24" t="s">
        <v>187</v>
      </c>
      <c r="CG41" s="28">
        <v>0.01</v>
      </c>
      <c r="CH41" s="28">
        <v>6.4999999999999997E-4</v>
      </c>
      <c r="CI41" s="24" t="s">
        <v>187</v>
      </c>
      <c r="CJ41" s="24" t="s">
        <v>189</v>
      </c>
      <c r="CK41" s="29">
        <v>30</v>
      </c>
      <c r="CL41" s="29">
        <v>9.4009599999999997E-4</v>
      </c>
      <c r="CM41" s="29">
        <v>40</v>
      </c>
      <c r="CN41" s="29">
        <v>25</v>
      </c>
    </row>
    <row r="42" spans="1:92" ht="15.75" customHeight="1">
      <c r="A42" s="19" t="s">
        <v>164</v>
      </c>
      <c r="B42" s="20" t="s">
        <v>165</v>
      </c>
      <c r="C42" s="20">
        <v>2020</v>
      </c>
      <c r="D42" s="2" t="str">
        <f t="shared" si="0"/>
        <v>10.1016/j.palaeo.2019.109547</v>
      </c>
      <c r="E42" s="21">
        <f t="shared" si="1"/>
        <v>188050</v>
      </c>
      <c r="F42" s="21">
        <f t="shared" si="2"/>
        <v>13349.999999999995</v>
      </c>
      <c r="G42" s="21">
        <f t="shared" si="3"/>
        <v>13350.000000000022</v>
      </c>
      <c r="H42" s="22">
        <f t="shared" si="4"/>
        <v>1386.3735198837601</v>
      </c>
      <c r="I42" s="22">
        <f t="shared" si="5"/>
        <v>386.13885184688002</v>
      </c>
      <c r="J42" s="22">
        <f t="shared" si="6"/>
        <v>282.53239891098019</v>
      </c>
      <c r="K42" s="20" t="s">
        <v>166</v>
      </c>
      <c r="L42" s="77" t="s">
        <v>167</v>
      </c>
      <c r="M42" s="6" t="s">
        <v>559</v>
      </c>
      <c r="N42" s="20" t="s">
        <v>168</v>
      </c>
      <c r="O42" s="23" t="s">
        <v>229</v>
      </c>
      <c r="P42" s="10" t="s">
        <v>170</v>
      </c>
      <c r="Q42" s="24" t="s">
        <v>171</v>
      </c>
      <c r="R42" s="20" t="s">
        <v>172</v>
      </c>
      <c r="S42" s="20" t="s">
        <v>173</v>
      </c>
      <c r="T42" s="20" t="s">
        <v>174</v>
      </c>
      <c r="U42" s="20" t="s">
        <v>211</v>
      </c>
      <c r="V42" s="20">
        <v>188.05</v>
      </c>
      <c r="W42" s="20">
        <v>201.4</v>
      </c>
      <c r="X42" s="20">
        <v>174.7</v>
      </c>
      <c r="Y42" s="20" t="s">
        <v>176</v>
      </c>
      <c r="Z42" s="20" t="s">
        <v>191</v>
      </c>
      <c r="AA42" s="20">
        <v>30.957000000000001</v>
      </c>
      <c r="AB42" s="20">
        <v>110.746</v>
      </c>
      <c r="AC42" s="10" t="s">
        <v>176</v>
      </c>
      <c r="AD42" s="10" t="s">
        <v>176</v>
      </c>
      <c r="AE42" s="25">
        <v>1386.3735198837601</v>
      </c>
      <c r="AF42" s="10" t="s">
        <v>178</v>
      </c>
      <c r="AG42" s="25">
        <v>1103.8411209727799</v>
      </c>
      <c r="AH42" s="25">
        <v>1772.5123717306401</v>
      </c>
      <c r="AI42" s="20" t="s">
        <v>179</v>
      </c>
      <c r="AJ42" s="20" t="s">
        <v>180</v>
      </c>
      <c r="AK42" s="10" t="s">
        <v>181</v>
      </c>
      <c r="AL42" s="24" t="s">
        <v>182</v>
      </c>
      <c r="AM42" s="27">
        <v>55555555.55555556</v>
      </c>
      <c r="AN42" s="27">
        <v>6604649.814861848</v>
      </c>
      <c r="AO42" s="20" t="s">
        <v>183</v>
      </c>
      <c r="AP42" s="27">
        <v>11111111.11111111</v>
      </c>
      <c r="AQ42" s="26">
        <v>5152010.2752753897</v>
      </c>
      <c r="AR42" s="20" t="s">
        <v>183</v>
      </c>
      <c r="AS42" s="26">
        <v>1.4042E-5</v>
      </c>
      <c r="AT42" s="27">
        <v>9.2824781173994137E-7</v>
      </c>
      <c r="AU42" s="20" t="s">
        <v>183</v>
      </c>
      <c r="AV42" s="27">
        <v>1.6752000000000002E-5</v>
      </c>
      <c r="AW42" s="27">
        <v>3.6340610891948403E-7</v>
      </c>
      <c r="AX42" s="20" t="s">
        <v>183</v>
      </c>
      <c r="AY42" s="27">
        <v>5.1919999999999996E-6</v>
      </c>
      <c r="AZ42" s="27">
        <v>5.3208223048697986E-7</v>
      </c>
      <c r="BA42" s="20" t="s">
        <v>183</v>
      </c>
      <c r="BB42" s="27">
        <v>6.5209999999999991E-6</v>
      </c>
      <c r="BC42" s="27">
        <v>5.5879200065856573E-7</v>
      </c>
      <c r="BD42" s="20" t="s">
        <v>183</v>
      </c>
      <c r="BE42" s="28">
        <v>-25.723305515439534</v>
      </c>
      <c r="BF42" s="28">
        <v>0.1047744756184651</v>
      </c>
      <c r="BG42" s="20" t="s">
        <v>183</v>
      </c>
      <c r="BH42" s="20">
        <v>-6.4120959231268477</v>
      </c>
      <c r="BI42" s="28">
        <v>1</v>
      </c>
      <c r="BJ42" s="20" t="s">
        <v>184</v>
      </c>
      <c r="BK42" s="28">
        <v>400</v>
      </c>
      <c r="BL42" s="28">
        <v>10.72</v>
      </c>
      <c r="BM42" s="28">
        <v>1</v>
      </c>
      <c r="BN42" s="20" t="s">
        <v>185</v>
      </c>
      <c r="BO42" s="20" t="s">
        <v>176</v>
      </c>
      <c r="BP42" s="20" t="s">
        <v>176</v>
      </c>
      <c r="BQ42" s="20" t="s">
        <v>186</v>
      </c>
      <c r="BR42" s="28">
        <v>2</v>
      </c>
      <c r="BS42" s="28">
        <v>0.1</v>
      </c>
      <c r="BT42" s="20" t="s">
        <v>187</v>
      </c>
      <c r="BU42" s="28">
        <v>0.72</v>
      </c>
      <c r="BV42" s="28">
        <v>3.5000000000000003E-2</v>
      </c>
      <c r="BW42" s="20" t="s">
        <v>188</v>
      </c>
      <c r="BX42" s="28">
        <v>1</v>
      </c>
      <c r="BY42" s="28">
        <v>0.05</v>
      </c>
      <c r="BZ42" s="24" t="s">
        <v>187</v>
      </c>
      <c r="CA42" s="28">
        <v>0.5</v>
      </c>
      <c r="CB42" s="28">
        <v>2.5000000000000001E-2</v>
      </c>
      <c r="CC42" s="20" t="s">
        <v>187</v>
      </c>
      <c r="CD42" s="28">
        <v>0.2</v>
      </c>
      <c r="CE42" s="28">
        <v>0.02</v>
      </c>
      <c r="CF42" s="24" t="s">
        <v>187</v>
      </c>
      <c r="CG42" s="28">
        <v>0.01</v>
      </c>
      <c r="CH42" s="28">
        <v>6.4999999999999997E-4</v>
      </c>
      <c r="CI42" s="24" t="s">
        <v>187</v>
      </c>
      <c r="CJ42" s="24" t="s">
        <v>189</v>
      </c>
      <c r="CK42" s="29">
        <v>30</v>
      </c>
      <c r="CL42" s="29">
        <v>9.4009599999999997E-4</v>
      </c>
      <c r="CM42" s="29">
        <v>40</v>
      </c>
      <c r="CN42" s="29">
        <v>25</v>
      </c>
    </row>
    <row r="43" spans="1:92" ht="15.75" customHeight="1">
      <c r="A43" s="19" t="s">
        <v>164</v>
      </c>
      <c r="B43" s="20" t="s">
        <v>165</v>
      </c>
      <c r="C43" s="20">
        <v>2020</v>
      </c>
      <c r="D43" s="2" t="str">
        <f t="shared" si="0"/>
        <v>10.1016/j.palaeo.2019.109547</v>
      </c>
      <c r="E43" s="21">
        <f t="shared" si="1"/>
        <v>188050</v>
      </c>
      <c r="F43" s="21">
        <f t="shared" si="2"/>
        <v>13349.999999999995</v>
      </c>
      <c r="G43" s="21">
        <f t="shared" si="3"/>
        <v>13350.000000000022</v>
      </c>
      <c r="H43" s="22">
        <f t="shared" si="4"/>
        <v>1560.4228139463701</v>
      </c>
      <c r="I43" s="22">
        <f t="shared" si="5"/>
        <v>410.0424295621799</v>
      </c>
      <c r="J43" s="22">
        <f t="shared" si="6"/>
        <v>307.50446042867998</v>
      </c>
      <c r="K43" s="20" t="s">
        <v>166</v>
      </c>
      <c r="L43" s="77" t="s">
        <v>167</v>
      </c>
      <c r="M43" s="6" t="s">
        <v>559</v>
      </c>
      <c r="N43" s="20" t="s">
        <v>168</v>
      </c>
      <c r="O43" s="23" t="s">
        <v>230</v>
      </c>
      <c r="P43" s="10" t="s">
        <v>170</v>
      </c>
      <c r="Q43" s="24" t="s">
        <v>171</v>
      </c>
      <c r="R43" s="20" t="s">
        <v>172</v>
      </c>
      <c r="S43" s="20" t="s">
        <v>173</v>
      </c>
      <c r="T43" s="20" t="s">
        <v>174</v>
      </c>
      <c r="U43" s="20" t="s">
        <v>211</v>
      </c>
      <c r="V43" s="20">
        <v>188.05</v>
      </c>
      <c r="W43" s="20">
        <v>201.4</v>
      </c>
      <c r="X43" s="20">
        <v>174.7</v>
      </c>
      <c r="Y43" s="20" t="s">
        <v>176</v>
      </c>
      <c r="Z43" s="20" t="s">
        <v>191</v>
      </c>
      <c r="AA43" s="20">
        <v>30.957000000000001</v>
      </c>
      <c r="AB43" s="20">
        <v>110.746</v>
      </c>
      <c r="AC43" s="10" t="s">
        <v>176</v>
      </c>
      <c r="AD43" s="10" t="s">
        <v>176</v>
      </c>
      <c r="AE43" s="25">
        <v>1560.4228139463701</v>
      </c>
      <c r="AF43" s="10" t="s">
        <v>178</v>
      </c>
      <c r="AG43" s="25">
        <v>1252.9183535176901</v>
      </c>
      <c r="AH43" s="25">
        <v>1970.46524350855</v>
      </c>
      <c r="AI43" s="20" t="s">
        <v>179</v>
      </c>
      <c r="AJ43" s="20" t="s">
        <v>180</v>
      </c>
      <c r="AK43" s="24" t="s">
        <v>181</v>
      </c>
      <c r="AL43" s="24" t="s">
        <v>182</v>
      </c>
      <c r="AM43" s="27">
        <v>44444444.44444444</v>
      </c>
      <c r="AN43" s="27">
        <v>3740557.3845785265</v>
      </c>
      <c r="AO43" s="20" t="s">
        <v>183</v>
      </c>
      <c r="AP43" s="27">
        <v>11111111.11111111</v>
      </c>
      <c r="AQ43" s="26">
        <v>2746740.1804058026</v>
      </c>
      <c r="AR43" s="20" t="s">
        <v>183</v>
      </c>
      <c r="AS43" s="26">
        <v>1.5725703571428575E-5</v>
      </c>
      <c r="AT43" s="20">
        <v>6.9801504281784627E-7</v>
      </c>
      <c r="AU43" s="20" t="s">
        <v>183</v>
      </c>
      <c r="AV43" s="20">
        <v>1.7070000000000001E-5</v>
      </c>
      <c r="AW43" s="20">
        <v>4.5099999999999941E-6</v>
      </c>
      <c r="AX43" s="20" t="s">
        <v>183</v>
      </c>
      <c r="AY43" s="27">
        <v>6.4149999999999996E-6</v>
      </c>
      <c r="AZ43" s="20">
        <v>3.8386738161331992E-7</v>
      </c>
      <c r="BA43" s="20" t="s">
        <v>183</v>
      </c>
      <c r="BB43" s="20">
        <v>7.6349999999999989E-6</v>
      </c>
      <c r="BC43" s="20">
        <v>1.0299999999999982E-6</v>
      </c>
      <c r="BD43" s="20" t="s">
        <v>183</v>
      </c>
      <c r="BE43" s="28">
        <v>-25.723305515439534</v>
      </c>
      <c r="BF43" s="28">
        <v>0.1047744756184651</v>
      </c>
      <c r="BG43" s="20" t="s">
        <v>183</v>
      </c>
      <c r="BH43" s="20">
        <v>-6.4120959231268477</v>
      </c>
      <c r="BI43" s="28">
        <v>1</v>
      </c>
      <c r="BJ43" s="20" t="s">
        <v>184</v>
      </c>
      <c r="BK43" s="28">
        <v>400</v>
      </c>
      <c r="BL43" s="28">
        <v>10.72</v>
      </c>
      <c r="BM43" s="28">
        <v>1</v>
      </c>
      <c r="BN43" s="20" t="s">
        <v>185</v>
      </c>
      <c r="BO43" s="20" t="s">
        <v>176</v>
      </c>
      <c r="BP43" s="20" t="s">
        <v>176</v>
      </c>
      <c r="BQ43" s="20" t="s">
        <v>186</v>
      </c>
      <c r="BR43" s="28">
        <v>2</v>
      </c>
      <c r="BS43" s="28">
        <v>0.1</v>
      </c>
      <c r="BT43" s="20" t="s">
        <v>187</v>
      </c>
      <c r="BU43" s="28">
        <v>0.72</v>
      </c>
      <c r="BV43" s="28">
        <v>3.5000000000000003E-2</v>
      </c>
      <c r="BW43" s="20" t="s">
        <v>188</v>
      </c>
      <c r="BX43" s="28">
        <v>1</v>
      </c>
      <c r="BY43" s="28">
        <v>0.05</v>
      </c>
      <c r="BZ43" s="24" t="s">
        <v>187</v>
      </c>
      <c r="CA43" s="28">
        <v>0.5</v>
      </c>
      <c r="CB43" s="28">
        <v>2.5000000000000001E-2</v>
      </c>
      <c r="CC43" s="20" t="s">
        <v>187</v>
      </c>
      <c r="CD43" s="28">
        <v>0.2</v>
      </c>
      <c r="CE43" s="28">
        <v>0.02</v>
      </c>
      <c r="CF43" s="24" t="s">
        <v>187</v>
      </c>
      <c r="CG43" s="28">
        <v>0.01</v>
      </c>
      <c r="CH43" s="28">
        <v>6.4999999999999997E-4</v>
      </c>
      <c r="CI43" s="24" t="s">
        <v>187</v>
      </c>
      <c r="CJ43" s="24" t="s">
        <v>189</v>
      </c>
      <c r="CK43" s="29">
        <v>30</v>
      </c>
      <c r="CL43" s="29">
        <v>9.4009599999999997E-4</v>
      </c>
      <c r="CM43" s="29">
        <v>40</v>
      </c>
      <c r="CN43" s="29">
        <v>25</v>
      </c>
    </row>
    <row r="44" spans="1:92" ht="15.75" customHeight="1">
      <c r="A44" s="19" t="s">
        <v>164</v>
      </c>
      <c r="B44" s="20" t="s">
        <v>165</v>
      </c>
      <c r="C44" s="20">
        <v>2020</v>
      </c>
      <c r="D44" s="2" t="str">
        <f t="shared" si="0"/>
        <v>10.1016/j.palaeo.2019.109547</v>
      </c>
      <c r="E44" s="21">
        <f t="shared" si="1"/>
        <v>188050</v>
      </c>
      <c r="F44" s="21">
        <f t="shared" si="2"/>
        <v>13349.999999999995</v>
      </c>
      <c r="G44" s="21">
        <f t="shared" si="3"/>
        <v>13350.000000000022</v>
      </c>
      <c r="H44" s="22">
        <f t="shared" si="4"/>
        <v>1005.85972384328</v>
      </c>
      <c r="I44" s="22">
        <f t="shared" si="5"/>
        <v>216.36566126992</v>
      </c>
      <c r="J44" s="22">
        <f t="shared" si="6"/>
        <v>170.78335552660303</v>
      </c>
      <c r="K44" s="20" t="s">
        <v>166</v>
      </c>
      <c r="L44" s="77" t="s">
        <v>167</v>
      </c>
      <c r="M44" s="6" t="s">
        <v>559</v>
      </c>
      <c r="N44" s="20" t="s">
        <v>168</v>
      </c>
      <c r="O44" s="23" t="s">
        <v>231</v>
      </c>
      <c r="P44" s="10" t="s">
        <v>170</v>
      </c>
      <c r="Q44" s="24" t="s">
        <v>171</v>
      </c>
      <c r="R44" s="20" t="s">
        <v>172</v>
      </c>
      <c r="S44" s="20" t="s">
        <v>173</v>
      </c>
      <c r="T44" s="20" t="s">
        <v>174</v>
      </c>
      <c r="U44" s="20" t="s">
        <v>232</v>
      </c>
      <c r="V44" s="20">
        <v>188.05</v>
      </c>
      <c r="W44" s="20">
        <v>201.4</v>
      </c>
      <c r="X44" s="20">
        <v>174.7</v>
      </c>
      <c r="Y44" s="20" t="s">
        <v>176</v>
      </c>
      <c r="Z44" s="20" t="s">
        <v>191</v>
      </c>
      <c r="AA44" s="20">
        <v>30.957000000000001</v>
      </c>
      <c r="AB44" s="20">
        <v>110.746</v>
      </c>
      <c r="AC44" s="10" t="s">
        <v>176</v>
      </c>
      <c r="AD44" s="10" t="s">
        <v>176</v>
      </c>
      <c r="AE44" s="25">
        <v>1005.85972384328</v>
      </c>
      <c r="AF44" s="10" t="s">
        <v>178</v>
      </c>
      <c r="AG44" s="25">
        <v>835.07636831667696</v>
      </c>
      <c r="AH44" s="25">
        <v>1222.2253851132</v>
      </c>
      <c r="AI44" s="20" t="s">
        <v>179</v>
      </c>
      <c r="AJ44" s="20" t="s">
        <v>180</v>
      </c>
      <c r="AK44" s="10" t="s">
        <v>181</v>
      </c>
      <c r="AL44" s="24" t="s">
        <v>182</v>
      </c>
      <c r="AM44" s="26">
        <v>66666666.666666672</v>
      </c>
      <c r="AN44" s="27">
        <v>2721655.2697590874</v>
      </c>
      <c r="AO44" s="20" t="s">
        <v>183</v>
      </c>
      <c r="AP44" s="27">
        <v>22222222.22222222</v>
      </c>
      <c r="AQ44" s="27">
        <v>0</v>
      </c>
      <c r="AR44" s="20" t="s">
        <v>183</v>
      </c>
      <c r="AS44" s="6">
        <v>1.6644285714285718E-5</v>
      </c>
      <c r="AT44" s="27">
        <v>6.4017429599422415E-7</v>
      </c>
      <c r="AU44" s="20" t="s">
        <v>183</v>
      </c>
      <c r="AV44" s="27">
        <v>2.095125E-5</v>
      </c>
      <c r="AW44" s="27">
        <v>1.0574116604439579E-6</v>
      </c>
      <c r="AX44" s="20" t="s">
        <v>183</v>
      </c>
      <c r="AY44" s="6">
        <v>7.7535714285714278E-6</v>
      </c>
      <c r="AZ44" s="27">
        <v>5.4879273809677601E-7</v>
      </c>
      <c r="BA44" s="20" t="s">
        <v>183</v>
      </c>
      <c r="BB44" s="27">
        <v>8.920624999999999E-6</v>
      </c>
      <c r="BC44" s="27">
        <v>6.3442144446450629E-7</v>
      </c>
      <c r="BD44" s="20" t="s">
        <v>183</v>
      </c>
      <c r="BE44" s="28">
        <v>-26.897969032663578</v>
      </c>
      <c r="BF44" s="28">
        <v>9.5428929999999995E-2</v>
      </c>
      <c r="BG44" s="20" t="s">
        <v>183</v>
      </c>
      <c r="BH44" s="20">
        <v>-7.4799718478759782</v>
      </c>
      <c r="BI44" s="20">
        <v>1</v>
      </c>
      <c r="BJ44" s="20" t="s">
        <v>184</v>
      </c>
      <c r="BK44" s="28">
        <v>400</v>
      </c>
      <c r="BL44" s="28">
        <v>10.72</v>
      </c>
      <c r="BM44" s="28">
        <v>1</v>
      </c>
      <c r="BN44" s="20" t="s">
        <v>185</v>
      </c>
      <c r="BO44" s="20" t="s">
        <v>176</v>
      </c>
      <c r="BP44" s="20" t="s">
        <v>176</v>
      </c>
      <c r="BQ44" s="20" t="s">
        <v>186</v>
      </c>
      <c r="BR44" s="28">
        <v>2</v>
      </c>
      <c r="BS44" s="28">
        <v>0.1</v>
      </c>
      <c r="BT44" s="20" t="s">
        <v>187</v>
      </c>
      <c r="BU44" s="28">
        <v>0.72</v>
      </c>
      <c r="BV44" s="28">
        <v>3.5000000000000003E-2</v>
      </c>
      <c r="BW44" s="20" t="s">
        <v>188</v>
      </c>
      <c r="BX44" s="28">
        <v>1</v>
      </c>
      <c r="BY44" s="28">
        <v>0.05</v>
      </c>
      <c r="BZ44" s="24" t="s">
        <v>187</v>
      </c>
      <c r="CA44" s="28">
        <v>0.5</v>
      </c>
      <c r="CB44" s="28">
        <v>2.5000000000000001E-2</v>
      </c>
      <c r="CC44" s="20" t="s">
        <v>187</v>
      </c>
      <c r="CD44" s="28">
        <v>0.2</v>
      </c>
      <c r="CE44" s="28">
        <v>0.02</v>
      </c>
      <c r="CF44" s="24" t="s">
        <v>187</v>
      </c>
      <c r="CG44" s="28">
        <v>0.01</v>
      </c>
      <c r="CH44" s="28">
        <v>6.4999999999999997E-4</v>
      </c>
      <c r="CI44" s="24" t="s">
        <v>187</v>
      </c>
      <c r="CJ44" s="24" t="s">
        <v>189</v>
      </c>
      <c r="CK44" s="29">
        <v>30</v>
      </c>
      <c r="CL44" s="29">
        <v>9.4009599999999997E-4</v>
      </c>
      <c r="CM44" s="29">
        <v>40</v>
      </c>
      <c r="CN44" s="29">
        <v>25</v>
      </c>
    </row>
    <row r="45" spans="1:92" ht="15.75" customHeight="1">
      <c r="A45" s="19" t="s">
        <v>164</v>
      </c>
      <c r="B45" s="20" t="s">
        <v>165</v>
      </c>
      <c r="C45" s="20">
        <v>2020</v>
      </c>
      <c r="D45" s="2" t="str">
        <f t="shared" si="0"/>
        <v>10.1016/j.palaeo.2019.109547</v>
      </c>
      <c r="E45" s="21">
        <f t="shared" si="1"/>
        <v>188050</v>
      </c>
      <c r="F45" s="21">
        <f t="shared" si="2"/>
        <v>13349.999999999995</v>
      </c>
      <c r="G45" s="21">
        <f t="shared" si="3"/>
        <v>13350.000000000022</v>
      </c>
      <c r="H45" s="22">
        <f t="shared" si="4"/>
        <v>1187.29948741625</v>
      </c>
      <c r="I45" s="22">
        <f t="shared" si="5"/>
        <v>277.38597844680999</v>
      </c>
      <c r="J45" s="22">
        <f t="shared" si="6"/>
        <v>207.73895019864608</v>
      </c>
      <c r="K45" s="20" t="s">
        <v>166</v>
      </c>
      <c r="L45" s="77" t="s">
        <v>167</v>
      </c>
      <c r="M45" s="6" t="s">
        <v>559</v>
      </c>
      <c r="N45" s="20" t="s">
        <v>168</v>
      </c>
      <c r="O45" s="23" t="s">
        <v>233</v>
      </c>
      <c r="P45" s="10" t="s">
        <v>170</v>
      </c>
      <c r="Q45" s="24" t="s">
        <v>171</v>
      </c>
      <c r="R45" s="20" t="s">
        <v>172</v>
      </c>
      <c r="S45" s="20" t="s">
        <v>173</v>
      </c>
      <c r="T45" s="20" t="s">
        <v>174</v>
      </c>
      <c r="U45" s="20" t="s">
        <v>232</v>
      </c>
      <c r="V45" s="20">
        <v>188.05</v>
      </c>
      <c r="W45" s="20">
        <v>201.4</v>
      </c>
      <c r="X45" s="20">
        <v>174.7</v>
      </c>
      <c r="Y45" s="20" t="s">
        <v>176</v>
      </c>
      <c r="Z45" s="20" t="s">
        <v>191</v>
      </c>
      <c r="AA45" s="20">
        <v>30.957000000000001</v>
      </c>
      <c r="AB45" s="20">
        <v>110.746</v>
      </c>
      <c r="AC45" s="10" t="s">
        <v>176</v>
      </c>
      <c r="AD45" s="10" t="s">
        <v>176</v>
      </c>
      <c r="AE45" s="25">
        <v>1187.29948741625</v>
      </c>
      <c r="AF45" s="10" t="s">
        <v>178</v>
      </c>
      <c r="AG45" s="25">
        <v>979.56053721760395</v>
      </c>
      <c r="AH45" s="25">
        <v>1464.68546586306</v>
      </c>
      <c r="AI45" s="20" t="s">
        <v>179</v>
      </c>
      <c r="AJ45" s="20" t="s">
        <v>180</v>
      </c>
      <c r="AK45" s="24" t="s">
        <v>181</v>
      </c>
      <c r="AL45" s="24" t="s">
        <v>182</v>
      </c>
      <c r="AM45" s="26">
        <v>55555555.55555556</v>
      </c>
      <c r="AN45" s="27">
        <v>3513641.8446315587</v>
      </c>
      <c r="AO45" s="20" t="s">
        <v>183</v>
      </c>
      <c r="AP45" s="27">
        <v>16666666.666666668</v>
      </c>
      <c r="AQ45" s="27">
        <v>0</v>
      </c>
      <c r="AR45" s="20" t="s">
        <v>183</v>
      </c>
      <c r="AS45" s="6">
        <v>1.6484285714285713E-5</v>
      </c>
      <c r="AT45" s="27">
        <v>9.3998950638229842E-7</v>
      </c>
      <c r="AU45" s="20" t="s">
        <v>183</v>
      </c>
      <c r="AV45" s="27">
        <v>1.9621666666666665E-5</v>
      </c>
      <c r="AW45" s="27">
        <v>1.0146967253541602E-6</v>
      </c>
      <c r="AX45" s="20" t="s">
        <v>183</v>
      </c>
      <c r="AY45" s="6">
        <v>7.1535714285714301E-6</v>
      </c>
      <c r="AZ45" s="27">
        <v>4.7315394943289101E-7</v>
      </c>
      <c r="BA45" s="20" t="s">
        <v>183</v>
      </c>
      <c r="BB45" s="27">
        <v>7.9574999999999996E-6</v>
      </c>
      <c r="BC45" s="27">
        <v>4.9166002820377182E-7</v>
      </c>
      <c r="BD45" s="20" t="s">
        <v>183</v>
      </c>
      <c r="BE45" s="28">
        <v>-26.897969032663578</v>
      </c>
      <c r="BF45" s="28">
        <v>9.5428929999999995E-2</v>
      </c>
      <c r="BG45" s="20" t="s">
        <v>183</v>
      </c>
      <c r="BH45" s="20">
        <v>-7.4799718478759782</v>
      </c>
      <c r="BI45" s="20">
        <v>1</v>
      </c>
      <c r="BJ45" s="20" t="s">
        <v>184</v>
      </c>
      <c r="BK45" s="28">
        <v>400</v>
      </c>
      <c r="BL45" s="28">
        <v>10.72</v>
      </c>
      <c r="BM45" s="28">
        <v>1</v>
      </c>
      <c r="BN45" s="20" t="s">
        <v>185</v>
      </c>
      <c r="BO45" s="20" t="s">
        <v>176</v>
      </c>
      <c r="BP45" s="20" t="s">
        <v>176</v>
      </c>
      <c r="BQ45" s="20" t="s">
        <v>186</v>
      </c>
      <c r="BR45" s="28">
        <v>2</v>
      </c>
      <c r="BS45" s="28">
        <v>0.1</v>
      </c>
      <c r="BT45" s="20" t="s">
        <v>187</v>
      </c>
      <c r="BU45" s="28">
        <v>0.72</v>
      </c>
      <c r="BV45" s="28">
        <v>3.5000000000000003E-2</v>
      </c>
      <c r="BW45" s="20" t="s">
        <v>188</v>
      </c>
      <c r="BX45" s="28">
        <v>1</v>
      </c>
      <c r="BY45" s="28">
        <v>0.05</v>
      </c>
      <c r="BZ45" s="24" t="s">
        <v>187</v>
      </c>
      <c r="CA45" s="28">
        <v>0.5</v>
      </c>
      <c r="CB45" s="28">
        <v>2.5000000000000001E-2</v>
      </c>
      <c r="CC45" s="20" t="s">
        <v>187</v>
      </c>
      <c r="CD45" s="28">
        <v>0.2</v>
      </c>
      <c r="CE45" s="28">
        <v>0.02</v>
      </c>
      <c r="CF45" s="24" t="s">
        <v>187</v>
      </c>
      <c r="CG45" s="28">
        <v>0.01</v>
      </c>
      <c r="CH45" s="28">
        <v>6.4999999999999997E-4</v>
      </c>
      <c r="CI45" s="24" t="s">
        <v>187</v>
      </c>
      <c r="CJ45" s="24" t="s">
        <v>189</v>
      </c>
      <c r="CK45" s="29">
        <v>30</v>
      </c>
      <c r="CL45" s="29">
        <v>9.4009599999999997E-4</v>
      </c>
      <c r="CM45" s="29">
        <v>40</v>
      </c>
      <c r="CN45" s="29">
        <v>25</v>
      </c>
    </row>
    <row r="46" spans="1:92" ht="15.75" customHeight="1">
      <c r="A46" s="19" t="s">
        <v>164</v>
      </c>
      <c r="B46" s="20" t="s">
        <v>165</v>
      </c>
      <c r="C46" s="20">
        <v>2020</v>
      </c>
      <c r="D46" s="2" t="str">
        <f t="shared" si="0"/>
        <v>10.1016/j.palaeo.2019.109547</v>
      </c>
      <c r="E46" s="21">
        <f t="shared" si="1"/>
        <v>188050</v>
      </c>
      <c r="F46" s="21">
        <f t="shared" si="2"/>
        <v>13349.999999999995</v>
      </c>
      <c r="G46" s="21">
        <f t="shared" si="3"/>
        <v>13350.000000000022</v>
      </c>
      <c r="H46" s="22">
        <f t="shared" si="4"/>
        <v>1000.41408206446</v>
      </c>
      <c r="I46" s="22">
        <f t="shared" si="5"/>
        <v>219.21674095736012</v>
      </c>
      <c r="J46" s="22">
        <f t="shared" si="6"/>
        <v>169.75238025533304</v>
      </c>
      <c r="K46" s="20" t="s">
        <v>166</v>
      </c>
      <c r="L46" s="77" t="s">
        <v>167</v>
      </c>
      <c r="M46" s="6" t="s">
        <v>559</v>
      </c>
      <c r="N46" s="20" t="s">
        <v>168</v>
      </c>
      <c r="O46" s="23" t="s">
        <v>234</v>
      </c>
      <c r="P46" s="10" t="s">
        <v>170</v>
      </c>
      <c r="Q46" s="24" t="s">
        <v>171</v>
      </c>
      <c r="R46" s="20" t="s">
        <v>172</v>
      </c>
      <c r="S46" s="20" t="s">
        <v>173</v>
      </c>
      <c r="T46" s="20" t="s">
        <v>174</v>
      </c>
      <c r="U46" s="20" t="s">
        <v>232</v>
      </c>
      <c r="V46" s="20">
        <v>188.05</v>
      </c>
      <c r="W46" s="20">
        <v>201.4</v>
      </c>
      <c r="X46" s="20">
        <v>174.7</v>
      </c>
      <c r="Y46" s="20" t="s">
        <v>176</v>
      </c>
      <c r="Z46" s="20" t="s">
        <v>191</v>
      </c>
      <c r="AA46" s="20">
        <v>30.957000000000001</v>
      </c>
      <c r="AB46" s="20">
        <v>110.746</v>
      </c>
      <c r="AC46" s="10" t="s">
        <v>176</v>
      </c>
      <c r="AD46" s="10" t="s">
        <v>176</v>
      </c>
      <c r="AE46" s="25">
        <v>1000.41408206446</v>
      </c>
      <c r="AF46" s="24" t="s">
        <v>178</v>
      </c>
      <c r="AG46" s="25">
        <v>830.66170180912695</v>
      </c>
      <c r="AH46" s="25">
        <v>1219.6308230218201</v>
      </c>
      <c r="AI46" s="20" t="s">
        <v>179</v>
      </c>
      <c r="AJ46" s="20" t="s">
        <v>180</v>
      </c>
      <c r="AK46" s="10" t="s">
        <v>181</v>
      </c>
      <c r="AL46" s="24" t="s">
        <v>182</v>
      </c>
      <c r="AM46" s="26">
        <v>66666666.666666672</v>
      </c>
      <c r="AN46" s="27">
        <v>4380562.9641549997</v>
      </c>
      <c r="AO46" s="20" t="s">
        <v>183</v>
      </c>
      <c r="AP46" s="27">
        <v>22222222.22222222</v>
      </c>
      <c r="AQ46" s="27">
        <v>0</v>
      </c>
      <c r="AR46" s="20" t="s">
        <v>183</v>
      </c>
      <c r="AS46" s="6">
        <v>1.6739999999999999E-5</v>
      </c>
      <c r="AT46" s="27">
        <v>7.2391462269551152E-7</v>
      </c>
      <c r="AU46" s="20" t="s">
        <v>183</v>
      </c>
      <c r="AV46" s="27">
        <v>1.8320000000000001E-5</v>
      </c>
      <c r="AW46" s="27">
        <v>1.058678421429283E-6</v>
      </c>
      <c r="AX46" s="20" t="s">
        <v>183</v>
      </c>
      <c r="AY46" s="6">
        <v>6.5978571428571429E-6</v>
      </c>
      <c r="AZ46" s="27">
        <v>2.244566379346469E-7</v>
      </c>
      <c r="BA46" s="20" t="s">
        <v>183</v>
      </c>
      <c r="BB46" s="27">
        <v>8.7262499999999997E-6</v>
      </c>
      <c r="BC46" s="27">
        <v>2.7448612702388336E-7</v>
      </c>
      <c r="BD46" s="20" t="s">
        <v>183</v>
      </c>
      <c r="BE46" s="28">
        <v>-26.897969032663578</v>
      </c>
      <c r="BF46" s="28">
        <v>9.5428929999999995E-2</v>
      </c>
      <c r="BG46" s="20" t="s">
        <v>183</v>
      </c>
      <c r="BH46" s="20">
        <v>-7.4799718478759782</v>
      </c>
      <c r="BI46" s="20">
        <v>1</v>
      </c>
      <c r="BJ46" s="20" t="s">
        <v>184</v>
      </c>
      <c r="BK46" s="28">
        <v>400</v>
      </c>
      <c r="BL46" s="28">
        <v>10.72</v>
      </c>
      <c r="BM46" s="28">
        <v>1</v>
      </c>
      <c r="BN46" s="20" t="s">
        <v>185</v>
      </c>
      <c r="BO46" s="20" t="s">
        <v>176</v>
      </c>
      <c r="BP46" s="20" t="s">
        <v>176</v>
      </c>
      <c r="BQ46" s="20" t="s">
        <v>186</v>
      </c>
      <c r="BR46" s="28">
        <v>2</v>
      </c>
      <c r="BS46" s="28">
        <v>0.1</v>
      </c>
      <c r="BT46" s="20" t="s">
        <v>187</v>
      </c>
      <c r="BU46" s="28">
        <v>0.72</v>
      </c>
      <c r="BV46" s="28">
        <v>3.5000000000000003E-2</v>
      </c>
      <c r="BW46" s="20" t="s">
        <v>188</v>
      </c>
      <c r="BX46" s="28">
        <v>1</v>
      </c>
      <c r="BY46" s="28">
        <v>0.05</v>
      </c>
      <c r="BZ46" s="24" t="s">
        <v>187</v>
      </c>
      <c r="CA46" s="28">
        <v>0.5</v>
      </c>
      <c r="CB46" s="28">
        <v>2.5000000000000001E-2</v>
      </c>
      <c r="CC46" s="20" t="s">
        <v>187</v>
      </c>
      <c r="CD46" s="28">
        <v>0.2</v>
      </c>
      <c r="CE46" s="28">
        <v>0.02</v>
      </c>
      <c r="CF46" s="24" t="s">
        <v>187</v>
      </c>
      <c r="CG46" s="28">
        <v>0.01</v>
      </c>
      <c r="CH46" s="28">
        <v>6.4999999999999997E-4</v>
      </c>
      <c r="CI46" s="24" t="s">
        <v>187</v>
      </c>
      <c r="CJ46" s="24" t="s">
        <v>189</v>
      </c>
      <c r="CK46" s="29">
        <v>30</v>
      </c>
      <c r="CL46" s="29">
        <v>9.4009599999999997E-4</v>
      </c>
      <c r="CM46" s="29">
        <v>40</v>
      </c>
      <c r="CN46" s="29">
        <v>25</v>
      </c>
    </row>
    <row r="47" spans="1:92" ht="15.75" customHeight="1">
      <c r="A47" s="19" t="s">
        <v>164</v>
      </c>
      <c r="B47" s="20" t="s">
        <v>165</v>
      </c>
      <c r="C47" s="20">
        <v>2020</v>
      </c>
      <c r="D47" s="2" t="str">
        <f t="shared" si="0"/>
        <v>10.1016/j.palaeo.2019.109547</v>
      </c>
      <c r="E47" s="21">
        <f t="shared" si="1"/>
        <v>188050</v>
      </c>
      <c r="F47" s="21">
        <f t="shared" si="2"/>
        <v>13349.999999999995</v>
      </c>
      <c r="G47" s="21">
        <f t="shared" si="3"/>
        <v>13350.000000000022</v>
      </c>
      <c r="H47" s="22">
        <f t="shared" si="4"/>
        <v>1245.0168240263699</v>
      </c>
      <c r="I47" s="22">
        <f t="shared" si="5"/>
        <v>291.66570300390003</v>
      </c>
      <c r="J47" s="22">
        <f t="shared" si="6"/>
        <v>226.4222574314399</v>
      </c>
      <c r="K47" s="20" t="s">
        <v>166</v>
      </c>
      <c r="L47" s="77" t="s">
        <v>167</v>
      </c>
      <c r="M47" s="6" t="s">
        <v>559</v>
      </c>
      <c r="N47" s="20" t="s">
        <v>168</v>
      </c>
      <c r="O47" s="23" t="s">
        <v>235</v>
      </c>
      <c r="P47" s="10" t="s">
        <v>170</v>
      </c>
      <c r="Q47" s="24" t="s">
        <v>171</v>
      </c>
      <c r="R47" s="20" t="s">
        <v>172</v>
      </c>
      <c r="S47" s="20" t="s">
        <v>173</v>
      </c>
      <c r="T47" s="20" t="s">
        <v>174</v>
      </c>
      <c r="U47" s="20" t="s">
        <v>232</v>
      </c>
      <c r="V47" s="20">
        <v>188.05</v>
      </c>
      <c r="W47" s="20">
        <v>201.4</v>
      </c>
      <c r="X47" s="20">
        <v>174.7</v>
      </c>
      <c r="Y47" s="20" t="s">
        <v>176</v>
      </c>
      <c r="Z47" s="20" t="s">
        <v>191</v>
      </c>
      <c r="AA47" s="20">
        <v>30.957000000000001</v>
      </c>
      <c r="AB47" s="20">
        <v>110.746</v>
      </c>
      <c r="AC47" s="10" t="s">
        <v>176</v>
      </c>
      <c r="AD47" s="10" t="s">
        <v>176</v>
      </c>
      <c r="AE47" s="25">
        <v>1245.0168240263699</v>
      </c>
      <c r="AF47" s="10" t="s">
        <v>178</v>
      </c>
      <c r="AG47" s="25">
        <v>1018.59456659493</v>
      </c>
      <c r="AH47" s="25">
        <v>1536.68252703027</v>
      </c>
      <c r="AI47" s="20" t="s">
        <v>179</v>
      </c>
      <c r="AJ47" s="20" t="s">
        <v>180</v>
      </c>
      <c r="AK47" s="10" t="s">
        <v>181</v>
      </c>
      <c r="AL47" s="24" t="s">
        <v>182</v>
      </c>
      <c r="AM47" s="26">
        <v>55555555.55555556</v>
      </c>
      <c r="AN47" s="27">
        <v>4157397.0964154825</v>
      </c>
      <c r="AO47" s="20" t="s">
        <v>183</v>
      </c>
      <c r="AP47" s="27">
        <v>11111111.11111111</v>
      </c>
      <c r="AQ47" s="27">
        <v>0</v>
      </c>
      <c r="AR47" s="20" t="s">
        <v>183</v>
      </c>
      <c r="AS47" s="6">
        <v>1.6963333333333334E-5</v>
      </c>
      <c r="AT47" s="27">
        <v>8.9561586507708011E-7</v>
      </c>
      <c r="AU47" s="20" t="s">
        <v>183</v>
      </c>
      <c r="AV47" s="27">
        <v>1.75425E-5</v>
      </c>
      <c r="AW47" s="27">
        <v>1.8058117980564788E-6</v>
      </c>
      <c r="AX47" s="20" t="s">
        <v>183</v>
      </c>
      <c r="AY47" s="6">
        <v>6.5272222222222219E-6</v>
      </c>
      <c r="AZ47" s="27">
        <v>4.0655062476133019E-7</v>
      </c>
      <c r="BA47" s="20" t="s">
        <v>183</v>
      </c>
      <c r="BB47" s="27">
        <v>7.6399999999999997E-6</v>
      </c>
      <c r="BC47" s="27">
        <v>1.049964285106881E-6</v>
      </c>
      <c r="BD47" s="20" t="s">
        <v>183</v>
      </c>
      <c r="BE47" s="28">
        <v>-26.897969032663578</v>
      </c>
      <c r="BF47" s="28">
        <v>9.5428929999999995E-2</v>
      </c>
      <c r="BG47" s="20" t="s">
        <v>183</v>
      </c>
      <c r="BH47" s="20">
        <v>-7.4799718478759782</v>
      </c>
      <c r="BI47" s="20">
        <v>1</v>
      </c>
      <c r="BJ47" s="20" t="s">
        <v>184</v>
      </c>
      <c r="BK47" s="28">
        <v>400</v>
      </c>
      <c r="BL47" s="28">
        <v>10.72</v>
      </c>
      <c r="BM47" s="28">
        <v>1</v>
      </c>
      <c r="BN47" s="20" t="s">
        <v>185</v>
      </c>
      <c r="BO47" s="20" t="s">
        <v>176</v>
      </c>
      <c r="BP47" s="20" t="s">
        <v>176</v>
      </c>
      <c r="BQ47" s="20" t="s">
        <v>186</v>
      </c>
      <c r="BR47" s="28">
        <v>2</v>
      </c>
      <c r="BS47" s="28">
        <v>0.1</v>
      </c>
      <c r="BT47" s="20" t="s">
        <v>187</v>
      </c>
      <c r="BU47" s="28">
        <v>0.72</v>
      </c>
      <c r="BV47" s="28">
        <v>3.5000000000000003E-2</v>
      </c>
      <c r="BW47" s="20" t="s">
        <v>188</v>
      </c>
      <c r="BX47" s="28">
        <v>1</v>
      </c>
      <c r="BY47" s="28">
        <v>0.05</v>
      </c>
      <c r="BZ47" s="24" t="s">
        <v>187</v>
      </c>
      <c r="CA47" s="28">
        <v>0.5</v>
      </c>
      <c r="CB47" s="28">
        <v>2.5000000000000001E-2</v>
      </c>
      <c r="CC47" s="20" t="s">
        <v>187</v>
      </c>
      <c r="CD47" s="28">
        <v>0.2</v>
      </c>
      <c r="CE47" s="28">
        <v>0.02</v>
      </c>
      <c r="CF47" s="24" t="s">
        <v>187</v>
      </c>
      <c r="CG47" s="28">
        <v>0.01</v>
      </c>
      <c r="CH47" s="28">
        <v>6.4999999999999997E-4</v>
      </c>
      <c r="CI47" s="24" t="s">
        <v>187</v>
      </c>
      <c r="CJ47" s="24" t="s">
        <v>189</v>
      </c>
      <c r="CK47" s="29">
        <v>30</v>
      </c>
      <c r="CL47" s="29">
        <v>9.4009599999999997E-4</v>
      </c>
      <c r="CM47" s="29">
        <v>40</v>
      </c>
      <c r="CN47" s="29">
        <v>25</v>
      </c>
    </row>
    <row r="48" spans="1:92" ht="15.75" customHeight="1">
      <c r="A48" s="19" t="s">
        <v>164</v>
      </c>
      <c r="B48" s="20" t="s">
        <v>165</v>
      </c>
      <c r="C48" s="20">
        <v>2020</v>
      </c>
      <c r="D48" s="2" t="str">
        <f t="shared" si="0"/>
        <v>10.1016/j.palaeo.2019.109547</v>
      </c>
      <c r="E48" s="21">
        <f t="shared" si="1"/>
        <v>188050</v>
      </c>
      <c r="F48" s="21">
        <f t="shared" si="2"/>
        <v>13349.999999999995</v>
      </c>
      <c r="G48" s="21">
        <f t="shared" si="3"/>
        <v>13350.000000000022</v>
      </c>
      <c r="H48" s="22">
        <f t="shared" si="4"/>
        <v>923.93046904040898</v>
      </c>
      <c r="I48" s="22">
        <f t="shared" si="5"/>
        <v>205.04427411813094</v>
      </c>
      <c r="J48" s="22">
        <f t="shared" si="6"/>
        <v>158.63235032460295</v>
      </c>
      <c r="K48" s="20" t="s">
        <v>166</v>
      </c>
      <c r="L48" s="77" t="s">
        <v>167</v>
      </c>
      <c r="M48" s="6" t="s">
        <v>559</v>
      </c>
      <c r="N48" s="20" t="s">
        <v>168</v>
      </c>
      <c r="O48" s="23" t="s">
        <v>236</v>
      </c>
      <c r="P48" s="10" t="s">
        <v>170</v>
      </c>
      <c r="Q48" s="24" t="s">
        <v>171</v>
      </c>
      <c r="R48" s="20" t="s">
        <v>172</v>
      </c>
      <c r="S48" s="20" t="s">
        <v>173</v>
      </c>
      <c r="T48" s="20" t="s">
        <v>174</v>
      </c>
      <c r="U48" s="20" t="s">
        <v>232</v>
      </c>
      <c r="V48" s="20">
        <v>188.05</v>
      </c>
      <c r="W48" s="20">
        <v>201.4</v>
      </c>
      <c r="X48" s="20">
        <v>174.7</v>
      </c>
      <c r="Y48" s="20" t="s">
        <v>176</v>
      </c>
      <c r="Z48" s="20" t="s">
        <v>191</v>
      </c>
      <c r="AA48" s="20">
        <v>30.957000000000001</v>
      </c>
      <c r="AB48" s="20">
        <v>110.746</v>
      </c>
      <c r="AC48" s="10" t="s">
        <v>176</v>
      </c>
      <c r="AD48" s="10" t="s">
        <v>176</v>
      </c>
      <c r="AE48" s="25">
        <v>923.93046904040898</v>
      </c>
      <c r="AF48" s="10" t="s">
        <v>178</v>
      </c>
      <c r="AG48" s="25">
        <v>765.29811871580603</v>
      </c>
      <c r="AH48" s="25">
        <v>1128.9747431585399</v>
      </c>
      <c r="AI48" s="20" t="s">
        <v>179</v>
      </c>
      <c r="AJ48" s="20" t="s">
        <v>180</v>
      </c>
      <c r="AK48" s="10" t="s">
        <v>181</v>
      </c>
      <c r="AL48" s="24" t="s">
        <v>182</v>
      </c>
      <c r="AM48" s="26">
        <v>55555555.55555556</v>
      </c>
      <c r="AN48" s="27">
        <v>4265797.0964154797</v>
      </c>
      <c r="AO48" s="20" t="s">
        <v>183</v>
      </c>
      <c r="AP48" s="27">
        <v>22222222.22222222</v>
      </c>
      <c r="AQ48" s="27">
        <v>0</v>
      </c>
      <c r="AR48" s="20" t="s">
        <v>183</v>
      </c>
      <c r="AS48" s="6">
        <v>1.9369999999999999E-5</v>
      </c>
      <c r="AT48" s="27">
        <v>1.4566811593481866E-6</v>
      </c>
      <c r="AU48" s="20" t="s">
        <v>183</v>
      </c>
      <c r="AV48" s="27">
        <v>2.3709999999999995E-5</v>
      </c>
      <c r="AW48" s="27">
        <v>1.5847439330482854E-6</v>
      </c>
      <c r="AX48" s="20" t="s">
        <v>183</v>
      </c>
      <c r="AY48" s="6">
        <v>7.9999999999999996E-6</v>
      </c>
      <c r="AZ48" s="27">
        <v>7.6353126982462247E-7</v>
      </c>
      <c r="BA48" s="20" t="s">
        <v>183</v>
      </c>
      <c r="BB48" s="27">
        <v>7.6658333333333321E-6</v>
      </c>
      <c r="BC48" s="27">
        <v>4.7602944003262976E-7</v>
      </c>
      <c r="BD48" s="20" t="s">
        <v>183</v>
      </c>
      <c r="BE48" s="28">
        <v>-26.897969032663578</v>
      </c>
      <c r="BF48" s="28">
        <v>9.5428929999999995E-2</v>
      </c>
      <c r="BG48" s="20" t="s">
        <v>183</v>
      </c>
      <c r="BH48" s="20">
        <v>-7.4799718478759782</v>
      </c>
      <c r="BI48" s="20">
        <v>1</v>
      </c>
      <c r="BJ48" s="20" t="s">
        <v>184</v>
      </c>
      <c r="BK48" s="28">
        <v>400</v>
      </c>
      <c r="BL48" s="28">
        <v>10.72</v>
      </c>
      <c r="BM48" s="28">
        <v>1</v>
      </c>
      <c r="BN48" s="20" t="s">
        <v>185</v>
      </c>
      <c r="BO48" s="20" t="s">
        <v>176</v>
      </c>
      <c r="BP48" s="20" t="s">
        <v>176</v>
      </c>
      <c r="BQ48" s="20" t="s">
        <v>186</v>
      </c>
      <c r="BR48" s="28">
        <v>2</v>
      </c>
      <c r="BS48" s="28">
        <v>0.1</v>
      </c>
      <c r="BT48" s="20" t="s">
        <v>187</v>
      </c>
      <c r="BU48" s="28">
        <v>0.72</v>
      </c>
      <c r="BV48" s="28">
        <v>3.5000000000000003E-2</v>
      </c>
      <c r="BW48" s="20" t="s">
        <v>188</v>
      </c>
      <c r="BX48" s="28">
        <v>1</v>
      </c>
      <c r="BY48" s="28">
        <v>0.05</v>
      </c>
      <c r="BZ48" s="24" t="s">
        <v>187</v>
      </c>
      <c r="CA48" s="28">
        <v>0.5</v>
      </c>
      <c r="CB48" s="28">
        <v>2.5000000000000001E-2</v>
      </c>
      <c r="CC48" s="20" t="s">
        <v>187</v>
      </c>
      <c r="CD48" s="28">
        <v>0.2</v>
      </c>
      <c r="CE48" s="28">
        <v>0.02</v>
      </c>
      <c r="CF48" s="24" t="s">
        <v>187</v>
      </c>
      <c r="CG48" s="28">
        <v>0.01</v>
      </c>
      <c r="CH48" s="28">
        <v>6.4999999999999997E-4</v>
      </c>
      <c r="CI48" s="24" t="s">
        <v>187</v>
      </c>
      <c r="CJ48" s="24" t="s">
        <v>189</v>
      </c>
      <c r="CK48" s="29">
        <v>30</v>
      </c>
      <c r="CL48" s="29">
        <v>9.4009599999999997E-4</v>
      </c>
      <c r="CM48" s="29">
        <v>40</v>
      </c>
      <c r="CN48" s="29">
        <v>25</v>
      </c>
    </row>
    <row r="49" spans="1:92" ht="15.75" customHeight="1">
      <c r="A49" s="19" t="s">
        <v>164</v>
      </c>
      <c r="B49" s="20" t="s">
        <v>165</v>
      </c>
      <c r="C49" s="20">
        <v>2020</v>
      </c>
      <c r="D49" s="2" t="str">
        <f t="shared" si="0"/>
        <v>10.1016/j.palaeo.2019.109547</v>
      </c>
      <c r="E49" s="21">
        <f t="shared" si="1"/>
        <v>188050</v>
      </c>
      <c r="F49" s="21">
        <f t="shared" si="2"/>
        <v>13349.999999999995</v>
      </c>
      <c r="G49" s="21">
        <f t="shared" si="3"/>
        <v>13350.000000000022</v>
      </c>
      <c r="H49" s="22">
        <f t="shared" si="4"/>
        <v>1062.9607983984199</v>
      </c>
      <c r="I49" s="22">
        <f t="shared" si="5"/>
        <v>236.51363989404013</v>
      </c>
      <c r="J49" s="22">
        <f t="shared" si="6"/>
        <v>184.11022770148088</v>
      </c>
      <c r="K49" s="20" t="s">
        <v>166</v>
      </c>
      <c r="L49" s="77" t="s">
        <v>167</v>
      </c>
      <c r="M49" s="6" t="s">
        <v>559</v>
      </c>
      <c r="N49" s="20" t="s">
        <v>168</v>
      </c>
      <c r="O49" s="23" t="s">
        <v>237</v>
      </c>
      <c r="P49" s="10" t="s">
        <v>170</v>
      </c>
      <c r="Q49" s="24" t="s">
        <v>171</v>
      </c>
      <c r="R49" s="20" t="s">
        <v>172</v>
      </c>
      <c r="S49" s="20" t="s">
        <v>173</v>
      </c>
      <c r="T49" s="20" t="s">
        <v>174</v>
      </c>
      <c r="U49" s="20" t="s">
        <v>232</v>
      </c>
      <c r="V49" s="20">
        <v>188.05</v>
      </c>
      <c r="W49" s="20">
        <v>201.4</v>
      </c>
      <c r="X49" s="20">
        <v>174.7</v>
      </c>
      <c r="Y49" s="20" t="s">
        <v>176</v>
      </c>
      <c r="Z49" s="20" t="s">
        <v>191</v>
      </c>
      <c r="AA49" s="20">
        <v>30.957000000000001</v>
      </c>
      <c r="AB49" s="20">
        <v>110.746</v>
      </c>
      <c r="AC49" s="10" t="s">
        <v>176</v>
      </c>
      <c r="AD49" s="10" t="s">
        <v>176</v>
      </c>
      <c r="AE49" s="25">
        <v>1062.9607983984199</v>
      </c>
      <c r="AF49" s="24" t="s">
        <v>178</v>
      </c>
      <c r="AG49" s="25">
        <v>878.85057069693903</v>
      </c>
      <c r="AH49" s="25">
        <v>1299.47443829246</v>
      </c>
      <c r="AI49" s="20" t="s">
        <v>179</v>
      </c>
      <c r="AJ49" s="20" t="s">
        <v>180</v>
      </c>
      <c r="AK49" s="10" t="s">
        <v>181</v>
      </c>
      <c r="AL49" s="24" t="s">
        <v>182</v>
      </c>
      <c r="AM49" s="26">
        <v>44444444.44444444</v>
      </c>
      <c r="AN49" s="27">
        <v>4157397.0964155258</v>
      </c>
      <c r="AO49" s="20" t="s">
        <v>183</v>
      </c>
      <c r="AP49" s="27">
        <v>27777777.77777778</v>
      </c>
      <c r="AQ49" s="27">
        <v>0</v>
      </c>
      <c r="AR49" s="20" t="s">
        <v>183</v>
      </c>
      <c r="AS49" s="6">
        <v>1.9357777777777775E-5</v>
      </c>
      <c r="AT49" s="27">
        <v>6.9840647544124661E-7</v>
      </c>
      <c r="AU49" s="20" t="s">
        <v>183</v>
      </c>
      <c r="AV49" s="27">
        <v>1.9177500000000001E-5</v>
      </c>
      <c r="AW49" s="27">
        <v>9.0996336922610896E-7</v>
      </c>
      <c r="AX49" s="20" t="s">
        <v>183</v>
      </c>
      <c r="AY49" s="6">
        <v>7.3377777777777766E-6</v>
      </c>
      <c r="AZ49" s="27">
        <v>3.1658673455125647E-7</v>
      </c>
      <c r="BA49" s="20" t="s">
        <v>183</v>
      </c>
      <c r="BB49" s="27">
        <v>8.7524999999999996E-6</v>
      </c>
      <c r="BC49" s="27">
        <v>7.2458608874307665E-7</v>
      </c>
      <c r="BD49" s="20" t="s">
        <v>183</v>
      </c>
      <c r="BE49" s="28">
        <v>-26.897969032663578</v>
      </c>
      <c r="BF49" s="28">
        <v>9.5428929999999995E-2</v>
      </c>
      <c r="BG49" s="20" t="s">
        <v>183</v>
      </c>
      <c r="BH49" s="20">
        <v>-7.4799718478759782</v>
      </c>
      <c r="BI49" s="20">
        <v>1</v>
      </c>
      <c r="BJ49" s="20" t="s">
        <v>184</v>
      </c>
      <c r="BK49" s="28">
        <v>400</v>
      </c>
      <c r="BL49" s="28">
        <v>10.72</v>
      </c>
      <c r="BM49" s="28">
        <v>1</v>
      </c>
      <c r="BN49" s="20" t="s">
        <v>185</v>
      </c>
      <c r="BO49" s="20" t="s">
        <v>176</v>
      </c>
      <c r="BP49" s="20" t="s">
        <v>176</v>
      </c>
      <c r="BQ49" s="20" t="s">
        <v>186</v>
      </c>
      <c r="BR49" s="28">
        <v>2</v>
      </c>
      <c r="BS49" s="28">
        <v>0.1</v>
      </c>
      <c r="BT49" s="20" t="s">
        <v>187</v>
      </c>
      <c r="BU49" s="28">
        <v>0.72</v>
      </c>
      <c r="BV49" s="28">
        <v>3.5000000000000003E-2</v>
      </c>
      <c r="BW49" s="20" t="s">
        <v>188</v>
      </c>
      <c r="BX49" s="28">
        <v>1</v>
      </c>
      <c r="BY49" s="28">
        <v>0.05</v>
      </c>
      <c r="BZ49" s="24" t="s">
        <v>187</v>
      </c>
      <c r="CA49" s="28">
        <v>0.5</v>
      </c>
      <c r="CB49" s="28">
        <v>2.5000000000000001E-2</v>
      </c>
      <c r="CC49" s="20" t="s">
        <v>187</v>
      </c>
      <c r="CD49" s="28">
        <v>0.2</v>
      </c>
      <c r="CE49" s="28">
        <v>0.02</v>
      </c>
      <c r="CF49" s="24" t="s">
        <v>187</v>
      </c>
      <c r="CG49" s="28">
        <v>0.01</v>
      </c>
      <c r="CH49" s="28">
        <v>6.4999999999999997E-4</v>
      </c>
      <c r="CI49" s="24" t="s">
        <v>187</v>
      </c>
      <c r="CJ49" s="24" t="s">
        <v>189</v>
      </c>
      <c r="CK49" s="29">
        <v>30</v>
      </c>
      <c r="CL49" s="29">
        <v>9.4009599999999997E-4</v>
      </c>
      <c r="CM49" s="29">
        <v>40</v>
      </c>
      <c r="CN49" s="29">
        <v>25</v>
      </c>
    </row>
    <row r="50" spans="1:92" ht="15.75" customHeight="1">
      <c r="A50" s="19" t="s">
        <v>164</v>
      </c>
      <c r="B50" s="20" t="s">
        <v>165</v>
      </c>
      <c r="C50" s="20">
        <v>2020</v>
      </c>
      <c r="D50" s="2" t="str">
        <f t="shared" si="0"/>
        <v>10.1016/j.palaeo.2019.109547</v>
      </c>
      <c r="E50" s="21">
        <f t="shared" si="1"/>
        <v>188050</v>
      </c>
      <c r="F50" s="21">
        <f t="shared" si="2"/>
        <v>13349.999999999995</v>
      </c>
      <c r="G50" s="21">
        <f t="shared" si="3"/>
        <v>13350.000000000022</v>
      </c>
      <c r="H50" s="22">
        <f t="shared" si="4"/>
        <v>939.31370057231902</v>
      </c>
      <c r="I50" s="22">
        <f t="shared" si="5"/>
        <v>203.85992790021101</v>
      </c>
      <c r="J50" s="22">
        <f t="shared" si="6"/>
        <v>160.08024872405701</v>
      </c>
      <c r="K50" s="20" t="s">
        <v>166</v>
      </c>
      <c r="L50" s="77" t="s">
        <v>167</v>
      </c>
      <c r="M50" s="6" t="s">
        <v>559</v>
      </c>
      <c r="N50" s="20" t="s">
        <v>168</v>
      </c>
      <c r="O50" s="23" t="s">
        <v>238</v>
      </c>
      <c r="P50" s="10" t="s">
        <v>170</v>
      </c>
      <c r="Q50" s="24" t="s">
        <v>171</v>
      </c>
      <c r="R50" s="20" t="s">
        <v>172</v>
      </c>
      <c r="S50" s="20" t="s">
        <v>173</v>
      </c>
      <c r="T50" s="20" t="s">
        <v>174</v>
      </c>
      <c r="U50" s="20" t="s">
        <v>232</v>
      </c>
      <c r="V50" s="20">
        <v>188.05</v>
      </c>
      <c r="W50" s="20">
        <v>201.4</v>
      </c>
      <c r="X50" s="20">
        <v>174.7</v>
      </c>
      <c r="Y50" s="20" t="s">
        <v>176</v>
      </c>
      <c r="Z50" s="20" t="s">
        <v>191</v>
      </c>
      <c r="AA50" s="20">
        <v>30.957000000000001</v>
      </c>
      <c r="AB50" s="20">
        <v>110.746</v>
      </c>
      <c r="AC50" s="10" t="s">
        <v>176</v>
      </c>
      <c r="AD50" s="10" t="s">
        <v>176</v>
      </c>
      <c r="AE50" s="25">
        <v>939.31370057231902</v>
      </c>
      <c r="AF50" s="10" t="s">
        <v>178</v>
      </c>
      <c r="AG50" s="25">
        <v>779.23345184826201</v>
      </c>
      <c r="AH50" s="25">
        <v>1143.17362847253</v>
      </c>
      <c r="AI50" s="20" t="s">
        <v>179</v>
      </c>
      <c r="AJ50" s="20" t="s">
        <v>180</v>
      </c>
      <c r="AK50" s="24" t="s">
        <v>181</v>
      </c>
      <c r="AL50" s="24" t="s">
        <v>182</v>
      </c>
      <c r="AM50" s="26">
        <v>66666666.666666672</v>
      </c>
      <c r="AN50" s="27">
        <v>2721655.2697590874</v>
      </c>
      <c r="AO50" s="20" t="s">
        <v>183</v>
      </c>
      <c r="AP50" s="27">
        <v>22222222.22222222</v>
      </c>
      <c r="AQ50" s="27">
        <v>0</v>
      </c>
      <c r="AR50" s="20" t="s">
        <v>183</v>
      </c>
      <c r="AS50" s="6">
        <v>1.6785555555555552E-5</v>
      </c>
      <c r="AT50" s="27">
        <v>7.6597815299406326E-7</v>
      </c>
      <c r="AU50" s="20" t="s">
        <v>183</v>
      </c>
      <c r="AV50" s="27">
        <v>2.0557499999999998E-5</v>
      </c>
      <c r="AW50" s="27">
        <v>1.4615481232811706E-6</v>
      </c>
      <c r="AX50" s="20" t="s">
        <v>183</v>
      </c>
      <c r="AY50" s="6">
        <v>6.1394444444444449E-6</v>
      </c>
      <c r="AZ50" s="27">
        <v>1.8622612532372148E-7</v>
      </c>
      <c r="BA50" s="20" t="s">
        <v>183</v>
      </c>
      <c r="BB50" s="27">
        <v>8.4375000000000001E-6</v>
      </c>
      <c r="BC50" s="27">
        <v>3.6717672856541432E-7</v>
      </c>
      <c r="BD50" s="20" t="s">
        <v>183</v>
      </c>
      <c r="BE50" s="28">
        <v>-26.897969032663578</v>
      </c>
      <c r="BF50" s="28">
        <v>9.5428929999999995E-2</v>
      </c>
      <c r="BG50" s="20" t="s">
        <v>183</v>
      </c>
      <c r="BH50" s="20">
        <v>-7.4799718478759782</v>
      </c>
      <c r="BI50" s="20">
        <v>1</v>
      </c>
      <c r="BJ50" s="20" t="s">
        <v>184</v>
      </c>
      <c r="BK50" s="28">
        <v>400</v>
      </c>
      <c r="BL50" s="28">
        <v>10.72</v>
      </c>
      <c r="BM50" s="28">
        <v>1</v>
      </c>
      <c r="BN50" s="20" t="s">
        <v>185</v>
      </c>
      <c r="BO50" s="20" t="s">
        <v>176</v>
      </c>
      <c r="BP50" s="20" t="s">
        <v>176</v>
      </c>
      <c r="BQ50" s="20" t="s">
        <v>186</v>
      </c>
      <c r="BR50" s="28">
        <v>2</v>
      </c>
      <c r="BS50" s="28">
        <v>0.1</v>
      </c>
      <c r="BT50" s="20" t="s">
        <v>187</v>
      </c>
      <c r="BU50" s="28">
        <v>0.72</v>
      </c>
      <c r="BV50" s="28">
        <v>3.5000000000000003E-2</v>
      </c>
      <c r="BW50" s="20" t="s">
        <v>188</v>
      </c>
      <c r="BX50" s="28">
        <v>1</v>
      </c>
      <c r="BY50" s="28">
        <v>0.05</v>
      </c>
      <c r="BZ50" s="24" t="s">
        <v>187</v>
      </c>
      <c r="CA50" s="28">
        <v>0.5</v>
      </c>
      <c r="CB50" s="28">
        <v>2.5000000000000001E-2</v>
      </c>
      <c r="CC50" s="20" t="s">
        <v>187</v>
      </c>
      <c r="CD50" s="28">
        <v>0.2</v>
      </c>
      <c r="CE50" s="28">
        <v>0.02</v>
      </c>
      <c r="CF50" s="24" t="s">
        <v>187</v>
      </c>
      <c r="CG50" s="28">
        <v>0.01</v>
      </c>
      <c r="CH50" s="28">
        <v>6.4999999999999997E-4</v>
      </c>
      <c r="CI50" s="24" t="s">
        <v>187</v>
      </c>
      <c r="CJ50" s="24" t="s">
        <v>189</v>
      </c>
      <c r="CK50" s="29">
        <v>30</v>
      </c>
      <c r="CL50" s="29">
        <v>9.4009599999999997E-4</v>
      </c>
      <c r="CM50" s="29">
        <v>40</v>
      </c>
      <c r="CN50" s="29">
        <v>25</v>
      </c>
    </row>
    <row r="51" spans="1:92" ht="15.75" customHeight="1">
      <c r="A51" s="19" t="s">
        <v>164</v>
      </c>
      <c r="B51" s="20" t="s">
        <v>165</v>
      </c>
      <c r="C51" s="20">
        <v>2020</v>
      </c>
      <c r="D51" s="2" t="str">
        <f t="shared" si="0"/>
        <v>10.1016/j.palaeo.2019.109547</v>
      </c>
      <c r="E51" s="21">
        <f t="shared" si="1"/>
        <v>188050</v>
      </c>
      <c r="F51" s="21">
        <f t="shared" si="2"/>
        <v>13349.999999999995</v>
      </c>
      <c r="G51" s="21">
        <f t="shared" si="3"/>
        <v>13350.000000000022</v>
      </c>
      <c r="H51" s="22">
        <f t="shared" si="4"/>
        <v>940.59545469682905</v>
      </c>
      <c r="I51" s="22">
        <f t="shared" si="5"/>
        <v>203.83268189785088</v>
      </c>
      <c r="J51" s="22">
        <f t="shared" si="6"/>
        <v>162.82045343160109</v>
      </c>
      <c r="K51" s="20" t="s">
        <v>166</v>
      </c>
      <c r="L51" s="77" t="s">
        <v>167</v>
      </c>
      <c r="M51" s="6" t="s">
        <v>559</v>
      </c>
      <c r="N51" s="20" t="s">
        <v>168</v>
      </c>
      <c r="O51" s="23" t="s">
        <v>239</v>
      </c>
      <c r="P51" s="10" t="s">
        <v>170</v>
      </c>
      <c r="Q51" s="24" t="s">
        <v>171</v>
      </c>
      <c r="R51" s="20" t="s">
        <v>172</v>
      </c>
      <c r="S51" s="20" t="s">
        <v>173</v>
      </c>
      <c r="T51" s="20" t="s">
        <v>174</v>
      </c>
      <c r="U51" s="20" t="s">
        <v>232</v>
      </c>
      <c r="V51" s="20">
        <v>188.05</v>
      </c>
      <c r="W51" s="20">
        <v>201.4</v>
      </c>
      <c r="X51" s="20">
        <v>174.7</v>
      </c>
      <c r="Y51" s="20" t="s">
        <v>176</v>
      </c>
      <c r="Z51" s="20" t="s">
        <v>191</v>
      </c>
      <c r="AA51" s="20">
        <v>30.957000000000001</v>
      </c>
      <c r="AB51" s="20">
        <v>110.746</v>
      </c>
      <c r="AC51" s="10" t="s">
        <v>176</v>
      </c>
      <c r="AD51" s="10" t="s">
        <v>176</v>
      </c>
      <c r="AE51" s="25">
        <v>940.59545469682905</v>
      </c>
      <c r="AF51" s="10" t="s">
        <v>178</v>
      </c>
      <c r="AG51" s="25">
        <v>777.77500126522796</v>
      </c>
      <c r="AH51" s="25">
        <v>1144.4281365946799</v>
      </c>
      <c r="AI51" s="20" t="s">
        <v>179</v>
      </c>
      <c r="AJ51" s="20" t="s">
        <v>180</v>
      </c>
      <c r="AK51" s="10" t="s">
        <v>181</v>
      </c>
      <c r="AL51" s="24" t="s">
        <v>182</v>
      </c>
      <c r="AM51" s="26">
        <v>66666666.666666672</v>
      </c>
      <c r="AN51" s="27">
        <v>4067165.5297590899</v>
      </c>
      <c r="AO51" s="20" t="s">
        <v>183</v>
      </c>
      <c r="AP51" s="27">
        <v>16666666.666666668</v>
      </c>
      <c r="AQ51" s="27">
        <v>0</v>
      </c>
      <c r="AR51" s="20" t="s">
        <v>183</v>
      </c>
      <c r="AS51" s="6">
        <v>1.7363333333333334E-5</v>
      </c>
      <c r="AT51" s="27">
        <v>8.7576886854415851E-7</v>
      </c>
      <c r="AU51" s="20" t="s">
        <v>183</v>
      </c>
      <c r="AV51" s="27">
        <v>2.1827500000000001E-5</v>
      </c>
      <c r="AW51" s="27">
        <v>1.799844321971572E-6</v>
      </c>
      <c r="AX51" s="20" t="s">
        <v>183</v>
      </c>
      <c r="AY51" s="6">
        <v>5.7916666666666666E-6</v>
      </c>
      <c r="AZ51" s="27">
        <v>2.6438818262379172E-7</v>
      </c>
      <c r="BA51" s="20" t="s">
        <v>183</v>
      </c>
      <c r="BB51" s="27">
        <v>9.1874999999999997E-6</v>
      </c>
      <c r="BC51" s="27">
        <v>7.0293877163425034E-7</v>
      </c>
      <c r="BD51" s="20" t="s">
        <v>183</v>
      </c>
      <c r="BE51" s="28">
        <v>-26.897969032663578</v>
      </c>
      <c r="BF51" s="28">
        <v>9.5428929999999995E-2</v>
      </c>
      <c r="BG51" s="20" t="s">
        <v>183</v>
      </c>
      <c r="BH51" s="20">
        <v>-7.4799718478759782</v>
      </c>
      <c r="BI51" s="20">
        <v>1</v>
      </c>
      <c r="BJ51" s="20" t="s">
        <v>184</v>
      </c>
      <c r="BK51" s="28">
        <v>400</v>
      </c>
      <c r="BL51" s="28">
        <v>10.72</v>
      </c>
      <c r="BM51" s="28">
        <v>1</v>
      </c>
      <c r="BN51" s="20" t="s">
        <v>185</v>
      </c>
      <c r="BO51" s="20" t="s">
        <v>176</v>
      </c>
      <c r="BP51" s="20" t="s">
        <v>176</v>
      </c>
      <c r="BQ51" s="20" t="s">
        <v>186</v>
      </c>
      <c r="BR51" s="28">
        <v>2</v>
      </c>
      <c r="BS51" s="28">
        <v>0.1</v>
      </c>
      <c r="BT51" s="20" t="s">
        <v>187</v>
      </c>
      <c r="BU51" s="28">
        <v>0.72</v>
      </c>
      <c r="BV51" s="28">
        <v>3.5000000000000003E-2</v>
      </c>
      <c r="BW51" s="20" t="s">
        <v>188</v>
      </c>
      <c r="BX51" s="28">
        <v>1</v>
      </c>
      <c r="BY51" s="28">
        <v>0.05</v>
      </c>
      <c r="BZ51" s="24" t="s">
        <v>187</v>
      </c>
      <c r="CA51" s="28">
        <v>0.5</v>
      </c>
      <c r="CB51" s="28">
        <v>2.5000000000000001E-2</v>
      </c>
      <c r="CC51" s="20" t="s">
        <v>187</v>
      </c>
      <c r="CD51" s="28">
        <v>0.2</v>
      </c>
      <c r="CE51" s="28">
        <v>0.02</v>
      </c>
      <c r="CF51" s="24" t="s">
        <v>187</v>
      </c>
      <c r="CG51" s="28">
        <v>0.01</v>
      </c>
      <c r="CH51" s="28">
        <v>6.4999999999999997E-4</v>
      </c>
      <c r="CI51" s="24" t="s">
        <v>187</v>
      </c>
      <c r="CJ51" s="24" t="s">
        <v>189</v>
      </c>
      <c r="CK51" s="29">
        <v>30</v>
      </c>
      <c r="CL51" s="29">
        <v>9.4009599999999997E-4</v>
      </c>
      <c r="CM51" s="29">
        <v>40</v>
      </c>
      <c r="CN51" s="29">
        <v>25</v>
      </c>
    </row>
    <row r="52" spans="1:92" ht="15.75" customHeight="1">
      <c r="A52" s="19" t="s">
        <v>164</v>
      </c>
      <c r="B52" s="20" t="s">
        <v>165</v>
      </c>
      <c r="C52" s="20">
        <v>2020</v>
      </c>
      <c r="D52" s="2" t="str">
        <f t="shared" si="0"/>
        <v>10.1016/j.palaeo.2019.109547</v>
      </c>
      <c r="E52" s="21">
        <f t="shared" si="1"/>
        <v>188050</v>
      </c>
      <c r="F52" s="21">
        <f t="shared" si="2"/>
        <v>13349.999999999995</v>
      </c>
      <c r="G52" s="21">
        <f t="shared" si="3"/>
        <v>13350.000000000022</v>
      </c>
      <c r="H52" s="22">
        <f t="shared" si="4"/>
        <v>1104.1484854252999</v>
      </c>
      <c r="I52" s="22">
        <f t="shared" si="5"/>
        <v>246.00056571589016</v>
      </c>
      <c r="J52" s="22">
        <f t="shared" si="6"/>
        <v>186.25103233967388</v>
      </c>
      <c r="K52" s="20" t="s">
        <v>166</v>
      </c>
      <c r="L52" s="77" t="s">
        <v>167</v>
      </c>
      <c r="M52" s="6" t="s">
        <v>559</v>
      </c>
      <c r="N52" s="20" t="s">
        <v>168</v>
      </c>
      <c r="O52" s="23" t="s">
        <v>240</v>
      </c>
      <c r="P52" s="10" t="s">
        <v>170</v>
      </c>
      <c r="Q52" s="24" t="s">
        <v>171</v>
      </c>
      <c r="R52" s="20" t="s">
        <v>172</v>
      </c>
      <c r="S52" s="20" t="s">
        <v>173</v>
      </c>
      <c r="T52" s="20" t="s">
        <v>174</v>
      </c>
      <c r="U52" s="20" t="s">
        <v>232</v>
      </c>
      <c r="V52" s="20">
        <v>188.05</v>
      </c>
      <c r="W52" s="20">
        <v>201.4</v>
      </c>
      <c r="X52" s="20">
        <v>174.7</v>
      </c>
      <c r="Y52" s="20" t="s">
        <v>176</v>
      </c>
      <c r="Z52" s="20" t="s">
        <v>191</v>
      </c>
      <c r="AA52" s="20">
        <v>30.957000000000001</v>
      </c>
      <c r="AB52" s="20">
        <v>110.746</v>
      </c>
      <c r="AC52" s="10" t="s">
        <v>176</v>
      </c>
      <c r="AD52" s="10" t="s">
        <v>176</v>
      </c>
      <c r="AE52" s="25">
        <v>1104.1484854252999</v>
      </c>
      <c r="AF52" s="24" t="s">
        <v>178</v>
      </c>
      <c r="AG52" s="25">
        <v>917.89745308562601</v>
      </c>
      <c r="AH52" s="25">
        <v>1350.1490511411901</v>
      </c>
      <c r="AI52" s="20" t="s">
        <v>179</v>
      </c>
      <c r="AJ52" s="20" t="s">
        <v>180</v>
      </c>
      <c r="AK52" s="10" t="s">
        <v>181</v>
      </c>
      <c r="AL52" s="24" t="s">
        <v>182</v>
      </c>
      <c r="AM52" s="26">
        <v>55555555.55555556</v>
      </c>
      <c r="AN52" s="27">
        <v>2222222.2222222229</v>
      </c>
      <c r="AO52" s="20" t="s">
        <v>183</v>
      </c>
      <c r="AP52" s="27">
        <v>16666666.666666668</v>
      </c>
      <c r="AQ52" s="27">
        <v>0</v>
      </c>
      <c r="AR52" s="20" t="s">
        <v>183</v>
      </c>
      <c r="AS52" s="6">
        <v>1.8048888888888887E-5</v>
      </c>
      <c r="AT52" s="27">
        <v>6.1191058815911545E-7</v>
      </c>
      <c r="AU52" s="20" t="s">
        <v>183</v>
      </c>
      <c r="AV52" s="27">
        <v>2.1963333333333334E-5</v>
      </c>
      <c r="AW52" s="27">
        <v>1.9674038166522241E-6</v>
      </c>
      <c r="AX52" s="20" t="s">
        <v>183</v>
      </c>
      <c r="AY52" s="6">
        <v>8.131666666666667E-6</v>
      </c>
      <c r="AZ52" s="27">
        <v>2.6773873044028909E-7</v>
      </c>
      <c r="BA52" s="20" t="s">
        <v>183</v>
      </c>
      <c r="BB52" s="27">
        <v>8.6149999999999997E-6</v>
      </c>
      <c r="BC52" s="27">
        <v>1.0128343069492321E-7</v>
      </c>
      <c r="BD52" s="20" t="s">
        <v>183</v>
      </c>
      <c r="BE52" s="28">
        <v>-26.897969032663578</v>
      </c>
      <c r="BF52" s="28">
        <v>9.5428929999999995E-2</v>
      </c>
      <c r="BG52" s="20" t="s">
        <v>183</v>
      </c>
      <c r="BH52" s="20">
        <v>-7.4799718478759782</v>
      </c>
      <c r="BI52" s="20">
        <v>1</v>
      </c>
      <c r="BJ52" s="20" t="s">
        <v>184</v>
      </c>
      <c r="BK52" s="28">
        <v>400</v>
      </c>
      <c r="BL52" s="28">
        <v>10.72</v>
      </c>
      <c r="BM52" s="28">
        <v>1</v>
      </c>
      <c r="BN52" s="20" t="s">
        <v>185</v>
      </c>
      <c r="BO52" s="20" t="s">
        <v>176</v>
      </c>
      <c r="BP52" s="20" t="s">
        <v>176</v>
      </c>
      <c r="BQ52" s="20" t="s">
        <v>186</v>
      </c>
      <c r="BR52" s="28">
        <v>2</v>
      </c>
      <c r="BS52" s="28">
        <v>0.1</v>
      </c>
      <c r="BT52" s="20" t="s">
        <v>187</v>
      </c>
      <c r="BU52" s="28">
        <v>0.72</v>
      </c>
      <c r="BV52" s="28">
        <v>3.5000000000000003E-2</v>
      </c>
      <c r="BW52" s="20" t="s">
        <v>188</v>
      </c>
      <c r="BX52" s="28">
        <v>1</v>
      </c>
      <c r="BY52" s="28">
        <v>0.05</v>
      </c>
      <c r="BZ52" s="24" t="s">
        <v>187</v>
      </c>
      <c r="CA52" s="28">
        <v>0.5</v>
      </c>
      <c r="CB52" s="28">
        <v>2.5000000000000001E-2</v>
      </c>
      <c r="CC52" s="20" t="s">
        <v>187</v>
      </c>
      <c r="CD52" s="28">
        <v>0.2</v>
      </c>
      <c r="CE52" s="28">
        <v>0.02</v>
      </c>
      <c r="CF52" s="24" t="s">
        <v>187</v>
      </c>
      <c r="CG52" s="28">
        <v>0.01</v>
      </c>
      <c r="CH52" s="28">
        <v>6.4999999999999997E-4</v>
      </c>
      <c r="CI52" s="24" t="s">
        <v>187</v>
      </c>
      <c r="CJ52" s="24" t="s">
        <v>189</v>
      </c>
      <c r="CK52" s="29">
        <v>30</v>
      </c>
      <c r="CL52" s="29">
        <v>9.4009599999999997E-4</v>
      </c>
      <c r="CM52" s="29">
        <v>40</v>
      </c>
      <c r="CN52" s="29">
        <v>25</v>
      </c>
    </row>
    <row r="53" spans="1:92" ht="15.75" customHeight="1">
      <c r="A53" s="19" t="s">
        <v>164</v>
      </c>
      <c r="B53" s="20" t="s">
        <v>165</v>
      </c>
      <c r="C53" s="20">
        <v>2020</v>
      </c>
      <c r="D53" s="2" t="str">
        <f t="shared" si="0"/>
        <v>10.1016/j.palaeo.2019.109547</v>
      </c>
      <c r="E53" s="21">
        <f t="shared" si="1"/>
        <v>188050</v>
      </c>
      <c r="F53" s="21">
        <f t="shared" si="2"/>
        <v>13349.999999999995</v>
      </c>
      <c r="G53" s="21">
        <f t="shared" si="3"/>
        <v>13350.000000000022</v>
      </c>
      <c r="H53" s="22">
        <f t="shared" si="4"/>
        <v>897.62364530638297</v>
      </c>
      <c r="I53" s="22">
        <f t="shared" si="5"/>
        <v>191.08582502752711</v>
      </c>
      <c r="J53" s="22">
        <f t="shared" si="6"/>
        <v>147.34408523016702</v>
      </c>
      <c r="K53" s="20" t="s">
        <v>166</v>
      </c>
      <c r="L53" s="77" t="s">
        <v>167</v>
      </c>
      <c r="M53" s="6" t="s">
        <v>559</v>
      </c>
      <c r="N53" s="20" t="s">
        <v>168</v>
      </c>
      <c r="O53" s="23" t="s">
        <v>241</v>
      </c>
      <c r="P53" s="10" t="s">
        <v>170</v>
      </c>
      <c r="Q53" s="24" t="s">
        <v>171</v>
      </c>
      <c r="R53" s="20" t="s">
        <v>172</v>
      </c>
      <c r="S53" s="20" t="s">
        <v>173</v>
      </c>
      <c r="T53" s="20" t="s">
        <v>174</v>
      </c>
      <c r="U53" s="20" t="s">
        <v>232</v>
      </c>
      <c r="V53" s="20">
        <v>188.05</v>
      </c>
      <c r="W53" s="20">
        <v>201.4</v>
      </c>
      <c r="X53" s="20">
        <v>174.7</v>
      </c>
      <c r="Y53" s="20" t="s">
        <v>176</v>
      </c>
      <c r="Z53" s="20" t="s">
        <v>191</v>
      </c>
      <c r="AA53" s="20">
        <v>30.957000000000001</v>
      </c>
      <c r="AB53" s="20">
        <v>110.746</v>
      </c>
      <c r="AC53" s="10" t="s">
        <v>176</v>
      </c>
      <c r="AD53" s="10" t="s">
        <v>176</v>
      </c>
      <c r="AE53" s="25">
        <v>897.62364530638297</v>
      </c>
      <c r="AF53" s="10" t="s">
        <v>178</v>
      </c>
      <c r="AG53" s="25">
        <v>750.27956007621594</v>
      </c>
      <c r="AH53" s="25">
        <v>1088.7094703339101</v>
      </c>
      <c r="AI53" s="20" t="s">
        <v>179</v>
      </c>
      <c r="AJ53" s="20" t="s">
        <v>180</v>
      </c>
      <c r="AK53" s="24" t="s">
        <v>181</v>
      </c>
      <c r="AL53" s="24" t="s">
        <v>182</v>
      </c>
      <c r="AM53" s="26">
        <v>55555555.55555556</v>
      </c>
      <c r="AN53" s="27">
        <v>2721655.2697590874</v>
      </c>
      <c r="AO53" s="20" t="s">
        <v>183</v>
      </c>
      <c r="AP53" s="27">
        <v>27777777.77777778</v>
      </c>
      <c r="AQ53" s="27">
        <v>0</v>
      </c>
      <c r="AR53" s="20" t="s">
        <v>183</v>
      </c>
      <c r="AS53" s="6">
        <v>1.9129999999999998E-5</v>
      </c>
      <c r="AT53" s="27">
        <v>5.5748798833953094E-7</v>
      </c>
      <c r="AU53" s="20" t="s">
        <v>183</v>
      </c>
      <c r="AV53" s="27">
        <v>2.1772222222222223E-5</v>
      </c>
      <c r="AW53" s="27">
        <v>2.6805771444150772E-7</v>
      </c>
      <c r="AX53" s="20" t="s">
        <v>183</v>
      </c>
      <c r="AY53" s="6">
        <v>7.8275000000000009E-6</v>
      </c>
      <c r="AZ53" s="27">
        <v>4.2941925068299302E-7</v>
      </c>
      <c r="BA53" s="20" t="s">
        <v>183</v>
      </c>
      <c r="BB53" s="27">
        <v>7.5261111111111104E-6</v>
      </c>
      <c r="BC53" s="27">
        <v>1.3318684082108578E-7</v>
      </c>
      <c r="BD53" s="20" t="s">
        <v>183</v>
      </c>
      <c r="BE53" s="28">
        <v>-26.897969032663578</v>
      </c>
      <c r="BF53" s="28">
        <v>9.5428929999999995E-2</v>
      </c>
      <c r="BG53" s="20" t="s">
        <v>183</v>
      </c>
      <c r="BH53" s="20">
        <v>-7.4799718478759782</v>
      </c>
      <c r="BI53" s="20">
        <v>1</v>
      </c>
      <c r="BJ53" s="20" t="s">
        <v>184</v>
      </c>
      <c r="BK53" s="28">
        <v>400</v>
      </c>
      <c r="BL53" s="28">
        <v>10.72</v>
      </c>
      <c r="BM53" s="28">
        <v>1</v>
      </c>
      <c r="BN53" s="20" t="s">
        <v>185</v>
      </c>
      <c r="BO53" s="20" t="s">
        <v>176</v>
      </c>
      <c r="BP53" s="20" t="s">
        <v>176</v>
      </c>
      <c r="BQ53" s="20" t="s">
        <v>186</v>
      </c>
      <c r="BR53" s="28">
        <v>2</v>
      </c>
      <c r="BS53" s="28">
        <v>0.1</v>
      </c>
      <c r="BT53" s="20" t="s">
        <v>187</v>
      </c>
      <c r="BU53" s="28">
        <v>0.72</v>
      </c>
      <c r="BV53" s="28">
        <v>3.5000000000000003E-2</v>
      </c>
      <c r="BW53" s="20" t="s">
        <v>188</v>
      </c>
      <c r="BX53" s="28">
        <v>1</v>
      </c>
      <c r="BY53" s="28">
        <v>0.05</v>
      </c>
      <c r="BZ53" s="24" t="s">
        <v>187</v>
      </c>
      <c r="CA53" s="28">
        <v>0.5</v>
      </c>
      <c r="CB53" s="28">
        <v>2.5000000000000001E-2</v>
      </c>
      <c r="CC53" s="20" t="s">
        <v>187</v>
      </c>
      <c r="CD53" s="28">
        <v>0.2</v>
      </c>
      <c r="CE53" s="28">
        <v>0.02</v>
      </c>
      <c r="CF53" s="24" t="s">
        <v>187</v>
      </c>
      <c r="CG53" s="28">
        <v>0.01</v>
      </c>
      <c r="CH53" s="28">
        <v>6.4999999999999997E-4</v>
      </c>
      <c r="CI53" s="24" t="s">
        <v>187</v>
      </c>
      <c r="CJ53" s="24" t="s">
        <v>189</v>
      </c>
      <c r="CK53" s="29">
        <v>30</v>
      </c>
      <c r="CL53" s="29">
        <v>9.4009599999999997E-4</v>
      </c>
      <c r="CM53" s="29">
        <v>40</v>
      </c>
      <c r="CN53" s="29">
        <v>25</v>
      </c>
    </row>
    <row r="54" spans="1:92" ht="15.75" customHeight="1">
      <c r="A54" s="19" t="s">
        <v>164</v>
      </c>
      <c r="B54" s="20" t="s">
        <v>165</v>
      </c>
      <c r="C54" s="20">
        <v>2020</v>
      </c>
      <c r="D54" s="2" t="str">
        <f t="shared" si="0"/>
        <v>10.1016/j.palaeo.2019.109547</v>
      </c>
      <c r="E54" s="21">
        <f t="shared" si="1"/>
        <v>188050</v>
      </c>
      <c r="F54" s="21">
        <f t="shared" si="2"/>
        <v>13349.999999999995</v>
      </c>
      <c r="G54" s="21">
        <f t="shared" si="3"/>
        <v>13350.000000000022</v>
      </c>
      <c r="H54" s="22">
        <f t="shared" si="4"/>
        <v>1007.31666784835</v>
      </c>
      <c r="I54" s="22">
        <f t="shared" si="5"/>
        <v>246.41763180149007</v>
      </c>
      <c r="J54" s="22">
        <f t="shared" si="6"/>
        <v>185.27173995055796</v>
      </c>
      <c r="K54" s="20" t="s">
        <v>166</v>
      </c>
      <c r="L54" s="77" t="s">
        <v>167</v>
      </c>
      <c r="M54" s="6" t="s">
        <v>559</v>
      </c>
      <c r="N54" s="20" t="s">
        <v>168</v>
      </c>
      <c r="O54" s="23" t="s">
        <v>242</v>
      </c>
      <c r="P54" s="10" t="s">
        <v>170</v>
      </c>
      <c r="Q54" s="24" t="s">
        <v>171</v>
      </c>
      <c r="R54" s="20" t="s">
        <v>172</v>
      </c>
      <c r="S54" s="20" t="s">
        <v>173</v>
      </c>
      <c r="T54" s="20" t="s">
        <v>174</v>
      </c>
      <c r="U54" s="20" t="s">
        <v>232</v>
      </c>
      <c r="V54" s="20">
        <v>188.05</v>
      </c>
      <c r="W54" s="20">
        <v>201.4</v>
      </c>
      <c r="X54" s="20">
        <v>174.7</v>
      </c>
      <c r="Y54" s="20" t="s">
        <v>176</v>
      </c>
      <c r="Z54" s="20" t="s">
        <v>191</v>
      </c>
      <c r="AA54" s="20">
        <v>30.957000000000001</v>
      </c>
      <c r="AB54" s="20">
        <v>110.746</v>
      </c>
      <c r="AC54" s="10" t="s">
        <v>176</v>
      </c>
      <c r="AD54" s="10" t="s">
        <v>176</v>
      </c>
      <c r="AE54" s="25">
        <v>1007.31666784835</v>
      </c>
      <c r="AF54" s="10" t="s">
        <v>178</v>
      </c>
      <c r="AG54" s="25">
        <v>822.04492789779204</v>
      </c>
      <c r="AH54" s="25">
        <v>1253.7342996498401</v>
      </c>
      <c r="AI54" s="20" t="s">
        <v>179</v>
      </c>
      <c r="AJ54" s="20" t="s">
        <v>180</v>
      </c>
      <c r="AK54" s="10" t="s">
        <v>181</v>
      </c>
      <c r="AL54" s="24" t="s">
        <v>182</v>
      </c>
      <c r="AM54" s="26">
        <v>55555555.55555556</v>
      </c>
      <c r="AN54" s="27">
        <v>4157397.0964155034</v>
      </c>
      <c r="AO54" s="20" t="s">
        <v>183</v>
      </c>
      <c r="AP54" s="27">
        <v>11111111.11111111</v>
      </c>
      <c r="AQ54" s="27">
        <v>0</v>
      </c>
      <c r="AR54" s="20" t="s">
        <v>183</v>
      </c>
      <c r="AS54" s="6">
        <v>2.1109999999999999E-5</v>
      </c>
      <c r="AT54" s="27">
        <v>1.8695106311545837E-6</v>
      </c>
      <c r="AU54" s="20" t="s">
        <v>183</v>
      </c>
      <c r="AV54" s="27">
        <v>1.9811999999999996E-5</v>
      </c>
      <c r="AW54" s="27">
        <v>1.227364656489674E-6</v>
      </c>
      <c r="AX54" s="20" t="s">
        <v>183</v>
      </c>
      <c r="AY54" s="6">
        <v>7.0950000000000007E-6</v>
      </c>
      <c r="AZ54" s="27">
        <v>3.9370039370058834E-7</v>
      </c>
      <c r="BA54" s="20" t="s">
        <v>183</v>
      </c>
      <c r="BB54" s="27">
        <v>8.7379999999999983E-6</v>
      </c>
      <c r="BC54" s="27">
        <v>7.9573488047213496E-7</v>
      </c>
      <c r="BD54" s="20" t="s">
        <v>183</v>
      </c>
      <c r="BE54" s="28">
        <v>-26.897969032663578</v>
      </c>
      <c r="BF54" s="28">
        <v>9.5428929999999995E-2</v>
      </c>
      <c r="BG54" s="20" t="s">
        <v>183</v>
      </c>
      <c r="BH54" s="20">
        <v>-7.4799718478759782</v>
      </c>
      <c r="BI54" s="20">
        <v>1</v>
      </c>
      <c r="BJ54" s="20" t="s">
        <v>184</v>
      </c>
      <c r="BK54" s="28">
        <v>400</v>
      </c>
      <c r="BL54" s="28">
        <v>10.72</v>
      </c>
      <c r="BM54" s="28">
        <v>1</v>
      </c>
      <c r="BN54" s="20" t="s">
        <v>185</v>
      </c>
      <c r="BO54" s="20" t="s">
        <v>176</v>
      </c>
      <c r="BP54" s="20" t="s">
        <v>176</v>
      </c>
      <c r="BQ54" s="20" t="s">
        <v>186</v>
      </c>
      <c r="BR54" s="28">
        <v>2</v>
      </c>
      <c r="BS54" s="28">
        <v>0.1</v>
      </c>
      <c r="BT54" s="20" t="s">
        <v>187</v>
      </c>
      <c r="BU54" s="28">
        <v>0.72</v>
      </c>
      <c r="BV54" s="28">
        <v>3.5000000000000003E-2</v>
      </c>
      <c r="BW54" s="20" t="s">
        <v>188</v>
      </c>
      <c r="BX54" s="28">
        <v>1</v>
      </c>
      <c r="BY54" s="28">
        <v>0.05</v>
      </c>
      <c r="BZ54" s="24" t="s">
        <v>187</v>
      </c>
      <c r="CA54" s="28">
        <v>0.5</v>
      </c>
      <c r="CB54" s="28">
        <v>2.5000000000000001E-2</v>
      </c>
      <c r="CC54" s="20" t="s">
        <v>187</v>
      </c>
      <c r="CD54" s="28">
        <v>0.2</v>
      </c>
      <c r="CE54" s="28">
        <v>0.02</v>
      </c>
      <c r="CF54" s="24" t="s">
        <v>187</v>
      </c>
      <c r="CG54" s="28">
        <v>0.01</v>
      </c>
      <c r="CH54" s="28">
        <v>6.4999999999999997E-4</v>
      </c>
      <c r="CI54" s="24" t="s">
        <v>187</v>
      </c>
      <c r="CJ54" s="24" t="s">
        <v>189</v>
      </c>
      <c r="CK54" s="29">
        <v>30</v>
      </c>
      <c r="CL54" s="29">
        <v>9.4009599999999997E-4</v>
      </c>
      <c r="CM54" s="29">
        <v>40</v>
      </c>
      <c r="CN54" s="29">
        <v>25</v>
      </c>
    </row>
    <row r="55" spans="1:92" ht="15.75" customHeight="1">
      <c r="A55" s="19" t="s">
        <v>164</v>
      </c>
      <c r="B55" s="20" t="s">
        <v>165</v>
      </c>
      <c r="C55" s="20">
        <v>2020</v>
      </c>
      <c r="D55" s="2" t="str">
        <f t="shared" si="0"/>
        <v>10.1016/j.palaeo.2019.109547</v>
      </c>
      <c r="E55" s="21">
        <f t="shared" si="1"/>
        <v>188050</v>
      </c>
      <c r="F55" s="21">
        <f t="shared" si="2"/>
        <v>13349.999999999995</v>
      </c>
      <c r="G55" s="21">
        <f t="shared" si="3"/>
        <v>13350.000000000022</v>
      </c>
      <c r="H55" s="22">
        <f t="shared" si="4"/>
        <v>1044.3049964463601</v>
      </c>
      <c r="I55" s="22">
        <f t="shared" si="5"/>
        <v>236.43851689759003</v>
      </c>
      <c r="J55" s="22">
        <f t="shared" si="6"/>
        <v>193.44494565696607</v>
      </c>
      <c r="K55" s="20" t="s">
        <v>166</v>
      </c>
      <c r="L55" s="77" t="s">
        <v>167</v>
      </c>
      <c r="M55" s="6" t="s">
        <v>559</v>
      </c>
      <c r="N55" s="20" t="s">
        <v>168</v>
      </c>
      <c r="O55" s="23" t="s">
        <v>243</v>
      </c>
      <c r="P55" s="10" t="s">
        <v>170</v>
      </c>
      <c r="Q55" s="24" t="s">
        <v>171</v>
      </c>
      <c r="R55" s="20" t="s">
        <v>172</v>
      </c>
      <c r="S55" s="20" t="s">
        <v>173</v>
      </c>
      <c r="T55" s="20" t="s">
        <v>174</v>
      </c>
      <c r="U55" s="20" t="s">
        <v>232</v>
      </c>
      <c r="V55" s="20">
        <v>188.05</v>
      </c>
      <c r="W55" s="20">
        <v>201.4</v>
      </c>
      <c r="X55" s="20">
        <v>174.7</v>
      </c>
      <c r="Y55" s="20" t="s">
        <v>176</v>
      </c>
      <c r="Z55" s="20" t="s">
        <v>191</v>
      </c>
      <c r="AA55" s="20">
        <v>30.957000000000001</v>
      </c>
      <c r="AB55" s="20">
        <v>110.746</v>
      </c>
      <c r="AC55" s="10" t="s">
        <v>176</v>
      </c>
      <c r="AD55" s="10" t="s">
        <v>176</v>
      </c>
      <c r="AE55" s="25">
        <v>1044.3049964463601</v>
      </c>
      <c r="AF55" s="24" t="s">
        <v>178</v>
      </c>
      <c r="AG55" s="25">
        <v>850.86005078939399</v>
      </c>
      <c r="AH55" s="25">
        <v>1280.7435133439501</v>
      </c>
      <c r="AI55" s="20" t="s">
        <v>179</v>
      </c>
      <c r="AJ55" s="20" t="s">
        <v>180</v>
      </c>
      <c r="AK55" s="10" t="s">
        <v>181</v>
      </c>
      <c r="AL55" s="24" t="s">
        <v>182</v>
      </c>
      <c r="AM55" s="26">
        <v>66666666.666666672</v>
      </c>
      <c r="AN55" s="27">
        <v>6478835.438717002</v>
      </c>
      <c r="AO55" s="20" t="s">
        <v>183</v>
      </c>
      <c r="AP55" s="27">
        <v>22222222.22222222</v>
      </c>
      <c r="AQ55" s="27">
        <v>0</v>
      </c>
      <c r="AR55" s="20" t="s">
        <v>183</v>
      </c>
      <c r="AS55" s="6">
        <v>1.6030000000000001E-5</v>
      </c>
      <c r="AT55" s="27">
        <v>8.6910298584229337E-7</v>
      </c>
      <c r="AU55" s="20" t="s">
        <v>183</v>
      </c>
      <c r="AV55" s="27">
        <v>2.0879999999999997E-5</v>
      </c>
      <c r="AW55" s="27">
        <v>1.0870740545151433E-6</v>
      </c>
      <c r="AX55" s="20" t="s">
        <v>183</v>
      </c>
      <c r="AY55" s="6">
        <v>7.8829999999999989E-6</v>
      </c>
      <c r="AZ55" s="27">
        <v>6.2604033416386393E-7</v>
      </c>
      <c r="BA55" s="20" t="s">
        <v>183</v>
      </c>
      <c r="BB55" s="27">
        <v>8.5439999999999999E-6</v>
      </c>
      <c r="BC55" s="27">
        <v>8.7817338834651519E-7</v>
      </c>
      <c r="BD55" s="20" t="s">
        <v>183</v>
      </c>
      <c r="BE55" s="28">
        <v>-26.897969032663578</v>
      </c>
      <c r="BF55" s="28">
        <v>9.5428929999999995E-2</v>
      </c>
      <c r="BG55" s="20" t="s">
        <v>183</v>
      </c>
      <c r="BH55" s="20">
        <v>-7.4799718478759782</v>
      </c>
      <c r="BI55" s="20">
        <v>1</v>
      </c>
      <c r="BJ55" s="20" t="s">
        <v>184</v>
      </c>
      <c r="BK55" s="28">
        <v>400</v>
      </c>
      <c r="BL55" s="28">
        <v>10.72</v>
      </c>
      <c r="BM55" s="28">
        <v>1</v>
      </c>
      <c r="BN55" s="20" t="s">
        <v>185</v>
      </c>
      <c r="BO55" s="20" t="s">
        <v>176</v>
      </c>
      <c r="BP55" s="20" t="s">
        <v>176</v>
      </c>
      <c r="BQ55" s="20" t="s">
        <v>186</v>
      </c>
      <c r="BR55" s="28">
        <v>2</v>
      </c>
      <c r="BS55" s="28">
        <v>0.1</v>
      </c>
      <c r="BT55" s="20" t="s">
        <v>187</v>
      </c>
      <c r="BU55" s="28">
        <v>0.72</v>
      </c>
      <c r="BV55" s="28">
        <v>3.5000000000000003E-2</v>
      </c>
      <c r="BW55" s="20" t="s">
        <v>188</v>
      </c>
      <c r="BX55" s="28">
        <v>1</v>
      </c>
      <c r="BY55" s="28">
        <v>0.05</v>
      </c>
      <c r="BZ55" s="24" t="s">
        <v>187</v>
      </c>
      <c r="CA55" s="28">
        <v>0.5</v>
      </c>
      <c r="CB55" s="28">
        <v>2.5000000000000001E-2</v>
      </c>
      <c r="CC55" s="20" t="s">
        <v>187</v>
      </c>
      <c r="CD55" s="28">
        <v>0.2</v>
      </c>
      <c r="CE55" s="28">
        <v>0.02</v>
      </c>
      <c r="CF55" s="24" t="s">
        <v>187</v>
      </c>
      <c r="CG55" s="28">
        <v>0.01</v>
      </c>
      <c r="CH55" s="28">
        <v>6.4999999999999997E-4</v>
      </c>
      <c r="CI55" s="24" t="s">
        <v>187</v>
      </c>
      <c r="CJ55" s="24" t="s">
        <v>189</v>
      </c>
      <c r="CK55" s="29">
        <v>30</v>
      </c>
      <c r="CL55" s="29">
        <v>9.4009599999999997E-4</v>
      </c>
      <c r="CM55" s="29">
        <v>40</v>
      </c>
      <c r="CN55" s="29">
        <v>25</v>
      </c>
    </row>
    <row r="56" spans="1:92" ht="15.75" customHeight="1">
      <c r="A56" s="19" t="s">
        <v>164</v>
      </c>
      <c r="B56" s="20" t="s">
        <v>165</v>
      </c>
      <c r="C56" s="20">
        <v>2020</v>
      </c>
      <c r="D56" s="2" t="str">
        <f t="shared" si="0"/>
        <v>10.1016/j.palaeo.2019.109547</v>
      </c>
      <c r="E56" s="21">
        <f t="shared" si="1"/>
        <v>188050</v>
      </c>
      <c r="F56" s="21">
        <f t="shared" si="2"/>
        <v>13349.999999999995</v>
      </c>
      <c r="G56" s="21">
        <f t="shared" si="3"/>
        <v>13350.000000000022</v>
      </c>
      <c r="H56" s="22">
        <f t="shared" si="4"/>
        <v>1057.8902368444301</v>
      </c>
      <c r="I56" s="22">
        <f t="shared" si="5"/>
        <v>247.85201710300998</v>
      </c>
      <c r="J56" s="22">
        <f t="shared" si="6"/>
        <v>195.96978301563911</v>
      </c>
      <c r="K56" s="20" t="s">
        <v>166</v>
      </c>
      <c r="L56" s="77" t="s">
        <v>167</v>
      </c>
      <c r="M56" s="6" t="s">
        <v>559</v>
      </c>
      <c r="N56" s="20" t="s">
        <v>168</v>
      </c>
      <c r="O56" s="23" t="s">
        <v>244</v>
      </c>
      <c r="P56" s="10" t="s">
        <v>170</v>
      </c>
      <c r="Q56" s="24" t="s">
        <v>171</v>
      </c>
      <c r="R56" s="20" t="s">
        <v>172</v>
      </c>
      <c r="S56" s="20" t="s">
        <v>173</v>
      </c>
      <c r="T56" s="20" t="s">
        <v>174</v>
      </c>
      <c r="U56" s="20" t="s">
        <v>232</v>
      </c>
      <c r="V56" s="20">
        <v>188.05</v>
      </c>
      <c r="W56" s="20">
        <v>201.4</v>
      </c>
      <c r="X56" s="20">
        <v>174.7</v>
      </c>
      <c r="Y56" s="20" t="s">
        <v>176</v>
      </c>
      <c r="Z56" s="20" t="s">
        <v>191</v>
      </c>
      <c r="AA56" s="20">
        <v>30.957000000000001</v>
      </c>
      <c r="AB56" s="20">
        <v>110.746</v>
      </c>
      <c r="AC56" s="10" t="s">
        <v>176</v>
      </c>
      <c r="AD56" s="10" t="s">
        <v>176</v>
      </c>
      <c r="AE56" s="25">
        <v>1057.8902368444301</v>
      </c>
      <c r="AF56" s="10" t="s">
        <v>178</v>
      </c>
      <c r="AG56" s="25">
        <v>861.92045382879098</v>
      </c>
      <c r="AH56" s="25">
        <v>1305.7422539474401</v>
      </c>
      <c r="AI56" s="20" t="s">
        <v>179</v>
      </c>
      <c r="AJ56" s="20" t="s">
        <v>180</v>
      </c>
      <c r="AK56" s="24" t="s">
        <v>181</v>
      </c>
      <c r="AL56" s="24" t="s">
        <v>182</v>
      </c>
      <c r="AM56" s="26">
        <v>55555555.55555556</v>
      </c>
      <c r="AN56" s="27">
        <v>6478835.438717002</v>
      </c>
      <c r="AO56" s="20" t="s">
        <v>183</v>
      </c>
      <c r="AP56" s="27">
        <v>16666666.666666668</v>
      </c>
      <c r="AQ56" s="27">
        <v>0</v>
      </c>
      <c r="AR56" s="20" t="s">
        <v>183</v>
      </c>
      <c r="AS56" s="6">
        <v>1.8916000000000003E-5</v>
      </c>
      <c r="AT56" s="27">
        <v>1.1714631876418425E-6</v>
      </c>
      <c r="AU56" s="20" t="s">
        <v>183</v>
      </c>
      <c r="AV56" s="27">
        <v>1.8351999999999996E-5</v>
      </c>
      <c r="AW56" s="27">
        <v>9.6359431297617062E-7</v>
      </c>
      <c r="AX56" s="20" t="s">
        <v>183</v>
      </c>
      <c r="AY56" s="6">
        <v>6.9639999999999997E-6</v>
      </c>
      <c r="AZ56" s="27">
        <v>2.3646564232463037E-7</v>
      </c>
      <c r="BA56" s="20" t="s">
        <v>183</v>
      </c>
      <c r="BB56" s="27">
        <v>7.3139999999999998E-6</v>
      </c>
      <c r="BC56" s="27">
        <v>2.3861265683110777E-7</v>
      </c>
      <c r="BD56" s="20" t="s">
        <v>183</v>
      </c>
      <c r="BE56" s="28">
        <v>-26.897969032663578</v>
      </c>
      <c r="BF56" s="28">
        <v>9.5428929999999995E-2</v>
      </c>
      <c r="BG56" s="20" t="s">
        <v>183</v>
      </c>
      <c r="BH56" s="20">
        <v>-7.4799718478759782</v>
      </c>
      <c r="BI56" s="20">
        <v>1</v>
      </c>
      <c r="BJ56" s="20" t="s">
        <v>184</v>
      </c>
      <c r="BK56" s="28">
        <v>400</v>
      </c>
      <c r="BL56" s="28">
        <v>10.72</v>
      </c>
      <c r="BM56" s="28">
        <v>1</v>
      </c>
      <c r="BN56" s="20" t="s">
        <v>185</v>
      </c>
      <c r="BO56" s="20" t="s">
        <v>176</v>
      </c>
      <c r="BP56" s="20" t="s">
        <v>176</v>
      </c>
      <c r="BQ56" s="20" t="s">
        <v>186</v>
      </c>
      <c r="BR56" s="28">
        <v>2</v>
      </c>
      <c r="BS56" s="28">
        <v>0.1</v>
      </c>
      <c r="BT56" s="20" t="s">
        <v>187</v>
      </c>
      <c r="BU56" s="28">
        <v>0.72</v>
      </c>
      <c r="BV56" s="28">
        <v>3.5000000000000003E-2</v>
      </c>
      <c r="BW56" s="20" t="s">
        <v>188</v>
      </c>
      <c r="BX56" s="28">
        <v>1</v>
      </c>
      <c r="BY56" s="28">
        <v>0.05</v>
      </c>
      <c r="BZ56" s="24" t="s">
        <v>187</v>
      </c>
      <c r="CA56" s="28">
        <v>0.5</v>
      </c>
      <c r="CB56" s="28">
        <v>2.5000000000000001E-2</v>
      </c>
      <c r="CC56" s="20" t="s">
        <v>187</v>
      </c>
      <c r="CD56" s="28">
        <v>0.2</v>
      </c>
      <c r="CE56" s="28">
        <v>0.02</v>
      </c>
      <c r="CF56" s="24" t="s">
        <v>187</v>
      </c>
      <c r="CG56" s="28">
        <v>0.01</v>
      </c>
      <c r="CH56" s="28">
        <v>6.4999999999999997E-4</v>
      </c>
      <c r="CI56" s="24" t="s">
        <v>187</v>
      </c>
      <c r="CJ56" s="24" t="s">
        <v>189</v>
      </c>
      <c r="CK56" s="29">
        <v>30</v>
      </c>
      <c r="CL56" s="29">
        <v>9.4009599999999997E-4</v>
      </c>
      <c r="CM56" s="29">
        <v>40</v>
      </c>
      <c r="CN56" s="29">
        <v>25</v>
      </c>
    </row>
    <row r="57" spans="1:92" ht="15.75" customHeight="1">
      <c r="A57" s="19" t="s">
        <v>164</v>
      </c>
      <c r="B57" s="20" t="s">
        <v>165</v>
      </c>
      <c r="C57" s="20">
        <v>2020</v>
      </c>
      <c r="D57" s="2" t="str">
        <f t="shared" si="0"/>
        <v>10.1016/j.palaeo.2019.109547</v>
      </c>
      <c r="E57" s="21">
        <f t="shared" si="1"/>
        <v>188050</v>
      </c>
      <c r="F57" s="21">
        <f t="shared" si="2"/>
        <v>13349.999999999995</v>
      </c>
      <c r="G57" s="21">
        <f t="shared" si="3"/>
        <v>13350.000000000022</v>
      </c>
      <c r="H57" s="22">
        <f t="shared" si="4"/>
        <v>877.63096716318705</v>
      </c>
      <c r="I57" s="22">
        <f t="shared" si="5"/>
        <v>205.13023926402298</v>
      </c>
      <c r="J57" s="22">
        <f t="shared" si="6"/>
        <v>156.10820745720207</v>
      </c>
      <c r="K57" s="20" t="s">
        <v>166</v>
      </c>
      <c r="L57" s="77" t="s">
        <v>167</v>
      </c>
      <c r="M57" s="6" t="s">
        <v>559</v>
      </c>
      <c r="N57" s="20" t="s">
        <v>168</v>
      </c>
      <c r="O57" s="23" t="s">
        <v>245</v>
      </c>
      <c r="P57" s="10" t="s">
        <v>170</v>
      </c>
      <c r="Q57" s="24" t="s">
        <v>171</v>
      </c>
      <c r="R57" s="20" t="s">
        <v>172</v>
      </c>
      <c r="S57" s="20" t="s">
        <v>173</v>
      </c>
      <c r="T57" s="20" t="s">
        <v>174</v>
      </c>
      <c r="U57" s="20" t="s">
        <v>232</v>
      </c>
      <c r="V57" s="20">
        <v>188.05</v>
      </c>
      <c r="W57" s="20">
        <v>201.4</v>
      </c>
      <c r="X57" s="20">
        <v>174.7</v>
      </c>
      <c r="Y57" s="20" t="s">
        <v>176</v>
      </c>
      <c r="Z57" s="20" t="s">
        <v>191</v>
      </c>
      <c r="AA57" s="20">
        <v>30.957000000000001</v>
      </c>
      <c r="AB57" s="20">
        <v>110.746</v>
      </c>
      <c r="AC57" s="10" t="s">
        <v>176</v>
      </c>
      <c r="AD57" s="10" t="s">
        <v>176</v>
      </c>
      <c r="AE57" s="25">
        <v>877.63096716318705</v>
      </c>
      <c r="AF57" s="10" t="s">
        <v>178</v>
      </c>
      <c r="AG57" s="25">
        <v>721.52275970598498</v>
      </c>
      <c r="AH57" s="25">
        <v>1082.76120642721</v>
      </c>
      <c r="AI57" s="20" t="s">
        <v>179</v>
      </c>
      <c r="AJ57" s="20" t="s">
        <v>180</v>
      </c>
      <c r="AK57" s="10" t="s">
        <v>181</v>
      </c>
      <c r="AL57" s="24" t="s">
        <v>182</v>
      </c>
      <c r="AM57" s="26">
        <v>66666666.666666672</v>
      </c>
      <c r="AN57" s="27">
        <v>6666666.6666666586</v>
      </c>
      <c r="AO57" s="20" t="s">
        <v>183</v>
      </c>
      <c r="AP57" s="27">
        <v>22222222.22222222</v>
      </c>
      <c r="AQ57" s="27">
        <v>0</v>
      </c>
      <c r="AR57" s="20" t="s">
        <v>183</v>
      </c>
      <c r="AS57" s="6">
        <v>1.9002000000000002E-5</v>
      </c>
      <c r="AT57" s="27">
        <v>1.6443491113507475E-6</v>
      </c>
      <c r="AU57" s="20" t="s">
        <v>183</v>
      </c>
      <c r="AV57" s="27">
        <v>1.9036000000000002E-5</v>
      </c>
      <c r="AW57" s="27">
        <v>1.4436917953635381E-6</v>
      </c>
      <c r="AX57" s="20" t="s">
        <v>183</v>
      </c>
      <c r="AY57" s="6">
        <v>6.8719999999999996E-6</v>
      </c>
      <c r="AZ57" s="27">
        <v>2.2585172126862345E-7</v>
      </c>
      <c r="BA57" s="20" t="s">
        <v>183</v>
      </c>
      <c r="BB57" s="27">
        <v>6.7309999999999996E-6</v>
      </c>
      <c r="BC57" s="27">
        <v>2.8489647242463358E-7</v>
      </c>
      <c r="BD57" s="20" t="s">
        <v>183</v>
      </c>
      <c r="BE57" s="28">
        <v>-26.897969032663578</v>
      </c>
      <c r="BF57" s="28">
        <v>9.5428929999999995E-2</v>
      </c>
      <c r="BG57" s="20" t="s">
        <v>183</v>
      </c>
      <c r="BH57" s="20">
        <v>-7.4799718478759782</v>
      </c>
      <c r="BI57" s="20">
        <v>1</v>
      </c>
      <c r="BJ57" s="20" t="s">
        <v>184</v>
      </c>
      <c r="BK57" s="28">
        <v>400</v>
      </c>
      <c r="BL57" s="28">
        <v>10.72</v>
      </c>
      <c r="BM57" s="28">
        <v>1</v>
      </c>
      <c r="BN57" s="20" t="s">
        <v>185</v>
      </c>
      <c r="BO57" s="20" t="s">
        <v>176</v>
      </c>
      <c r="BP57" s="20" t="s">
        <v>176</v>
      </c>
      <c r="BQ57" s="20" t="s">
        <v>186</v>
      </c>
      <c r="BR57" s="28">
        <v>2</v>
      </c>
      <c r="BS57" s="28">
        <v>0.1</v>
      </c>
      <c r="BT57" s="20" t="s">
        <v>187</v>
      </c>
      <c r="BU57" s="28">
        <v>0.72</v>
      </c>
      <c r="BV57" s="28">
        <v>3.5000000000000003E-2</v>
      </c>
      <c r="BW57" s="20" t="s">
        <v>188</v>
      </c>
      <c r="BX57" s="28">
        <v>1</v>
      </c>
      <c r="BY57" s="28">
        <v>0.05</v>
      </c>
      <c r="BZ57" s="24" t="s">
        <v>187</v>
      </c>
      <c r="CA57" s="28">
        <v>0.5</v>
      </c>
      <c r="CB57" s="28">
        <v>2.5000000000000001E-2</v>
      </c>
      <c r="CC57" s="20" t="s">
        <v>187</v>
      </c>
      <c r="CD57" s="28">
        <v>0.2</v>
      </c>
      <c r="CE57" s="28">
        <v>0.02</v>
      </c>
      <c r="CF57" s="24" t="s">
        <v>187</v>
      </c>
      <c r="CG57" s="28">
        <v>0.01</v>
      </c>
      <c r="CH57" s="28">
        <v>6.4999999999999997E-4</v>
      </c>
      <c r="CI57" s="24" t="s">
        <v>187</v>
      </c>
      <c r="CJ57" s="24" t="s">
        <v>189</v>
      </c>
      <c r="CK57" s="29">
        <v>30</v>
      </c>
      <c r="CL57" s="29">
        <v>9.4009599999999997E-4</v>
      </c>
      <c r="CM57" s="29">
        <v>40</v>
      </c>
      <c r="CN57" s="29">
        <v>25</v>
      </c>
    </row>
    <row r="58" spans="1:92" ht="15.75" customHeight="1">
      <c r="A58" s="19" t="s">
        <v>164</v>
      </c>
      <c r="B58" s="20" t="s">
        <v>165</v>
      </c>
      <c r="C58" s="20">
        <v>2020</v>
      </c>
      <c r="D58" s="2" t="str">
        <f t="shared" si="0"/>
        <v>10.1016/j.palaeo.2019.109547</v>
      </c>
      <c r="E58" s="21">
        <f t="shared" si="1"/>
        <v>188050</v>
      </c>
      <c r="F58" s="21">
        <f t="shared" si="2"/>
        <v>13349.999999999995</v>
      </c>
      <c r="G58" s="21">
        <f t="shared" si="3"/>
        <v>13350.000000000022</v>
      </c>
      <c r="H58" s="22">
        <f t="shared" si="4"/>
        <v>1202.4676609657099</v>
      </c>
      <c r="I58" s="22">
        <f t="shared" si="5"/>
        <v>299.59893841125017</v>
      </c>
      <c r="J58" s="22">
        <f t="shared" si="6"/>
        <v>217.79766418581687</v>
      </c>
      <c r="K58" s="20" t="s">
        <v>166</v>
      </c>
      <c r="L58" s="77" t="s">
        <v>167</v>
      </c>
      <c r="M58" s="6" t="s">
        <v>559</v>
      </c>
      <c r="N58" s="20" t="s">
        <v>168</v>
      </c>
      <c r="O58" s="23" t="s">
        <v>246</v>
      </c>
      <c r="P58" s="10" t="s">
        <v>170</v>
      </c>
      <c r="Q58" s="24" t="s">
        <v>171</v>
      </c>
      <c r="R58" s="20" t="s">
        <v>172</v>
      </c>
      <c r="S58" s="20" t="s">
        <v>173</v>
      </c>
      <c r="T58" s="20" t="s">
        <v>174</v>
      </c>
      <c r="U58" s="20" t="s">
        <v>232</v>
      </c>
      <c r="V58" s="20">
        <v>188.05</v>
      </c>
      <c r="W58" s="20">
        <v>201.4</v>
      </c>
      <c r="X58" s="20">
        <v>174.7</v>
      </c>
      <c r="Y58" s="20" t="s">
        <v>176</v>
      </c>
      <c r="Z58" s="20" t="s">
        <v>191</v>
      </c>
      <c r="AA58" s="20">
        <v>30.957000000000001</v>
      </c>
      <c r="AB58" s="20">
        <v>110.746</v>
      </c>
      <c r="AC58" s="10" t="s">
        <v>176</v>
      </c>
      <c r="AD58" s="10" t="s">
        <v>176</v>
      </c>
      <c r="AE58" s="25">
        <v>1202.4676609657099</v>
      </c>
      <c r="AF58" s="24" t="s">
        <v>178</v>
      </c>
      <c r="AG58" s="25">
        <v>984.66999677989304</v>
      </c>
      <c r="AH58" s="25">
        <v>1502.0665993769601</v>
      </c>
      <c r="AI58" s="20" t="s">
        <v>179</v>
      </c>
      <c r="AJ58" s="20" t="s">
        <v>180</v>
      </c>
      <c r="AK58" s="10" t="s">
        <v>181</v>
      </c>
      <c r="AL58" s="24" t="s">
        <v>182</v>
      </c>
      <c r="AM58" s="26">
        <v>44444444.44444444</v>
      </c>
      <c r="AN58" s="27">
        <v>5665577.2373253228</v>
      </c>
      <c r="AO58" s="20" t="s">
        <v>183</v>
      </c>
      <c r="AP58" s="27">
        <v>16666666.666666668</v>
      </c>
      <c r="AQ58" s="27">
        <v>0</v>
      </c>
      <c r="AR58" s="20" t="s">
        <v>183</v>
      </c>
      <c r="AS58" s="6">
        <v>1.9923999999999998E-5</v>
      </c>
      <c r="AT58" s="27">
        <v>9.4040735854203135E-7</v>
      </c>
      <c r="AU58" s="20" t="s">
        <v>183</v>
      </c>
      <c r="AV58" s="27">
        <v>1.6976000000000001E-5</v>
      </c>
      <c r="AW58" s="27">
        <v>1.4377503260302171E-6</v>
      </c>
      <c r="AX58" s="20" t="s">
        <v>183</v>
      </c>
      <c r="AY58" s="6">
        <v>7.0460000000000008E-6</v>
      </c>
      <c r="AZ58" s="27">
        <v>4.0364092954010168E-7</v>
      </c>
      <c r="BA58" s="20" t="s">
        <v>183</v>
      </c>
      <c r="BB58" s="27">
        <v>8.6549999999999976E-6</v>
      </c>
      <c r="BC58" s="27">
        <v>3.7729298959826959E-7</v>
      </c>
      <c r="BD58" s="20" t="s">
        <v>183</v>
      </c>
      <c r="BE58" s="28">
        <v>-26.897969032663578</v>
      </c>
      <c r="BF58" s="28">
        <v>9.5428929999999995E-2</v>
      </c>
      <c r="BG58" s="20" t="s">
        <v>183</v>
      </c>
      <c r="BH58" s="20">
        <v>-7.4799718478759782</v>
      </c>
      <c r="BI58" s="20">
        <v>1</v>
      </c>
      <c r="BJ58" s="20" t="s">
        <v>184</v>
      </c>
      <c r="BK58" s="28">
        <v>400</v>
      </c>
      <c r="BL58" s="28">
        <v>10.72</v>
      </c>
      <c r="BM58" s="28">
        <v>1</v>
      </c>
      <c r="BN58" s="20" t="s">
        <v>185</v>
      </c>
      <c r="BO58" s="20" t="s">
        <v>176</v>
      </c>
      <c r="BP58" s="20" t="s">
        <v>176</v>
      </c>
      <c r="BQ58" s="20" t="s">
        <v>186</v>
      </c>
      <c r="BR58" s="28">
        <v>2</v>
      </c>
      <c r="BS58" s="28">
        <v>0.1</v>
      </c>
      <c r="BT58" s="20" t="s">
        <v>187</v>
      </c>
      <c r="BU58" s="28">
        <v>0.72</v>
      </c>
      <c r="BV58" s="28">
        <v>3.5000000000000003E-2</v>
      </c>
      <c r="BW58" s="20" t="s">
        <v>188</v>
      </c>
      <c r="BX58" s="28">
        <v>1</v>
      </c>
      <c r="BY58" s="28">
        <v>0.05</v>
      </c>
      <c r="BZ58" s="24" t="s">
        <v>187</v>
      </c>
      <c r="CA58" s="28">
        <v>0.5</v>
      </c>
      <c r="CB58" s="28">
        <v>2.5000000000000001E-2</v>
      </c>
      <c r="CC58" s="20" t="s">
        <v>187</v>
      </c>
      <c r="CD58" s="28">
        <v>0.2</v>
      </c>
      <c r="CE58" s="28">
        <v>0.02</v>
      </c>
      <c r="CF58" s="24" t="s">
        <v>187</v>
      </c>
      <c r="CG58" s="28">
        <v>0.01</v>
      </c>
      <c r="CH58" s="28">
        <v>6.4999999999999997E-4</v>
      </c>
      <c r="CI58" s="24" t="s">
        <v>187</v>
      </c>
      <c r="CJ58" s="24" t="s">
        <v>189</v>
      </c>
      <c r="CK58" s="29">
        <v>30</v>
      </c>
      <c r="CL58" s="29">
        <v>9.4009599999999997E-4</v>
      </c>
      <c r="CM58" s="29">
        <v>40</v>
      </c>
      <c r="CN58" s="29">
        <v>25</v>
      </c>
    </row>
    <row r="59" spans="1:92" ht="15.75" customHeight="1">
      <c r="A59" s="19" t="s">
        <v>164</v>
      </c>
      <c r="B59" s="20" t="s">
        <v>165</v>
      </c>
      <c r="C59" s="20">
        <v>2020</v>
      </c>
      <c r="D59" s="2" t="str">
        <f t="shared" si="0"/>
        <v>10.1016/j.palaeo.2019.109547</v>
      </c>
      <c r="E59" s="21">
        <f t="shared" si="1"/>
        <v>188050</v>
      </c>
      <c r="F59" s="21">
        <f t="shared" si="2"/>
        <v>13349.999999999995</v>
      </c>
      <c r="G59" s="21">
        <f t="shared" si="3"/>
        <v>13350.000000000022</v>
      </c>
      <c r="H59" s="22">
        <f t="shared" si="4"/>
        <v>1260.7310932015901</v>
      </c>
      <c r="I59" s="22">
        <f t="shared" si="5"/>
        <v>312.63134761536003</v>
      </c>
      <c r="J59" s="22">
        <f t="shared" si="6"/>
        <v>241.46328757532001</v>
      </c>
      <c r="K59" s="20" t="s">
        <v>166</v>
      </c>
      <c r="L59" s="77" t="s">
        <v>167</v>
      </c>
      <c r="M59" s="6" t="s">
        <v>559</v>
      </c>
      <c r="N59" s="20" t="s">
        <v>168</v>
      </c>
      <c r="O59" s="23" t="s">
        <v>247</v>
      </c>
      <c r="P59" s="10" t="s">
        <v>170</v>
      </c>
      <c r="Q59" s="24" t="s">
        <v>171</v>
      </c>
      <c r="R59" s="20" t="s">
        <v>172</v>
      </c>
      <c r="S59" s="20" t="s">
        <v>173</v>
      </c>
      <c r="T59" s="20" t="s">
        <v>174</v>
      </c>
      <c r="U59" s="20" t="s">
        <v>232</v>
      </c>
      <c r="V59" s="20">
        <v>188.05</v>
      </c>
      <c r="W59" s="20">
        <v>201.4</v>
      </c>
      <c r="X59" s="20">
        <v>174.7</v>
      </c>
      <c r="Y59" s="20" t="s">
        <v>176</v>
      </c>
      <c r="Z59" s="20" t="s">
        <v>191</v>
      </c>
      <c r="AA59" s="20">
        <v>30.957000000000001</v>
      </c>
      <c r="AB59" s="20">
        <v>110.746</v>
      </c>
      <c r="AC59" s="10" t="s">
        <v>176</v>
      </c>
      <c r="AD59" s="10" t="s">
        <v>176</v>
      </c>
      <c r="AE59" s="25">
        <v>1260.7310932015901</v>
      </c>
      <c r="AF59" s="10" t="s">
        <v>178</v>
      </c>
      <c r="AG59" s="25">
        <v>1019.26780562627</v>
      </c>
      <c r="AH59" s="25">
        <v>1573.3624408169501</v>
      </c>
      <c r="AI59" s="20" t="s">
        <v>179</v>
      </c>
      <c r="AJ59" s="20" t="s">
        <v>180</v>
      </c>
      <c r="AK59" s="24" t="s">
        <v>181</v>
      </c>
      <c r="AL59" s="24" t="s">
        <v>182</v>
      </c>
      <c r="AM59" s="26">
        <v>33333333.333333336</v>
      </c>
      <c r="AN59" s="27">
        <v>5665577.2373253228</v>
      </c>
      <c r="AO59" s="20" t="s">
        <v>183</v>
      </c>
      <c r="AP59" s="27">
        <v>16666666.666666668</v>
      </c>
      <c r="AQ59" s="27">
        <v>0</v>
      </c>
      <c r="AR59" s="20" t="s">
        <v>183</v>
      </c>
      <c r="AS59" s="6">
        <v>1.9562E-5</v>
      </c>
      <c r="AT59" s="27">
        <v>8.7285966798793027E-7</v>
      </c>
      <c r="AU59" s="20" t="s">
        <v>183</v>
      </c>
      <c r="AV59" s="27">
        <v>2.3161999999999999E-5</v>
      </c>
      <c r="AW59" s="27">
        <v>2.4739915117073447E-6</v>
      </c>
      <c r="AX59" s="20" t="s">
        <v>183</v>
      </c>
      <c r="AY59" s="6">
        <v>6.6470000000000001E-6</v>
      </c>
      <c r="AZ59" s="27">
        <v>5.0917236767130311E-7</v>
      </c>
      <c r="BA59" s="20" t="s">
        <v>183</v>
      </c>
      <c r="BB59" s="27">
        <v>7.6909999999999997E-6</v>
      </c>
      <c r="BC59" s="27">
        <v>5.2955264138704834E-7</v>
      </c>
      <c r="BD59" s="20" t="s">
        <v>183</v>
      </c>
      <c r="BE59" s="28">
        <v>-26.897969032663578</v>
      </c>
      <c r="BF59" s="28">
        <v>9.5428929999999995E-2</v>
      </c>
      <c r="BG59" s="20" t="s">
        <v>183</v>
      </c>
      <c r="BH59" s="20">
        <v>-7.4799718478759782</v>
      </c>
      <c r="BI59" s="20">
        <v>1</v>
      </c>
      <c r="BJ59" s="20" t="s">
        <v>184</v>
      </c>
      <c r="BK59" s="28">
        <v>400</v>
      </c>
      <c r="BL59" s="28">
        <v>10.72</v>
      </c>
      <c r="BM59" s="28">
        <v>1</v>
      </c>
      <c r="BN59" s="20" t="s">
        <v>185</v>
      </c>
      <c r="BO59" s="20" t="s">
        <v>176</v>
      </c>
      <c r="BP59" s="20" t="s">
        <v>176</v>
      </c>
      <c r="BQ59" s="20" t="s">
        <v>186</v>
      </c>
      <c r="BR59" s="28">
        <v>2</v>
      </c>
      <c r="BS59" s="28">
        <v>0.1</v>
      </c>
      <c r="BT59" s="20" t="s">
        <v>187</v>
      </c>
      <c r="BU59" s="28">
        <v>0.72</v>
      </c>
      <c r="BV59" s="28">
        <v>3.5000000000000003E-2</v>
      </c>
      <c r="BW59" s="20" t="s">
        <v>188</v>
      </c>
      <c r="BX59" s="28">
        <v>1</v>
      </c>
      <c r="BY59" s="28">
        <v>0.05</v>
      </c>
      <c r="BZ59" s="24" t="s">
        <v>187</v>
      </c>
      <c r="CA59" s="28">
        <v>0.5</v>
      </c>
      <c r="CB59" s="28">
        <v>2.5000000000000001E-2</v>
      </c>
      <c r="CC59" s="20" t="s">
        <v>187</v>
      </c>
      <c r="CD59" s="28">
        <v>0.2</v>
      </c>
      <c r="CE59" s="28">
        <v>0.02</v>
      </c>
      <c r="CF59" s="24" t="s">
        <v>187</v>
      </c>
      <c r="CG59" s="28">
        <v>0.01</v>
      </c>
      <c r="CH59" s="28">
        <v>6.4999999999999997E-4</v>
      </c>
      <c r="CI59" s="24" t="s">
        <v>187</v>
      </c>
      <c r="CJ59" s="24" t="s">
        <v>189</v>
      </c>
      <c r="CK59" s="29">
        <v>30</v>
      </c>
      <c r="CL59" s="29">
        <v>9.4009599999999997E-4</v>
      </c>
      <c r="CM59" s="29">
        <v>40</v>
      </c>
      <c r="CN59" s="29">
        <v>25</v>
      </c>
    </row>
    <row r="60" spans="1:92" ht="15.75" customHeight="1">
      <c r="A60" s="19" t="s">
        <v>164</v>
      </c>
      <c r="B60" s="20" t="s">
        <v>165</v>
      </c>
      <c r="C60" s="20">
        <v>2020</v>
      </c>
      <c r="D60" s="2" t="str">
        <f t="shared" si="0"/>
        <v>10.1016/j.palaeo.2019.109547</v>
      </c>
      <c r="E60" s="21">
        <f t="shared" si="1"/>
        <v>188050</v>
      </c>
      <c r="F60" s="21">
        <f t="shared" si="2"/>
        <v>13349.999999999995</v>
      </c>
      <c r="G60" s="21">
        <f t="shared" si="3"/>
        <v>13350.000000000022</v>
      </c>
      <c r="H60" s="22">
        <f t="shared" si="4"/>
        <v>831.32258004360904</v>
      </c>
      <c r="I60" s="22">
        <f t="shared" si="5"/>
        <v>177.05785727963098</v>
      </c>
      <c r="J60" s="22">
        <f t="shared" si="6"/>
        <v>137.47786435689102</v>
      </c>
      <c r="K60" s="20" t="s">
        <v>166</v>
      </c>
      <c r="L60" s="77" t="s">
        <v>167</v>
      </c>
      <c r="M60" s="6" t="s">
        <v>559</v>
      </c>
      <c r="N60" s="20" t="s">
        <v>168</v>
      </c>
      <c r="O60" s="23" t="s">
        <v>248</v>
      </c>
      <c r="P60" s="10" t="s">
        <v>170</v>
      </c>
      <c r="Q60" s="24" t="s">
        <v>171</v>
      </c>
      <c r="R60" s="20" t="s">
        <v>172</v>
      </c>
      <c r="S60" s="20" t="s">
        <v>173</v>
      </c>
      <c r="T60" s="20" t="s">
        <v>174</v>
      </c>
      <c r="U60" s="20" t="s">
        <v>232</v>
      </c>
      <c r="V60" s="20">
        <v>188.05</v>
      </c>
      <c r="W60" s="20">
        <v>201.4</v>
      </c>
      <c r="X60" s="20">
        <v>174.7</v>
      </c>
      <c r="Y60" s="20" t="s">
        <v>176</v>
      </c>
      <c r="Z60" s="20" t="s">
        <v>191</v>
      </c>
      <c r="AA60" s="20">
        <v>30.957000000000001</v>
      </c>
      <c r="AB60" s="20">
        <v>110.746</v>
      </c>
      <c r="AC60" s="10" t="s">
        <v>176</v>
      </c>
      <c r="AD60" s="10" t="s">
        <v>176</v>
      </c>
      <c r="AE60" s="25">
        <v>831.32258004360904</v>
      </c>
      <c r="AF60" s="10" t="s">
        <v>178</v>
      </c>
      <c r="AG60" s="25">
        <v>693.84471568671802</v>
      </c>
      <c r="AH60" s="25">
        <v>1008.38043732324</v>
      </c>
      <c r="AI60" s="20" t="s">
        <v>179</v>
      </c>
      <c r="AJ60" s="20" t="s">
        <v>180</v>
      </c>
      <c r="AK60" s="10" t="s">
        <v>181</v>
      </c>
      <c r="AL60" s="24" t="s">
        <v>182</v>
      </c>
      <c r="AM60" s="26">
        <v>66666666.666666672</v>
      </c>
      <c r="AN60" s="27">
        <v>4757493.5476537421</v>
      </c>
      <c r="AO60" s="20" t="s">
        <v>183</v>
      </c>
      <c r="AP60" s="27">
        <v>22222222.22222222</v>
      </c>
      <c r="AQ60" s="27">
        <v>0</v>
      </c>
      <c r="AR60" s="20" t="s">
        <v>183</v>
      </c>
      <c r="AS60" s="6">
        <v>1.9094E-5</v>
      </c>
      <c r="AT60" s="27">
        <v>9.9710882054066279E-7</v>
      </c>
      <c r="AU60" s="20" t="s">
        <v>183</v>
      </c>
      <c r="AV60" s="27">
        <v>2.2761999999999997E-5</v>
      </c>
      <c r="AW60" s="27">
        <v>1.9034137752995326E-6</v>
      </c>
      <c r="AX60" s="20" t="s">
        <v>183</v>
      </c>
      <c r="AY60" s="6">
        <v>6.7569999999999998E-6</v>
      </c>
      <c r="AZ60" s="27">
        <v>1.891137224000416E-7</v>
      </c>
      <c r="BA60" s="20" t="s">
        <v>183</v>
      </c>
      <c r="BB60" s="27">
        <v>7.9279999999999993E-6</v>
      </c>
      <c r="BC60" s="27">
        <v>2.1457865690697199E-7</v>
      </c>
      <c r="BD60" s="20" t="s">
        <v>183</v>
      </c>
      <c r="BE60" s="28">
        <v>-26.897969032663578</v>
      </c>
      <c r="BF60" s="28">
        <v>9.5428929999999995E-2</v>
      </c>
      <c r="BG60" s="20" t="s">
        <v>183</v>
      </c>
      <c r="BH60" s="20">
        <v>-7.4799718478759782</v>
      </c>
      <c r="BI60" s="20">
        <v>1</v>
      </c>
      <c r="BJ60" s="20" t="s">
        <v>184</v>
      </c>
      <c r="BK60" s="28">
        <v>400</v>
      </c>
      <c r="BL60" s="28">
        <v>10.72</v>
      </c>
      <c r="BM60" s="28">
        <v>1</v>
      </c>
      <c r="BN60" s="20" t="s">
        <v>185</v>
      </c>
      <c r="BO60" s="20" t="s">
        <v>176</v>
      </c>
      <c r="BP60" s="20" t="s">
        <v>176</v>
      </c>
      <c r="BQ60" s="20" t="s">
        <v>186</v>
      </c>
      <c r="BR60" s="28">
        <v>2</v>
      </c>
      <c r="BS60" s="28">
        <v>0.1</v>
      </c>
      <c r="BT60" s="20" t="s">
        <v>187</v>
      </c>
      <c r="BU60" s="28">
        <v>0.72</v>
      </c>
      <c r="BV60" s="28">
        <v>3.5000000000000003E-2</v>
      </c>
      <c r="BW60" s="20" t="s">
        <v>188</v>
      </c>
      <c r="BX60" s="28">
        <v>1</v>
      </c>
      <c r="BY60" s="28">
        <v>0.05</v>
      </c>
      <c r="BZ60" s="24" t="s">
        <v>187</v>
      </c>
      <c r="CA60" s="28">
        <v>0.5</v>
      </c>
      <c r="CB60" s="28">
        <v>2.5000000000000001E-2</v>
      </c>
      <c r="CC60" s="20" t="s">
        <v>187</v>
      </c>
      <c r="CD60" s="28">
        <v>0.2</v>
      </c>
      <c r="CE60" s="28">
        <v>0.02</v>
      </c>
      <c r="CF60" s="24" t="s">
        <v>187</v>
      </c>
      <c r="CG60" s="28">
        <v>0.01</v>
      </c>
      <c r="CH60" s="28">
        <v>6.4999999999999997E-4</v>
      </c>
      <c r="CI60" s="24" t="s">
        <v>187</v>
      </c>
      <c r="CJ60" s="24" t="s">
        <v>189</v>
      </c>
      <c r="CK60" s="29">
        <v>30</v>
      </c>
      <c r="CL60" s="29">
        <v>9.4009599999999997E-4</v>
      </c>
      <c r="CM60" s="29">
        <v>40</v>
      </c>
      <c r="CN60" s="29">
        <v>25</v>
      </c>
    </row>
    <row r="61" spans="1:92" ht="15.75" customHeight="1">
      <c r="A61" s="19" t="s">
        <v>164</v>
      </c>
      <c r="B61" s="20" t="s">
        <v>165</v>
      </c>
      <c r="C61" s="20">
        <v>2020</v>
      </c>
      <c r="D61" s="2" t="str">
        <f t="shared" si="0"/>
        <v>10.1016/j.palaeo.2019.109547</v>
      </c>
      <c r="E61" s="21">
        <f t="shared" si="1"/>
        <v>188050</v>
      </c>
      <c r="F61" s="21">
        <f t="shared" si="2"/>
        <v>13349.999999999995</v>
      </c>
      <c r="G61" s="21">
        <f t="shared" si="3"/>
        <v>13350.000000000022</v>
      </c>
      <c r="H61" s="22">
        <f t="shared" si="4"/>
        <v>1101.88525552747</v>
      </c>
      <c r="I61" s="22">
        <f t="shared" si="5"/>
        <v>280.6239787638001</v>
      </c>
      <c r="J61" s="22">
        <f t="shared" si="6"/>
        <v>212.74865910206904</v>
      </c>
      <c r="K61" s="20" t="s">
        <v>166</v>
      </c>
      <c r="L61" s="77" t="s">
        <v>167</v>
      </c>
      <c r="M61" s="6" t="s">
        <v>559</v>
      </c>
      <c r="N61" s="20" t="s">
        <v>168</v>
      </c>
      <c r="O61" s="23" t="s">
        <v>249</v>
      </c>
      <c r="P61" s="10" t="s">
        <v>170</v>
      </c>
      <c r="Q61" s="24" t="s">
        <v>171</v>
      </c>
      <c r="R61" s="20" t="s">
        <v>172</v>
      </c>
      <c r="S61" s="20" t="s">
        <v>173</v>
      </c>
      <c r="T61" s="20" t="s">
        <v>174</v>
      </c>
      <c r="U61" s="20" t="s">
        <v>232</v>
      </c>
      <c r="V61" s="20">
        <v>188.05</v>
      </c>
      <c r="W61" s="20">
        <v>201.4</v>
      </c>
      <c r="X61" s="20">
        <v>174.7</v>
      </c>
      <c r="Y61" s="20" t="s">
        <v>176</v>
      </c>
      <c r="Z61" s="20" t="s">
        <v>191</v>
      </c>
      <c r="AA61" s="20">
        <v>30.957000000000001</v>
      </c>
      <c r="AB61" s="20">
        <v>110.746</v>
      </c>
      <c r="AC61" s="10" t="s">
        <v>176</v>
      </c>
      <c r="AD61" s="10" t="s">
        <v>176</v>
      </c>
      <c r="AE61" s="25">
        <v>1101.88525552747</v>
      </c>
      <c r="AF61" s="24" t="s">
        <v>178</v>
      </c>
      <c r="AG61" s="25">
        <v>889.13659642540097</v>
      </c>
      <c r="AH61" s="25">
        <v>1382.5092342912701</v>
      </c>
      <c r="AI61" s="20" t="s">
        <v>179</v>
      </c>
      <c r="AJ61" s="20" t="s">
        <v>180</v>
      </c>
      <c r="AK61" s="10" t="s">
        <v>181</v>
      </c>
      <c r="AL61" s="24" t="s">
        <v>182</v>
      </c>
      <c r="AM61" s="26">
        <v>44444444.44444444</v>
      </c>
      <c r="AN61" s="27">
        <v>7027283.6892630653</v>
      </c>
      <c r="AO61" s="20" t="s">
        <v>183</v>
      </c>
      <c r="AP61" s="27">
        <v>22222222.22222222</v>
      </c>
      <c r="AQ61" s="27">
        <v>0</v>
      </c>
      <c r="AR61" s="20" t="s">
        <v>183</v>
      </c>
      <c r="AS61" s="6">
        <v>2.0048000000000002E-5</v>
      </c>
      <c r="AT61" s="27">
        <v>1.8714283315157897E-6</v>
      </c>
      <c r="AU61" s="20" t="s">
        <v>183</v>
      </c>
      <c r="AV61" s="27">
        <v>1.9375999999999995E-5</v>
      </c>
      <c r="AW61" s="27">
        <v>7.8141922167297667E-7</v>
      </c>
      <c r="AX61" s="20" t="s">
        <v>183</v>
      </c>
      <c r="AY61" s="6">
        <v>7.7299999999999988E-6</v>
      </c>
      <c r="AZ61" s="27">
        <v>3.7797155977665836E-7</v>
      </c>
      <c r="BA61" s="20" t="s">
        <v>183</v>
      </c>
      <c r="BB61" s="27">
        <v>7.6590000000000007E-6</v>
      </c>
      <c r="BC61" s="27">
        <v>3.3659099809709691E-7</v>
      </c>
      <c r="BD61" s="20" t="s">
        <v>183</v>
      </c>
      <c r="BE61" s="28">
        <v>-26.897969032663578</v>
      </c>
      <c r="BF61" s="28">
        <v>9.5428929999999995E-2</v>
      </c>
      <c r="BG61" s="20" t="s">
        <v>183</v>
      </c>
      <c r="BH61" s="20">
        <v>-7.4799718478759782</v>
      </c>
      <c r="BI61" s="20">
        <v>1</v>
      </c>
      <c r="BJ61" s="20" t="s">
        <v>184</v>
      </c>
      <c r="BK61" s="28">
        <v>400</v>
      </c>
      <c r="BL61" s="28">
        <v>10.72</v>
      </c>
      <c r="BM61" s="28">
        <v>1</v>
      </c>
      <c r="BN61" s="20" t="s">
        <v>185</v>
      </c>
      <c r="BO61" s="20" t="s">
        <v>176</v>
      </c>
      <c r="BP61" s="20" t="s">
        <v>176</v>
      </c>
      <c r="BQ61" s="20" t="s">
        <v>186</v>
      </c>
      <c r="BR61" s="28">
        <v>2</v>
      </c>
      <c r="BS61" s="28">
        <v>0.1</v>
      </c>
      <c r="BT61" s="20" t="s">
        <v>187</v>
      </c>
      <c r="BU61" s="28">
        <v>0.72</v>
      </c>
      <c r="BV61" s="28">
        <v>3.5000000000000003E-2</v>
      </c>
      <c r="BW61" s="20" t="s">
        <v>188</v>
      </c>
      <c r="BX61" s="28">
        <v>1</v>
      </c>
      <c r="BY61" s="28">
        <v>0.05</v>
      </c>
      <c r="BZ61" s="24" t="s">
        <v>187</v>
      </c>
      <c r="CA61" s="28">
        <v>0.5</v>
      </c>
      <c r="CB61" s="28">
        <v>2.5000000000000001E-2</v>
      </c>
      <c r="CC61" s="20" t="s">
        <v>187</v>
      </c>
      <c r="CD61" s="28">
        <v>0.2</v>
      </c>
      <c r="CE61" s="28">
        <v>0.02</v>
      </c>
      <c r="CF61" s="24" t="s">
        <v>187</v>
      </c>
      <c r="CG61" s="28">
        <v>0.01</v>
      </c>
      <c r="CH61" s="28">
        <v>6.4999999999999997E-4</v>
      </c>
      <c r="CI61" s="24" t="s">
        <v>187</v>
      </c>
      <c r="CJ61" s="24" t="s">
        <v>189</v>
      </c>
      <c r="CK61" s="29">
        <v>30</v>
      </c>
      <c r="CL61" s="29">
        <v>9.4009599999999997E-4</v>
      </c>
      <c r="CM61" s="29">
        <v>40</v>
      </c>
      <c r="CN61" s="29">
        <v>25</v>
      </c>
    </row>
    <row r="62" spans="1:92" ht="15.75" customHeight="1">
      <c r="A62" s="19" t="s">
        <v>164</v>
      </c>
      <c r="B62" s="20" t="s">
        <v>165</v>
      </c>
      <c r="C62" s="20">
        <v>2020</v>
      </c>
      <c r="D62" s="2" t="str">
        <f t="shared" si="0"/>
        <v>10.1016/j.palaeo.2019.109547</v>
      </c>
      <c r="E62" s="21">
        <f t="shared" si="1"/>
        <v>188050</v>
      </c>
      <c r="F62" s="21">
        <f t="shared" si="2"/>
        <v>13349.999999999995</v>
      </c>
      <c r="G62" s="21">
        <f t="shared" si="3"/>
        <v>13350.000000000022</v>
      </c>
      <c r="H62" s="22">
        <f t="shared" si="4"/>
        <v>1142.3039626129801</v>
      </c>
      <c r="I62" s="22">
        <f t="shared" si="5"/>
        <v>261.36936477841004</v>
      </c>
      <c r="J62" s="22">
        <f t="shared" si="6"/>
        <v>203.55084975561908</v>
      </c>
      <c r="K62" s="20" t="s">
        <v>166</v>
      </c>
      <c r="L62" s="77" t="s">
        <v>167</v>
      </c>
      <c r="M62" s="6" t="s">
        <v>559</v>
      </c>
      <c r="N62" s="20" t="s">
        <v>168</v>
      </c>
      <c r="O62" s="23" t="s">
        <v>250</v>
      </c>
      <c r="P62" s="10" t="s">
        <v>170</v>
      </c>
      <c r="Q62" s="24" t="s">
        <v>171</v>
      </c>
      <c r="R62" s="20" t="s">
        <v>172</v>
      </c>
      <c r="S62" s="20" t="s">
        <v>173</v>
      </c>
      <c r="T62" s="20" t="s">
        <v>174</v>
      </c>
      <c r="U62" s="20" t="s">
        <v>232</v>
      </c>
      <c r="V62" s="20">
        <v>188.05</v>
      </c>
      <c r="W62" s="20">
        <v>201.4</v>
      </c>
      <c r="X62" s="20">
        <v>174.7</v>
      </c>
      <c r="Y62" s="20" t="s">
        <v>176</v>
      </c>
      <c r="Z62" s="20" t="s">
        <v>191</v>
      </c>
      <c r="AA62" s="20">
        <v>30.957000000000001</v>
      </c>
      <c r="AB62" s="20">
        <v>110.746</v>
      </c>
      <c r="AC62" s="10" t="s">
        <v>176</v>
      </c>
      <c r="AD62" s="10" t="s">
        <v>176</v>
      </c>
      <c r="AE62" s="25">
        <v>1142.3039626129801</v>
      </c>
      <c r="AF62" s="10" t="s">
        <v>178</v>
      </c>
      <c r="AG62" s="25">
        <v>938.75311285736097</v>
      </c>
      <c r="AH62" s="25">
        <v>1403.6733273913901</v>
      </c>
      <c r="AI62" s="20" t="s">
        <v>179</v>
      </c>
      <c r="AJ62" s="20" t="s">
        <v>180</v>
      </c>
      <c r="AK62" s="24" t="s">
        <v>181</v>
      </c>
      <c r="AL62" s="24" t="s">
        <v>182</v>
      </c>
      <c r="AM62" s="26">
        <v>55555555.55555556</v>
      </c>
      <c r="AN62" s="27">
        <v>6252571.4874571078</v>
      </c>
      <c r="AO62" s="20" t="s">
        <v>183</v>
      </c>
      <c r="AP62" s="27">
        <v>22222222.22222222</v>
      </c>
      <c r="AQ62" s="27">
        <v>0</v>
      </c>
      <c r="AR62" s="20" t="s">
        <v>183</v>
      </c>
      <c r="AS62" s="6">
        <v>1.5360000000000002E-5</v>
      </c>
      <c r="AT62" s="27">
        <v>9.2074426416892757E-7</v>
      </c>
      <c r="AU62" s="20" t="s">
        <v>183</v>
      </c>
      <c r="AV62" s="27">
        <v>2.0875714285714285E-5</v>
      </c>
      <c r="AW62" s="27">
        <v>1.147817509020323E-6</v>
      </c>
      <c r="AX62" s="20" t="s">
        <v>183</v>
      </c>
      <c r="AY62" s="6">
        <v>7.6539999999999999E-6</v>
      </c>
      <c r="AZ62" s="27">
        <v>1.9968349956869243E-7</v>
      </c>
      <c r="BA62" s="20" t="s">
        <v>183</v>
      </c>
      <c r="BB62" s="27">
        <v>6.9214285714285715E-6</v>
      </c>
      <c r="BC62" s="27">
        <v>5.0671880326097284E-7</v>
      </c>
      <c r="BD62" s="20" t="s">
        <v>183</v>
      </c>
      <c r="BE62" s="28">
        <v>-26.897969032663578</v>
      </c>
      <c r="BF62" s="28">
        <v>9.5428929999999995E-2</v>
      </c>
      <c r="BG62" s="20" t="s">
        <v>183</v>
      </c>
      <c r="BH62" s="20">
        <v>-7.4799718478759782</v>
      </c>
      <c r="BI62" s="20">
        <v>1</v>
      </c>
      <c r="BJ62" s="20" t="s">
        <v>184</v>
      </c>
      <c r="BK62" s="28">
        <v>400</v>
      </c>
      <c r="BL62" s="28">
        <v>10.72</v>
      </c>
      <c r="BM62" s="28">
        <v>1</v>
      </c>
      <c r="BN62" s="20" t="s">
        <v>185</v>
      </c>
      <c r="BO62" s="20" t="s">
        <v>176</v>
      </c>
      <c r="BP62" s="20" t="s">
        <v>176</v>
      </c>
      <c r="BQ62" s="20" t="s">
        <v>186</v>
      </c>
      <c r="BR62" s="28">
        <v>2</v>
      </c>
      <c r="BS62" s="28">
        <v>0.1</v>
      </c>
      <c r="BT62" s="20" t="s">
        <v>187</v>
      </c>
      <c r="BU62" s="28">
        <v>0.72</v>
      </c>
      <c r="BV62" s="28">
        <v>3.5000000000000003E-2</v>
      </c>
      <c r="BW62" s="20" t="s">
        <v>188</v>
      </c>
      <c r="BX62" s="28">
        <v>1</v>
      </c>
      <c r="BY62" s="28">
        <v>0.05</v>
      </c>
      <c r="BZ62" s="24" t="s">
        <v>187</v>
      </c>
      <c r="CA62" s="28">
        <v>0.5</v>
      </c>
      <c r="CB62" s="28">
        <v>2.5000000000000001E-2</v>
      </c>
      <c r="CC62" s="20" t="s">
        <v>187</v>
      </c>
      <c r="CD62" s="28">
        <v>0.2</v>
      </c>
      <c r="CE62" s="28">
        <v>0.02</v>
      </c>
      <c r="CF62" s="24" t="s">
        <v>187</v>
      </c>
      <c r="CG62" s="28">
        <v>0.01</v>
      </c>
      <c r="CH62" s="28">
        <v>6.4999999999999997E-4</v>
      </c>
      <c r="CI62" s="24" t="s">
        <v>187</v>
      </c>
      <c r="CJ62" s="24" t="s">
        <v>189</v>
      </c>
      <c r="CK62" s="29">
        <v>30</v>
      </c>
      <c r="CL62" s="29">
        <v>9.4009599999999997E-4</v>
      </c>
      <c r="CM62" s="29">
        <v>40</v>
      </c>
      <c r="CN62" s="29">
        <v>25</v>
      </c>
    </row>
    <row r="63" spans="1:92" ht="15.75" customHeight="1">
      <c r="A63" s="19" t="s">
        <v>164</v>
      </c>
      <c r="B63" s="20" t="s">
        <v>165</v>
      </c>
      <c r="C63" s="20">
        <v>2020</v>
      </c>
      <c r="D63" s="2" t="str">
        <f t="shared" si="0"/>
        <v>10.1016/j.palaeo.2019.109547</v>
      </c>
      <c r="E63" s="21">
        <f t="shared" si="1"/>
        <v>188050</v>
      </c>
      <c r="F63" s="21">
        <f t="shared" si="2"/>
        <v>13349.999999999995</v>
      </c>
      <c r="G63" s="21">
        <f t="shared" si="3"/>
        <v>13350.000000000022</v>
      </c>
      <c r="H63" s="22">
        <f t="shared" si="4"/>
        <v>1031.34736472486</v>
      </c>
      <c r="I63" s="22">
        <f t="shared" si="5"/>
        <v>245.95056299914995</v>
      </c>
      <c r="J63" s="22">
        <f t="shared" si="6"/>
        <v>187.22213997154893</v>
      </c>
      <c r="K63" s="20" t="s">
        <v>166</v>
      </c>
      <c r="L63" s="77" t="s">
        <v>167</v>
      </c>
      <c r="M63" s="6" t="s">
        <v>559</v>
      </c>
      <c r="N63" s="20" t="s">
        <v>168</v>
      </c>
      <c r="O63" s="23" t="s">
        <v>251</v>
      </c>
      <c r="P63" s="10" t="s">
        <v>170</v>
      </c>
      <c r="Q63" s="24" t="s">
        <v>171</v>
      </c>
      <c r="R63" s="20" t="s">
        <v>172</v>
      </c>
      <c r="S63" s="20" t="s">
        <v>173</v>
      </c>
      <c r="T63" s="20" t="s">
        <v>174</v>
      </c>
      <c r="U63" s="20" t="s">
        <v>232</v>
      </c>
      <c r="V63" s="20">
        <v>188.05</v>
      </c>
      <c r="W63" s="20">
        <v>201.4</v>
      </c>
      <c r="X63" s="20">
        <v>174.7</v>
      </c>
      <c r="Y63" s="20" t="s">
        <v>176</v>
      </c>
      <c r="Z63" s="20" t="s">
        <v>191</v>
      </c>
      <c r="AA63" s="20">
        <v>30.957000000000001</v>
      </c>
      <c r="AB63" s="20">
        <v>110.746</v>
      </c>
      <c r="AC63" s="10" t="s">
        <v>176</v>
      </c>
      <c r="AD63" s="10" t="s">
        <v>176</v>
      </c>
      <c r="AE63" s="25">
        <v>1031.34736472486</v>
      </c>
      <c r="AF63" s="10" t="s">
        <v>178</v>
      </c>
      <c r="AG63" s="25">
        <v>844.12522475331104</v>
      </c>
      <c r="AH63" s="25">
        <v>1277.2979277240099</v>
      </c>
      <c r="AI63" s="20" t="s">
        <v>179</v>
      </c>
      <c r="AJ63" s="20" t="s">
        <v>180</v>
      </c>
      <c r="AK63" s="10" t="s">
        <v>181</v>
      </c>
      <c r="AL63" s="24" t="s">
        <v>182</v>
      </c>
      <c r="AM63" s="26">
        <v>44444444.44444444</v>
      </c>
      <c r="AN63" s="27">
        <v>6415002.9909958523</v>
      </c>
      <c r="AO63" s="20" t="s">
        <v>183</v>
      </c>
      <c r="AP63" s="27">
        <v>22222222.22222222</v>
      </c>
      <c r="AQ63" s="27">
        <v>0</v>
      </c>
      <c r="AR63" s="20" t="s">
        <v>183</v>
      </c>
      <c r="AS63" s="6">
        <v>2.1071999999999997E-5</v>
      </c>
      <c r="AT63" s="27">
        <v>1.2442564044440334E-6</v>
      </c>
      <c r="AU63" s="20" t="s">
        <v>183</v>
      </c>
      <c r="AV63" s="27">
        <v>2.1895E-5</v>
      </c>
      <c r="AW63" s="27">
        <v>1.4338869086042596E-6</v>
      </c>
      <c r="AX63" s="20" t="s">
        <v>183</v>
      </c>
      <c r="AY63" s="6">
        <v>8.8079999999999977E-6</v>
      </c>
      <c r="AZ63" s="27">
        <v>5.9945099883143722E-7</v>
      </c>
      <c r="BA63" s="20" t="s">
        <v>183</v>
      </c>
      <c r="BB63" s="27">
        <v>7.7424999999999991E-6</v>
      </c>
      <c r="BC63" s="27">
        <v>5.2916719160079078E-7</v>
      </c>
      <c r="BD63" s="20" t="s">
        <v>183</v>
      </c>
      <c r="BE63" s="28">
        <v>-26.897969032663578</v>
      </c>
      <c r="BF63" s="28">
        <v>9.5428929999999995E-2</v>
      </c>
      <c r="BG63" s="20" t="s">
        <v>183</v>
      </c>
      <c r="BH63" s="20">
        <v>-7.4799718478759782</v>
      </c>
      <c r="BI63" s="20">
        <v>1</v>
      </c>
      <c r="BJ63" s="20" t="s">
        <v>184</v>
      </c>
      <c r="BK63" s="28">
        <v>400</v>
      </c>
      <c r="BL63" s="28">
        <v>10.72</v>
      </c>
      <c r="BM63" s="28">
        <v>1</v>
      </c>
      <c r="BN63" s="20" t="s">
        <v>185</v>
      </c>
      <c r="BO63" s="20" t="s">
        <v>176</v>
      </c>
      <c r="BP63" s="20" t="s">
        <v>176</v>
      </c>
      <c r="BQ63" s="20" t="s">
        <v>186</v>
      </c>
      <c r="BR63" s="28">
        <v>2</v>
      </c>
      <c r="BS63" s="28">
        <v>0.1</v>
      </c>
      <c r="BT63" s="20" t="s">
        <v>187</v>
      </c>
      <c r="BU63" s="28">
        <v>0.72</v>
      </c>
      <c r="BV63" s="28">
        <v>3.5000000000000003E-2</v>
      </c>
      <c r="BW63" s="20" t="s">
        <v>188</v>
      </c>
      <c r="BX63" s="28">
        <v>1</v>
      </c>
      <c r="BY63" s="28">
        <v>0.05</v>
      </c>
      <c r="BZ63" s="24" t="s">
        <v>187</v>
      </c>
      <c r="CA63" s="28">
        <v>0.5</v>
      </c>
      <c r="CB63" s="28">
        <v>2.5000000000000001E-2</v>
      </c>
      <c r="CC63" s="20" t="s">
        <v>187</v>
      </c>
      <c r="CD63" s="28">
        <v>0.2</v>
      </c>
      <c r="CE63" s="28">
        <v>0.02</v>
      </c>
      <c r="CF63" s="24" t="s">
        <v>187</v>
      </c>
      <c r="CG63" s="28">
        <v>0.01</v>
      </c>
      <c r="CH63" s="28">
        <v>6.4999999999999997E-4</v>
      </c>
      <c r="CI63" s="24" t="s">
        <v>187</v>
      </c>
      <c r="CJ63" s="24" t="s">
        <v>189</v>
      </c>
      <c r="CK63" s="29">
        <v>30</v>
      </c>
      <c r="CL63" s="29">
        <v>9.4009599999999997E-4</v>
      </c>
      <c r="CM63" s="29">
        <v>40</v>
      </c>
      <c r="CN63" s="29">
        <v>25</v>
      </c>
    </row>
    <row r="64" spans="1:92" ht="15.75" customHeight="1">
      <c r="A64" s="19" t="s">
        <v>164</v>
      </c>
      <c r="B64" s="20" t="s">
        <v>165</v>
      </c>
      <c r="C64" s="20">
        <v>2020</v>
      </c>
      <c r="D64" s="2" t="str">
        <f t="shared" si="0"/>
        <v>10.1016/j.palaeo.2019.109547</v>
      </c>
      <c r="E64" s="21">
        <f t="shared" si="1"/>
        <v>188050</v>
      </c>
      <c r="F64" s="21">
        <f t="shared" si="2"/>
        <v>13349.999999999995</v>
      </c>
      <c r="G64" s="21">
        <f t="shared" si="3"/>
        <v>13350.000000000022</v>
      </c>
      <c r="H64" s="22">
        <f t="shared" si="4"/>
        <v>925.33562079064404</v>
      </c>
      <c r="I64" s="22">
        <f t="shared" si="5"/>
        <v>196.4078768973659</v>
      </c>
      <c r="J64" s="22">
        <f t="shared" si="6"/>
        <v>152.9537898109561</v>
      </c>
      <c r="K64" s="20" t="s">
        <v>166</v>
      </c>
      <c r="L64" s="77" t="s">
        <v>167</v>
      </c>
      <c r="M64" s="6" t="s">
        <v>559</v>
      </c>
      <c r="N64" s="20" t="s">
        <v>168</v>
      </c>
      <c r="O64" s="23" t="s">
        <v>252</v>
      </c>
      <c r="P64" s="10" t="s">
        <v>170</v>
      </c>
      <c r="Q64" s="24" t="s">
        <v>171</v>
      </c>
      <c r="R64" s="20" t="s">
        <v>172</v>
      </c>
      <c r="S64" s="20" t="s">
        <v>173</v>
      </c>
      <c r="T64" s="20" t="s">
        <v>174</v>
      </c>
      <c r="U64" s="20" t="s">
        <v>253</v>
      </c>
      <c r="V64" s="20">
        <v>188.05</v>
      </c>
      <c r="W64" s="20">
        <v>201.4</v>
      </c>
      <c r="X64" s="20">
        <v>174.7</v>
      </c>
      <c r="Y64" s="20" t="s">
        <v>176</v>
      </c>
      <c r="Z64" s="20" t="s">
        <v>191</v>
      </c>
      <c r="AA64" s="20">
        <v>30.957000000000001</v>
      </c>
      <c r="AB64" s="20">
        <v>110.746</v>
      </c>
      <c r="AC64" s="10" t="s">
        <v>176</v>
      </c>
      <c r="AD64" s="10" t="s">
        <v>176</v>
      </c>
      <c r="AE64" s="25">
        <v>925.33562079064404</v>
      </c>
      <c r="AF64" s="10" t="s">
        <v>178</v>
      </c>
      <c r="AG64" s="25">
        <v>772.38183097968795</v>
      </c>
      <c r="AH64" s="25">
        <v>1121.7434976880099</v>
      </c>
      <c r="AI64" s="20" t="s">
        <v>179</v>
      </c>
      <c r="AJ64" s="20" t="s">
        <v>180</v>
      </c>
      <c r="AK64" s="24" t="s">
        <v>181</v>
      </c>
      <c r="AL64" s="24" t="s">
        <v>182</v>
      </c>
      <c r="AM64" s="26">
        <v>77777777.777777791</v>
      </c>
      <c r="AN64" s="27">
        <v>3513641.8446315327</v>
      </c>
      <c r="AO64" s="20" t="s">
        <v>183</v>
      </c>
      <c r="AP64" s="26">
        <v>22222222.219999999</v>
      </c>
      <c r="AQ64" s="26">
        <v>2078698.5482077464</v>
      </c>
      <c r="AR64" s="20" t="s">
        <v>183</v>
      </c>
      <c r="AS64" s="26">
        <v>1.4401125E-5</v>
      </c>
      <c r="AT64" s="27">
        <v>3.1559792670308482E-7</v>
      </c>
      <c r="AU64" s="20" t="s">
        <v>183</v>
      </c>
      <c r="AV64" s="27">
        <v>1.7668888888888891E-5</v>
      </c>
      <c r="AW64" s="27">
        <v>9.8891978728256835E-7</v>
      </c>
      <c r="AX64" s="20" t="s">
        <v>183</v>
      </c>
      <c r="AY64" s="27">
        <v>5.1013749999999999E-6</v>
      </c>
      <c r="AZ64" s="27">
        <v>2.4858454206480943E-7</v>
      </c>
      <c r="BA64" s="20" t="s">
        <v>183</v>
      </c>
      <c r="BB64" s="27">
        <v>6.3483333333333333E-6</v>
      </c>
      <c r="BC64" s="27">
        <v>4.3866511524548302E-7</v>
      </c>
      <c r="BD64" s="20" t="s">
        <v>183</v>
      </c>
      <c r="BE64" s="28">
        <v>-25.42483299800298</v>
      </c>
      <c r="BF64" s="28">
        <v>5.5658155060806319E-2</v>
      </c>
      <c r="BG64" s="20" t="s">
        <v>183</v>
      </c>
      <c r="BH64" s="20">
        <v>-6.1407572709117977</v>
      </c>
      <c r="BI64" s="20">
        <v>1</v>
      </c>
      <c r="BJ64" s="20" t="s">
        <v>184</v>
      </c>
      <c r="BK64" s="28">
        <v>400</v>
      </c>
      <c r="BL64" s="28">
        <v>10.72</v>
      </c>
      <c r="BM64" s="28">
        <v>1</v>
      </c>
      <c r="BN64" s="20" t="s">
        <v>185</v>
      </c>
      <c r="BO64" s="20" t="s">
        <v>176</v>
      </c>
      <c r="BP64" s="20" t="s">
        <v>176</v>
      </c>
      <c r="BQ64" s="20" t="s">
        <v>186</v>
      </c>
      <c r="BR64" s="28">
        <v>2</v>
      </c>
      <c r="BS64" s="28">
        <v>0.1</v>
      </c>
      <c r="BT64" s="20" t="s">
        <v>187</v>
      </c>
      <c r="BU64" s="28">
        <v>0.72</v>
      </c>
      <c r="BV64" s="28">
        <v>3.5000000000000003E-2</v>
      </c>
      <c r="BW64" s="20" t="s">
        <v>188</v>
      </c>
      <c r="BX64" s="28">
        <v>1</v>
      </c>
      <c r="BY64" s="28">
        <v>0.05</v>
      </c>
      <c r="BZ64" s="24" t="s">
        <v>187</v>
      </c>
      <c r="CA64" s="28">
        <v>0.5</v>
      </c>
      <c r="CB64" s="28">
        <v>2.5000000000000001E-2</v>
      </c>
      <c r="CC64" s="20" t="s">
        <v>187</v>
      </c>
      <c r="CD64" s="28">
        <v>0.2</v>
      </c>
      <c r="CE64" s="28">
        <v>0.02</v>
      </c>
      <c r="CF64" s="24" t="s">
        <v>187</v>
      </c>
      <c r="CG64" s="28">
        <v>0.01</v>
      </c>
      <c r="CH64" s="28">
        <v>6.4999999999999997E-4</v>
      </c>
      <c r="CI64" s="24" t="s">
        <v>187</v>
      </c>
      <c r="CJ64" s="24" t="s">
        <v>189</v>
      </c>
      <c r="CK64" s="29">
        <v>30</v>
      </c>
      <c r="CL64" s="29">
        <v>9.4009599999999997E-4</v>
      </c>
      <c r="CM64" s="29">
        <v>40</v>
      </c>
      <c r="CN64" s="29">
        <v>25</v>
      </c>
    </row>
    <row r="65" spans="1:92" ht="15.75" customHeight="1">
      <c r="A65" s="19" t="s">
        <v>164</v>
      </c>
      <c r="B65" s="20" t="s">
        <v>165</v>
      </c>
      <c r="C65" s="20">
        <v>2020</v>
      </c>
      <c r="D65" s="2" t="str">
        <f t="shared" si="0"/>
        <v>10.1016/j.palaeo.2019.109547</v>
      </c>
      <c r="E65" s="21">
        <f t="shared" si="1"/>
        <v>188050</v>
      </c>
      <c r="F65" s="21">
        <f t="shared" si="2"/>
        <v>13349.999999999995</v>
      </c>
      <c r="G65" s="21">
        <f t="shared" si="3"/>
        <v>13350.000000000022</v>
      </c>
      <c r="H65" s="22">
        <f t="shared" si="4"/>
        <v>1289.4367746789401</v>
      </c>
      <c r="I65" s="22">
        <f t="shared" si="5"/>
        <v>303.46489500127996</v>
      </c>
      <c r="J65" s="22">
        <f t="shared" si="6"/>
        <v>232.01567523507015</v>
      </c>
      <c r="K65" s="20" t="s">
        <v>166</v>
      </c>
      <c r="L65" s="77" t="s">
        <v>167</v>
      </c>
      <c r="M65" s="6" t="s">
        <v>559</v>
      </c>
      <c r="N65" s="20" t="s">
        <v>168</v>
      </c>
      <c r="O65" s="23" t="s">
        <v>254</v>
      </c>
      <c r="P65" s="10" t="s">
        <v>170</v>
      </c>
      <c r="Q65" s="24" t="s">
        <v>171</v>
      </c>
      <c r="R65" s="20" t="s">
        <v>172</v>
      </c>
      <c r="S65" s="20" t="s">
        <v>173</v>
      </c>
      <c r="T65" s="20" t="s">
        <v>174</v>
      </c>
      <c r="U65" s="20" t="s">
        <v>253</v>
      </c>
      <c r="V65" s="20">
        <v>188.05</v>
      </c>
      <c r="W65" s="20">
        <v>201.4</v>
      </c>
      <c r="X65" s="20">
        <v>174.7</v>
      </c>
      <c r="Y65" s="20" t="s">
        <v>176</v>
      </c>
      <c r="Z65" s="20" t="s">
        <v>191</v>
      </c>
      <c r="AA65" s="20">
        <v>30.957000000000001</v>
      </c>
      <c r="AB65" s="20">
        <v>110.746</v>
      </c>
      <c r="AC65" s="10" t="s">
        <v>176</v>
      </c>
      <c r="AD65" s="10" t="s">
        <v>176</v>
      </c>
      <c r="AE65" s="25">
        <v>1289.4367746789401</v>
      </c>
      <c r="AF65" s="10" t="s">
        <v>178</v>
      </c>
      <c r="AG65" s="25">
        <v>1057.4210994438699</v>
      </c>
      <c r="AH65" s="25">
        <v>1592.90166968022</v>
      </c>
      <c r="AI65" s="20" t="s">
        <v>179</v>
      </c>
      <c r="AJ65" s="20" t="s">
        <v>180</v>
      </c>
      <c r="AK65" s="10" t="s">
        <v>181</v>
      </c>
      <c r="AL65" s="24" t="s">
        <v>182</v>
      </c>
      <c r="AM65" s="26">
        <v>55555555.55555556</v>
      </c>
      <c r="AN65" s="27">
        <v>4444444.4444444114</v>
      </c>
      <c r="AO65" s="20" t="s">
        <v>183</v>
      </c>
      <c r="AP65" s="26">
        <v>22222222.219999999</v>
      </c>
      <c r="AQ65" s="26">
        <v>2028602.0648339563</v>
      </c>
      <c r="AR65" s="20" t="s">
        <v>183</v>
      </c>
      <c r="AS65" s="26">
        <v>1.2660749999999999E-5</v>
      </c>
      <c r="AT65" s="27">
        <v>7.0562222836774817E-7</v>
      </c>
      <c r="AU65" s="20" t="s">
        <v>183</v>
      </c>
      <c r="AV65" s="27">
        <v>1.5573333333333332E-5</v>
      </c>
      <c r="AW65" s="27">
        <v>6.1097144868734398E-7</v>
      </c>
      <c r="AX65" s="20" t="s">
        <v>183</v>
      </c>
      <c r="AY65" s="27">
        <v>5.0251249999999996E-6</v>
      </c>
      <c r="AZ65" s="27">
        <v>6.4424941388538808E-7</v>
      </c>
      <c r="BA65" s="20" t="s">
        <v>183</v>
      </c>
      <c r="BB65" s="27">
        <v>5.7761111111111111E-6</v>
      </c>
      <c r="BC65" s="27">
        <v>3.8642393402857685E-7</v>
      </c>
      <c r="BD65" s="20" t="s">
        <v>183</v>
      </c>
      <c r="BE65" s="28">
        <v>-25.42483299800298</v>
      </c>
      <c r="BF65" s="28">
        <v>5.5658155060806319E-2</v>
      </c>
      <c r="BG65" s="20" t="s">
        <v>183</v>
      </c>
      <c r="BH65" s="20">
        <v>-6.1407572709117977</v>
      </c>
      <c r="BI65" s="20">
        <v>1</v>
      </c>
      <c r="BJ65" s="20" t="s">
        <v>184</v>
      </c>
      <c r="BK65" s="28">
        <v>400</v>
      </c>
      <c r="BL65" s="28">
        <v>10.72</v>
      </c>
      <c r="BM65" s="28">
        <v>1</v>
      </c>
      <c r="BN65" s="20" t="s">
        <v>185</v>
      </c>
      <c r="BO65" s="20" t="s">
        <v>176</v>
      </c>
      <c r="BP65" s="20" t="s">
        <v>176</v>
      </c>
      <c r="BQ65" s="20" t="s">
        <v>186</v>
      </c>
      <c r="BR65" s="28">
        <v>2</v>
      </c>
      <c r="BS65" s="28">
        <v>0.1</v>
      </c>
      <c r="BT65" s="20" t="s">
        <v>187</v>
      </c>
      <c r="BU65" s="28">
        <v>0.72</v>
      </c>
      <c r="BV65" s="28">
        <v>3.5000000000000003E-2</v>
      </c>
      <c r="BW65" s="20" t="s">
        <v>188</v>
      </c>
      <c r="BX65" s="28">
        <v>1</v>
      </c>
      <c r="BY65" s="28">
        <v>0.05</v>
      </c>
      <c r="BZ65" s="24" t="s">
        <v>187</v>
      </c>
      <c r="CA65" s="28">
        <v>0.5</v>
      </c>
      <c r="CB65" s="28">
        <v>2.5000000000000001E-2</v>
      </c>
      <c r="CC65" s="20" t="s">
        <v>187</v>
      </c>
      <c r="CD65" s="28">
        <v>0.2</v>
      </c>
      <c r="CE65" s="28">
        <v>0.02</v>
      </c>
      <c r="CF65" s="24" t="s">
        <v>187</v>
      </c>
      <c r="CG65" s="28">
        <v>0.01</v>
      </c>
      <c r="CH65" s="28">
        <v>6.4999999999999997E-4</v>
      </c>
      <c r="CI65" s="24" t="s">
        <v>187</v>
      </c>
      <c r="CJ65" s="24" t="s">
        <v>189</v>
      </c>
      <c r="CK65" s="29">
        <v>30</v>
      </c>
      <c r="CL65" s="29">
        <v>9.4009599999999997E-4</v>
      </c>
      <c r="CM65" s="29">
        <v>40</v>
      </c>
      <c r="CN65" s="29">
        <v>25</v>
      </c>
    </row>
    <row r="66" spans="1:92" ht="15.75" customHeight="1">
      <c r="A66" s="19" t="s">
        <v>164</v>
      </c>
      <c r="B66" s="20" t="s">
        <v>165</v>
      </c>
      <c r="C66" s="20">
        <v>2020</v>
      </c>
      <c r="D66" s="2" t="str">
        <f t="shared" si="0"/>
        <v>10.1016/j.palaeo.2019.109547</v>
      </c>
      <c r="E66" s="21">
        <f t="shared" si="1"/>
        <v>188050</v>
      </c>
      <c r="F66" s="21">
        <f t="shared" si="2"/>
        <v>13349.999999999995</v>
      </c>
      <c r="G66" s="21">
        <f t="shared" si="3"/>
        <v>13350.000000000022</v>
      </c>
      <c r="H66" s="22">
        <f t="shared" si="4"/>
        <v>1105.03019269373</v>
      </c>
      <c r="I66" s="22">
        <f t="shared" si="5"/>
        <v>259.96709683954009</v>
      </c>
      <c r="J66" s="22">
        <f t="shared" si="6"/>
        <v>202.61619667496393</v>
      </c>
      <c r="K66" s="20" t="s">
        <v>166</v>
      </c>
      <c r="L66" s="77" t="s">
        <v>167</v>
      </c>
      <c r="M66" s="6" t="s">
        <v>559</v>
      </c>
      <c r="N66" s="20" t="s">
        <v>168</v>
      </c>
      <c r="O66" s="23" t="s">
        <v>255</v>
      </c>
      <c r="P66" s="10" t="s">
        <v>170</v>
      </c>
      <c r="Q66" s="24" t="s">
        <v>171</v>
      </c>
      <c r="R66" s="20" t="s">
        <v>172</v>
      </c>
      <c r="S66" s="20" t="s">
        <v>173</v>
      </c>
      <c r="T66" s="20" t="s">
        <v>174</v>
      </c>
      <c r="U66" s="20" t="s">
        <v>253</v>
      </c>
      <c r="V66" s="20">
        <v>188.05</v>
      </c>
      <c r="W66" s="20">
        <v>201.4</v>
      </c>
      <c r="X66" s="20">
        <v>174.7</v>
      </c>
      <c r="Y66" s="20" t="s">
        <v>176</v>
      </c>
      <c r="Z66" s="20" t="s">
        <v>191</v>
      </c>
      <c r="AA66" s="20">
        <v>30.957000000000001</v>
      </c>
      <c r="AB66" s="20">
        <v>110.746</v>
      </c>
      <c r="AC66" s="10" t="s">
        <v>176</v>
      </c>
      <c r="AD66" s="10" t="s">
        <v>176</v>
      </c>
      <c r="AE66" s="25">
        <v>1105.03019269373</v>
      </c>
      <c r="AF66" s="24" t="s">
        <v>178</v>
      </c>
      <c r="AG66" s="25">
        <v>902.41399601876606</v>
      </c>
      <c r="AH66" s="25">
        <v>1364.9972895332701</v>
      </c>
      <c r="AI66" s="20" t="s">
        <v>179</v>
      </c>
      <c r="AJ66" s="20" t="s">
        <v>180</v>
      </c>
      <c r="AK66" s="10" t="s">
        <v>181</v>
      </c>
      <c r="AL66" s="24" t="s">
        <v>182</v>
      </c>
      <c r="AM66" s="26">
        <v>66666666.666666672</v>
      </c>
      <c r="AN66" s="27">
        <v>5443310.5395181831</v>
      </c>
      <c r="AO66" s="20" t="s">
        <v>183</v>
      </c>
      <c r="AP66" s="26">
        <v>27777777.780000001</v>
      </c>
      <c r="AQ66" s="26">
        <v>2484519.9749997575</v>
      </c>
      <c r="AR66" s="20" t="s">
        <v>183</v>
      </c>
      <c r="AS66" s="26">
        <v>1.2904666666666669E-5</v>
      </c>
      <c r="AT66" s="27">
        <v>1.0577915568663672E-6</v>
      </c>
      <c r="AU66" s="20" t="s">
        <v>183</v>
      </c>
      <c r="AV66" s="27">
        <v>1.6809999999999997E-5</v>
      </c>
      <c r="AW66" s="27">
        <v>1.2387964589336998E-6</v>
      </c>
      <c r="AX66" s="20" t="s">
        <v>183</v>
      </c>
      <c r="AY66" s="27">
        <v>5.1407500000000007E-6</v>
      </c>
      <c r="AZ66" s="27">
        <v>3.1971742080572507E-7</v>
      </c>
      <c r="BA66" s="20" t="s">
        <v>183</v>
      </c>
      <c r="BB66" s="27">
        <v>7.7974999999999995E-6</v>
      </c>
      <c r="BC66" s="27">
        <v>5.4188905691109972E-7</v>
      </c>
      <c r="BD66" s="20" t="s">
        <v>183</v>
      </c>
      <c r="BE66" s="28">
        <v>-25.42483299800298</v>
      </c>
      <c r="BF66" s="28">
        <v>5.5658155060806319E-2</v>
      </c>
      <c r="BG66" s="20" t="s">
        <v>183</v>
      </c>
      <c r="BH66" s="20">
        <v>-6.1407572709117977</v>
      </c>
      <c r="BI66" s="20">
        <v>1</v>
      </c>
      <c r="BJ66" s="20" t="s">
        <v>184</v>
      </c>
      <c r="BK66" s="28">
        <v>400</v>
      </c>
      <c r="BL66" s="28">
        <v>10.72</v>
      </c>
      <c r="BM66" s="28">
        <v>1</v>
      </c>
      <c r="BN66" s="20" t="s">
        <v>185</v>
      </c>
      <c r="BO66" s="20" t="s">
        <v>176</v>
      </c>
      <c r="BP66" s="20" t="s">
        <v>176</v>
      </c>
      <c r="BQ66" s="20" t="s">
        <v>186</v>
      </c>
      <c r="BR66" s="28">
        <v>2</v>
      </c>
      <c r="BS66" s="28">
        <v>0.1</v>
      </c>
      <c r="BT66" s="20" t="s">
        <v>187</v>
      </c>
      <c r="BU66" s="28">
        <v>0.72</v>
      </c>
      <c r="BV66" s="28">
        <v>3.5000000000000003E-2</v>
      </c>
      <c r="BW66" s="20" t="s">
        <v>188</v>
      </c>
      <c r="BX66" s="28">
        <v>1</v>
      </c>
      <c r="BY66" s="28">
        <v>0.05</v>
      </c>
      <c r="BZ66" s="24" t="s">
        <v>187</v>
      </c>
      <c r="CA66" s="28">
        <v>0.5</v>
      </c>
      <c r="CB66" s="28">
        <v>2.5000000000000001E-2</v>
      </c>
      <c r="CC66" s="20" t="s">
        <v>187</v>
      </c>
      <c r="CD66" s="28">
        <v>0.2</v>
      </c>
      <c r="CE66" s="28">
        <v>0.02</v>
      </c>
      <c r="CF66" s="24" t="s">
        <v>187</v>
      </c>
      <c r="CG66" s="28">
        <v>0.01</v>
      </c>
      <c r="CH66" s="28">
        <v>6.4999999999999997E-4</v>
      </c>
      <c r="CI66" s="24" t="s">
        <v>187</v>
      </c>
      <c r="CJ66" s="24" t="s">
        <v>189</v>
      </c>
      <c r="CK66" s="29">
        <v>30</v>
      </c>
      <c r="CL66" s="29">
        <v>9.4009599999999997E-4</v>
      </c>
      <c r="CM66" s="29">
        <v>40</v>
      </c>
      <c r="CN66" s="29">
        <v>25</v>
      </c>
    </row>
    <row r="67" spans="1:92" ht="15.75" customHeight="1">
      <c r="A67" s="19" t="s">
        <v>164</v>
      </c>
      <c r="B67" s="20" t="s">
        <v>165</v>
      </c>
      <c r="C67" s="20">
        <v>2020</v>
      </c>
      <c r="D67" s="2" t="str">
        <f t="shared" si="0"/>
        <v>10.1016/j.palaeo.2019.109547</v>
      </c>
      <c r="E67" s="21">
        <f t="shared" si="1"/>
        <v>188050</v>
      </c>
      <c r="F67" s="21">
        <f t="shared" si="2"/>
        <v>13349.999999999995</v>
      </c>
      <c r="G67" s="21">
        <f t="shared" si="3"/>
        <v>13350.000000000022</v>
      </c>
      <c r="H67" s="22">
        <f t="shared" si="4"/>
        <v>969.88674333906101</v>
      </c>
      <c r="I67" s="22">
        <f t="shared" si="5"/>
        <v>221.88755380028897</v>
      </c>
      <c r="J67" s="22">
        <f t="shared" si="6"/>
        <v>170.81905030344899</v>
      </c>
      <c r="K67" s="20" t="s">
        <v>166</v>
      </c>
      <c r="L67" s="77" t="s">
        <v>167</v>
      </c>
      <c r="M67" s="6" t="s">
        <v>559</v>
      </c>
      <c r="N67" s="20" t="s">
        <v>168</v>
      </c>
      <c r="O67" s="23" t="s">
        <v>256</v>
      </c>
      <c r="P67" s="10" t="s">
        <v>170</v>
      </c>
      <c r="Q67" s="24" t="s">
        <v>171</v>
      </c>
      <c r="R67" s="20" t="s">
        <v>172</v>
      </c>
      <c r="S67" s="20" t="s">
        <v>173</v>
      </c>
      <c r="T67" s="20" t="s">
        <v>174</v>
      </c>
      <c r="U67" s="20" t="s">
        <v>253</v>
      </c>
      <c r="V67" s="20">
        <v>188.05</v>
      </c>
      <c r="W67" s="20">
        <v>201.4</v>
      </c>
      <c r="X67" s="20">
        <v>174.7</v>
      </c>
      <c r="Y67" s="20" t="s">
        <v>176</v>
      </c>
      <c r="Z67" s="20" t="s">
        <v>191</v>
      </c>
      <c r="AA67" s="20">
        <v>30.957000000000001</v>
      </c>
      <c r="AB67" s="20">
        <v>110.746</v>
      </c>
      <c r="AC67" s="10" t="s">
        <v>176</v>
      </c>
      <c r="AD67" s="10" t="s">
        <v>176</v>
      </c>
      <c r="AE67" s="25">
        <v>969.88674333906101</v>
      </c>
      <c r="AF67" s="10" t="s">
        <v>178</v>
      </c>
      <c r="AG67" s="25">
        <v>799.06769303561202</v>
      </c>
      <c r="AH67" s="25">
        <v>1191.77429713935</v>
      </c>
      <c r="AI67" s="20" t="s">
        <v>179</v>
      </c>
      <c r="AJ67" s="20" t="s">
        <v>180</v>
      </c>
      <c r="AK67" s="10" t="s">
        <v>181</v>
      </c>
      <c r="AL67" s="24" t="s">
        <v>182</v>
      </c>
      <c r="AM67" s="26">
        <v>66666666.666666672</v>
      </c>
      <c r="AN67" s="27">
        <v>5443310.5395181756</v>
      </c>
      <c r="AO67" s="20" t="s">
        <v>183</v>
      </c>
      <c r="AP67" s="26">
        <v>27777777.780000001</v>
      </c>
      <c r="AQ67" s="26">
        <v>2078698.5482077571</v>
      </c>
      <c r="AR67" s="20" t="s">
        <v>183</v>
      </c>
      <c r="AS67" s="26">
        <v>1.5005799999999998E-5</v>
      </c>
      <c r="AT67" s="27">
        <v>1.1444490989117886E-6</v>
      </c>
      <c r="AU67" s="20" t="s">
        <v>183</v>
      </c>
      <c r="AV67" s="27">
        <v>1.9609999999999997E-5</v>
      </c>
      <c r="AW67" s="27">
        <v>7.1465143018583999E-7</v>
      </c>
      <c r="AX67" s="20" t="s">
        <v>183</v>
      </c>
      <c r="AY67" s="27">
        <v>6.5671999999999996E-6</v>
      </c>
      <c r="AZ67" s="27">
        <v>3.9955886925458289E-7</v>
      </c>
      <c r="BA67" s="20" t="s">
        <v>183</v>
      </c>
      <c r="BB67" s="27">
        <v>7.4599999999999997E-6</v>
      </c>
      <c r="BC67" s="27">
        <v>1.5455311923952443E-7</v>
      </c>
      <c r="BD67" s="20" t="s">
        <v>183</v>
      </c>
      <c r="BE67" s="28">
        <v>-25.42483299800298</v>
      </c>
      <c r="BF67" s="28">
        <v>5.5658155060806319E-2</v>
      </c>
      <c r="BG67" s="20" t="s">
        <v>183</v>
      </c>
      <c r="BH67" s="20">
        <v>-6.1407572709117977</v>
      </c>
      <c r="BI67" s="20">
        <v>1</v>
      </c>
      <c r="BJ67" s="20" t="s">
        <v>184</v>
      </c>
      <c r="BK67" s="28">
        <v>400</v>
      </c>
      <c r="BL67" s="28">
        <v>10.72</v>
      </c>
      <c r="BM67" s="28">
        <v>1</v>
      </c>
      <c r="BN67" s="20" t="s">
        <v>185</v>
      </c>
      <c r="BO67" s="20" t="s">
        <v>176</v>
      </c>
      <c r="BP67" s="20" t="s">
        <v>176</v>
      </c>
      <c r="BQ67" s="20" t="s">
        <v>186</v>
      </c>
      <c r="BR67" s="28">
        <v>2</v>
      </c>
      <c r="BS67" s="28">
        <v>0.1</v>
      </c>
      <c r="BT67" s="20" t="s">
        <v>187</v>
      </c>
      <c r="BU67" s="28">
        <v>0.72</v>
      </c>
      <c r="BV67" s="28">
        <v>3.5000000000000003E-2</v>
      </c>
      <c r="BW67" s="20" t="s">
        <v>188</v>
      </c>
      <c r="BX67" s="28">
        <v>1</v>
      </c>
      <c r="BY67" s="28">
        <v>0.05</v>
      </c>
      <c r="BZ67" s="24" t="s">
        <v>187</v>
      </c>
      <c r="CA67" s="28">
        <v>0.5</v>
      </c>
      <c r="CB67" s="28">
        <v>2.5000000000000001E-2</v>
      </c>
      <c r="CC67" s="20" t="s">
        <v>187</v>
      </c>
      <c r="CD67" s="28">
        <v>0.2</v>
      </c>
      <c r="CE67" s="28">
        <v>0.02</v>
      </c>
      <c r="CF67" s="24" t="s">
        <v>187</v>
      </c>
      <c r="CG67" s="28">
        <v>0.01</v>
      </c>
      <c r="CH67" s="28">
        <v>6.4999999999999997E-4</v>
      </c>
      <c r="CI67" s="24" t="s">
        <v>187</v>
      </c>
      <c r="CJ67" s="24" t="s">
        <v>189</v>
      </c>
      <c r="CK67" s="29">
        <v>30</v>
      </c>
      <c r="CL67" s="29">
        <v>9.4009599999999997E-4</v>
      </c>
      <c r="CM67" s="29">
        <v>40</v>
      </c>
      <c r="CN67" s="29">
        <v>25</v>
      </c>
    </row>
    <row r="68" spans="1:92" ht="15.75" customHeight="1">
      <c r="A68" s="19" t="s">
        <v>164</v>
      </c>
      <c r="B68" s="20" t="s">
        <v>165</v>
      </c>
      <c r="C68" s="20">
        <v>2020</v>
      </c>
      <c r="D68" s="2" t="str">
        <f t="shared" si="0"/>
        <v>10.1016/j.palaeo.2019.109547</v>
      </c>
      <c r="E68" s="21">
        <f t="shared" si="1"/>
        <v>188050</v>
      </c>
      <c r="F68" s="21">
        <f t="shared" si="2"/>
        <v>13349.999999999995</v>
      </c>
      <c r="G68" s="21">
        <f t="shared" si="3"/>
        <v>13350.000000000022</v>
      </c>
      <c r="H68" s="22">
        <f t="shared" si="4"/>
        <v>1236.69159467964</v>
      </c>
      <c r="I68" s="22">
        <f t="shared" si="5"/>
        <v>289.21453061912985</v>
      </c>
      <c r="J68" s="22">
        <f t="shared" si="6"/>
        <v>220.50120224710008</v>
      </c>
      <c r="K68" s="20" t="s">
        <v>166</v>
      </c>
      <c r="L68" s="77" t="s">
        <v>167</v>
      </c>
      <c r="M68" s="6" t="s">
        <v>559</v>
      </c>
      <c r="N68" s="20" t="s">
        <v>168</v>
      </c>
      <c r="O68" s="23" t="s">
        <v>257</v>
      </c>
      <c r="P68" s="10" t="s">
        <v>170</v>
      </c>
      <c r="Q68" s="24" t="s">
        <v>171</v>
      </c>
      <c r="R68" s="20" t="s">
        <v>172</v>
      </c>
      <c r="S68" s="20" t="s">
        <v>173</v>
      </c>
      <c r="T68" s="20" t="s">
        <v>174</v>
      </c>
      <c r="U68" s="20" t="s">
        <v>253</v>
      </c>
      <c r="V68" s="20">
        <v>188.05</v>
      </c>
      <c r="W68" s="20">
        <v>201.4</v>
      </c>
      <c r="X68" s="20">
        <v>174.7</v>
      </c>
      <c r="Y68" s="20" t="s">
        <v>176</v>
      </c>
      <c r="Z68" s="20" t="s">
        <v>191</v>
      </c>
      <c r="AA68" s="20">
        <v>30.957000000000001</v>
      </c>
      <c r="AB68" s="20">
        <v>110.746</v>
      </c>
      <c r="AC68" s="10" t="s">
        <v>176</v>
      </c>
      <c r="AD68" s="10" t="s">
        <v>176</v>
      </c>
      <c r="AE68" s="25">
        <v>1236.69159467964</v>
      </c>
      <c r="AF68" s="10" t="s">
        <v>178</v>
      </c>
      <c r="AG68" s="25">
        <v>1016.19039243254</v>
      </c>
      <c r="AH68" s="25">
        <v>1525.9061252987699</v>
      </c>
      <c r="AI68" s="20" t="s">
        <v>179</v>
      </c>
      <c r="AJ68" s="20" t="s">
        <v>180</v>
      </c>
      <c r="AK68" s="10" t="s">
        <v>181</v>
      </c>
      <c r="AL68" s="24" t="s">
        <v>182</v>
      </c>
      <c r="AM68" s="26">
        <v>66666666.666666672</v>
      </c>
      <c r="AN68" s="27">
        <v>4444444.4444444533</v>
      </c>
      <c r="AO68" s="20" t="s">
        <v>183</v>
      </c>
      <c r="AP68" s="26">
        <v>16666666.664999999</v>
      </c>
      <c r="AQ68" s="26">
        <v>1360827.63487955</v>
      </c>
      <c r="AR68" s="20" t="s">
        <v>183</v>
      </c>
      <c r="AS68" s="26">
        <v>1.1991142857142859E-5</v>
      </c>
      <c r="AT68" s="27">
        <v>7.436735852244186E-7</v>
      </c>
      <c r="AU68" s="20" t="s">
        <v>183</v>
      </c>
      <c r="AV68" s="27">
        <v>1.9337142857142858E-5</v>
      </c>
      <c r="AW68" s="27">
        <v>9.6161252043416889E-7</v>
      </c>
      <c r="AX68" s="20" t="s">
        <v>183</v>
      </c>
      <c r="AY68" s="27">
        <v>4.5713571428571429E-6</v>
      </c>
      <c r="AZ68" s="27">
        <v>4.6497221773489432E-7</v>
      </c>
      <c r="BA68" s="20" t="s">
        <v>183</v>
      </c>
      <c r="BB68" s="27">
        <v>8.461428571428572E-6</v>
      </c>
      <c r="BC68" s="27">
        <v>6.6777233991772019E-7</v>
      </c>
      <c r="BD68" s="20" t="s">
        <v>183</v>
      </c>
      <c r="BE68" s="28">
        <v>-25.42483299800298</v>
      </c>
      <c r="BF68" s="28">
        <v>5.5658155060806319E-2</v>
      </c>
      <c r="BG68" s="20" t="s">
        <v>183</v>
      </c>
      <c r="BH68" s="20">
        <v>-6.1407572709117977</v>
      </c>
      <c r="BI68" s="20">
        <v>1</v>
      </c>
      <c r="BJ68" s="20" t="s">
        <v>184</v>
      </c>
      <c r="BK68" s="28">
        <v>400</v>
      </c>
      <c r="BL68" s="28">
        <v>10.72</v>
      </c>
      <c r="BM68" s="28">
        <v>1</v>
      </c>
      <c r="BN68" s="20" t="s">
        <v>185</v>
      </c>
      <c r="BO68" s="20" t="s">
        <v>176</v>
      </c>
      <c r="BP68" s="20" t="s">
        <v>176</v>
      </c>
      <c r="BQ68" s="20" t="s">
        <v>186</v>
      </c>
      <c r="BR68" s="28">
        <v>2</v>
      </c>
      <c r="BS68" s="28">
        <v>0.1</v>
      </c>
      <c r="BT68" s="20" t="s">
        <v>187</v>
      </c>
      <c r="BU68" s="28">
        <v>0.72</v>
      </c>
      <c r="BV68" s="28">
        <v>3.5000000000000003E-2</v>
      </c>
      <c r="BW68" s="20" t="s">
        <v>188</v>
      </c>
      <c r="BX68" s="28">
        <v>1</v>
      </c>
      <c r="BY68" s="28">
        <v>0.05</v>
      </c>
      <c r="BZ68" s="24" t="s">
        <v>187</v>
      </c>
      <c r="CA68" s="28">
        <v>0.5</v>
      </c>
      <c r="CB68" s="28">
        <v>2.5000000000000001E-2</v>
      </c>
      <c r="CC68" s="20" t="s">
        <v>187</v>
      </c>
      <c r="CD68" s="28">
        <v>0.2</v>
      </c>
      <c r="CE68" s="28">
        <v>0.02</v>
      </c>
      <c r="CF68" s="24" t="s">
        <v>187</v>
      </c>
      <c r="CG68" s="28">
        <v>0.01</v>
      </c>
      <c r="CH68" s="28">
        <v>6.4999999999999997E-4</v>
      </c>
      <c r="CI68" s="24" t="s">
        <v>187</v>
      </c>
      <c r="CJ68" s="24" t="s">
        <v>189</v>
      </c>
      <c r="CK68" s="29">
        <v>30</v>
      </c>
      <c r="CL68" s="29">
        <v>9.4009599999999997E-4</v>
      </c>
      <c r="CM68" s="29">
        <v>40</v>
      </c>
      <c r="CN68" s="29">
        <v>25</v>
      </c>
    </row>
    <row r="69" spans="1:92" ht="15.75" customHeight="1">
      <c r="A69" s="19" t="s">
        <v>164</v>
      </c>
      <c r="B69" s="20" t="s">
        <v>165</v>
      </c>
      <c r="C69" s="20">
        <v>2020</v>
      </c>
      <c r="D69" s="2" t="str">
        <f t="shared" si="0"/>
        <v>10.1016/j.palaeo.2019.109547</v>
      </c>
      <c r="E69" s="21">
        <f t="shared" si="1"/>
        <v>188050</v>
      </c>
      <c r="F69" s="21">
        <f t="shared" si="2"/>
        <v>13349.999999999995</v>
      </c>
      <c r="G69" s="21">
        <f t="shared" si="3"/>
        <v>13350.000000000022</v>
      </c>
      <c r="H69" s="22">
        <f t="shared" si="4"/>
        <v>1277.54509395682</v>
      </c>
      <c r="I69" s="22">
        <f t="shared" si="5"/>
        <v>290.07050240583999</v>
      </c>
      <c r="J69" s="22">
        <f t="shared" si="6"/>
        <v>230.63220001298987</v>
      </c>
      <c r="K69" s="20" t="s">
        <v>166</v>
      </c>
      <c r="L69" s="77" t="s">
        <v>167</v>
      </c>
      <c r="M69" s="6" t="s">
        <v>559</v>
      </c>
      <c r="N69" s="20" t="s">
        <v>168</v>
      </c>
      <c r="O69" s="23" t="s">
        <v>258</v>
      </c>
      <c r="P69" s="10" t="s">
        <v>170</v>
      </c>
      <c r="Q69" s="24" t="s">
        <v>171</v>
      </c>
      <c r="R69" s="20" t="s">
        <v>172</v>
      </c>
      <c r="S69" s="20" t="s">
        <v>173</v>
      </c>
      <c r="T69" s="20" t="s">
        <v>174</v>
      </c>
      <c r="U69" s="20" t="s">
        <v>253</v>
      </c>
      <c r="V69" s="20">
        <v>188.05</v>
      </c>
      <c r="W69" s="20">
        <v>201.4</v>
      </c>
      <c r="X69" s="20">
        <v>174.7</v>
      </c>
      <c r="Y69" s="20" t="s">
        <v>176</v>
      </c>
      <c r="Z69" s="20" t="s">
        <v>191</v>
      </c>
      <c r="AA69" s="20">
        <v>30.957000000000001</v>
      </c>
      <c r="AB69" s="20">
        <v>110.746</v>
      </c>
      <c r="AC69" s="10" t="s">
        <v>176</v>
      </c>
      <c r="AD69" s="10" t="s">
        <v>176</v>
      </c>
      <c r="AE69" s="25">
        <v>1277.54509395682</v>
      </c>
      <c r="AF69" s="24" t="s">
        <v>178</v>
      </c>
      <c r="AG69" s="25">
        <v>1046.9128939438301</v>
      </c>
      <c r="AH69" s="25">
        <v>1567.61559636266</v>
      </c>
      <c r="AI69" s="20" t="s">
        <v>179</v>
      </c>
      <c r="AJ69" s="20" t="s">
        <v>180</v>
      </c>
      <c r="AK69" s="24" t="s">
        <v>181</v>
      </c>
      <c r="AL69" s="24" t="s">
        <v>182</v>
      </c>
      <c r="AM69" s="26">
        <v>44444444.44444444</v>
      </c>
      <c r="AN69" s="27">
        <v>2222222.2222222229</v>
      </c>
      <c r="AO69" s="20" t="s">
        <v>183</v>
      </c>
      <c r="AP69" s="26">
        <v>22222222.219999999</v>
      </c>
      <c r="AQ69" s="26">
        <v>1756820.9223157663</v>
      </c>
      <c r="AR69" s="20" t="s">
        <v>183</v>
      </c>
      <c r="AS69" s="26">
        <v>1.4807799999999996E-5</v>
      </c>
      <c r="AT69" s="27">
        <v>9.4921964792139626E-7</v>
      </c>
      <c r="AU69" s="20" t="s">
        <v>183</v>
      </c>
      <c r="AV69" s="27">
        <v>1.9627500000000001E-5</v>
      </c>
      <c r="AW69" s="27">
        <v>1.1237094449485889E-6</v>
      </c>
      <c r="AX69" s="20" t="s">
        <v>183</v>
      </c>
      <c r="AY69" s="27">
        <v>5.7099000000000002E-6</v>
      </c>
      <c r="AZ69" s="27">
        <v>3.191974075709242E-7</v>
      </c>
      <c r="BA69" s="20" t="s">
        <v>183</v>
      </c>
      <c r="BB69" s="27">
        <v>8.3799999999999994E-6</v>
      </c>
      <c r="BC69" s="27">
        <v>7.886565581206226E-7</v>
      </c>
      <c r="BD69" s="20" t="s">
        <v>183</v>
      </c>
      <c r="BE69" s="28">
        <v>-25.42483299800298</v>
      </c>
      <c r="BF69" s="28">
        <v>5.5658155060806319E-2</v>
      </c>
      <c r="BG69" s="20" t="s">
        <v>183</v>
      </c>
      <c r="BH69" s="20">
        <v>-6.1407572709117977</v>
      </c>
      <c r="BI69" s="20">
        <v>1</v>
      </c>
      <c r="BJ69" s="20" t="s">
        <v>184</v>
      </c>
      <c r="BK69" s="28">
        <v>400</v>
      </c>
      <c r="BL69" s="28">
        <v>10.72</v>
      </c>
      <c r="BM69" s="28">
        <v>1</v>
      </c>
      <c r="BN69" s="20" t="s">
        <v>185</v>
      </c>
      <c r="BO69" s="20" t="s">
        <v>176</v>
      </c>
      <c r="BP69" s="20" t="s">
        <v>176</v>
      </c>
      <c r="BQ69" s="20" t="s">
        <v>186</v>
      </c>
      <c r="BR69" s="28">
        <v>2</v>
      </c>
      <c r="BS69" s="28">
        <v>0.1</v>
      </c>
      <c r="BT69" s="20" t="s">
        <v>187</v>
      </c>
      <c r="BU69" s="28">
        <v>0.72</v>
      </c>
      <c r="BV69" s="28">
        <v>3.5000000000000003E-2</v>
      </c>
      <c r="BW69" s="20" t="s">
        <v>188</v>
      </c>
      <c r="BX69" s="28">
        <v>1</v>
      </c>
      <c r="BY69" s="28">
        <v>0.05</v>
      </c>
      <c r="BZ69" s="24" t="s">
        <v>187</v>
      </c>
      <c r="CA69" s="28">
        <v>0.5</v>
      </c>
      <c r="CB69" s="28">
        <v>2.5000000000000001E-2</v>
      </c>
      <c r="CC69" s="20" t="s">
        <v>187</v>
      </c>
      <c r="CD69" s="28">
        <v>0.2</v>
      </c>
      <c r="CE69" s="28">
        <v>0.02</v>
      </c>
      <c r="CF69" s="24" t="s">
        <v>187</v>
      </c>
      <c r="CG69" s="28">
        <v>0.01</v>
      </c>
      <c r="CH69" s="28">
        <v>6.4999999999999997E-4</v>
      </c>
      <c r="CI69" s="24" t="s">
        <v>187</v>
      </c>
      <c r="CJ69" s="24" t="s">
        <v>189</v>
      </c>
      <c r="CK69" s="29">
        <v>30</v>
      </c>
      <c r="CL69" s="29">
        <v>9.4009599999999997E-4</v>
      </c>
      <c r="CM69" s="29">
        <v>40</v>
      </c>
      <c r="CN69" s="29">
        <v>25</v>
      </c>
    </row>
    <row r="70" spans="1:92" ht="15.75" customHeight="1">
      <c r="A70" s="19" t="s">
        <v>164</v>
      </c>
      <c r="B70" s="20" t="s">
        <v>165</v>
      </c>
      <c r="C70" s="20">
        <v>2020</v>
      </c>
      <c r="D70" s="2" t="str">
        <f t="shared" si="0"/>
        <v>10.1016/j.palaeo.2019.109547</v>
      </c>
      <c r="E70" s="21">
        <f t="shared" si="1"/>
        <v>188050</v>
      </c>
      <c r="F70" s="21">
        <f t="shared" si="2"/>
        <v>13349.999999999995</v>
      </c>
      <c r="G70" s="21">
        <f t="shared" si="3"/>
        <v>13350.000000000022</v>
      </c>
      <c r="H70" s="22">
        <f t="shared" si="4"/>
        <v>1471.0028595952101</v>
      </c>
      <c r="I70" s="22">
        <f t="shared" si="5"/>
        <v>338.95288233066981</v>
      </c>
      <c r="J70" s="22">
        <f t="shared" si="6"/>
        <v>268.82743176521012</v>
      </c>
      <c r="K70" s="20" t="s">
        <v>166</v>
      </c>
      <c r="L70" s="77" t="s">
        <v>167</v>
      </c>
      <c r="M70" s="6" t="s">
        <v>559</v>
      </c>
      <c r="N70" s="20" t="s">
        <v>168</v>
      </c>
      <c r="O70" s="23" t="s">
        <v>259</v>
      </c>
      <c r="P70" s="10" t="s">
        <v>170</v>
      </c>
      <c r="Q70" s="24" t="s">
        <v>171</v>
      </c>
      <c r="R70" s="20" t="s">
        <v>172</v>
      </c>
      <c r="S70" s="20" t="s">
        <v>173</v>
      </c>
      <c r="T70" s="20" t="s">
        <v>174</v>
      </c>
      <c r="U70" s="20" t="s">
        <v>253</v>
      </c>
      <c r="V70" s="20">
        <v>188.05</v>
      </c>
      <c r="W70" s="20">
        <v>201.4</v>
      </c>
      <c r="X70" s="20">
        <v>174.7</v>
      </c>
      <c r="Y70" s="20" t="s">
        <v>176</v>
      </c>
      <c r="Z70" s="20" t="s">
        <v>191</v>
      </c>
      <c r="AA70" s="20">
        <v>30.957000000000001</v>
      </c>
      <c r="AB70" s="20">
        <v>110.746</v>
      </c>
      <c r="AC70" s="10" t="s">
        <v>176</v>
      </c>
      <c r="AD70" s="10" t="s">
        <v>176</v>
      </c>
      <c r="AE70" s="25">
        <v>1471.0028595952101</v>
      </c>
      <c r="AF70" s="10" t="s">
        <v>178</v>
      </c>
      <c r="AG70" s="25">
        <v>1202.17542783</v>
      </c>
      <c r="AH70" s="25">
        <v>1809.9557419258799</v>
      </c>
      <c r="AI70" s="20" t="s">
        <v>179</v>
      </c>
      <c r="AJ70" s="20" t="s">
        <v>180</v>
      </c>
      <c r="AK70" s="10" t="s">
        <v>181</v>
      </c>
      <c r="AL70" s="24" t="s">
        <v>182</v>
      </c>
      <c r="AM70" s="26">
        <v>44444444.44444444</v>
      </c>
      <c r="AN70" s="27">
        <v>4444444.4444444533</v>
      </c>
      <c r="AO70" s="20" t="s">
        <v>183</v>
      </c>
      <c r="AP70" s="26">
        <v>16666666.665000001</v>
      </c>
      <c r="AQ70" s="26">
        <v>1449001.4748813973</v>
      </c>
      <c r="AR70" s="20" t="s">
        <v>183</v>
      </c>
      <c r="AS70" s="26">
        <v>1.32276E-5</v>
      </c>
      <c r="AT70" s="27">
        <v>3.7404071970842966E-7</v>
      </c>
      <c r="AU70" s="20" t="s">
        <v>183</v>
      </c>
      <c r="AV70" s="27">
        <v>2.0088000000000001E-5</v>
      </c>
      <c r="AW70" s="27">
        <v>5.5851947146003782E-7</v>
      </c>
      <c r="AX70" s="20" t="s">
        <v>183</v>
      </c>
      <c r="AY70" s="27">
        <v>5.1551999999999994E-6</v>
      </c>
      <c r="AZ70" s="27">
        <v>4.6819052211679912E-7</v>
      </c>
      <c r="BA70" s="20" t="s">
        <v>183</v>
      </c>
      <c r="BB70" s="27">
        <v>8.2029999999999992E-6</v>
      </c>
      <c r="BC70" s="27">
        <v>4.3868439680481044E-7</v>
      </c>
      <c r="BD70" s="20" t="s">
        <v>183</v>
      </c>
      <c r="BE70" s="28">
        <v>-25.42483299800298</v>
      </c>
      <c r="BF70" s="28">
        <v>5.5658155060806319E-2</v>
      </c>
      <c r="BG70" s="20" t="s">
        <v>183</v>
      </c>
      <c r="BH70" s="20">
        <v>-6.1407572709117977</v>
      </c>
      <c r="BI70" s="20">
        <v>1</v>
      </c>
      <c r="BJ70" s="20" t="s">
        <v>184</v>
      </c>
      <c r="BK70" s="28">
        <v>400</v>
      </c>
      <c r="BL70" s="28">
        <v>10.72</v>
      </c>
      <c r="BM70" s="28">
        <v>1</v>
      </c>
      <c r="BN70" s="20" t="s">
        <v>185</v>
      </c>
      <c r="BO70" s="20" t="s">
        <v>176</v>
      </c>
      <c r="BP70" s="20" t="s">
        <v>176</v>
      </c>
      <c r="BQ70" s="20" t="s">
        <v>186</v>
      </c>
      <c r="BR70" s="28">
        <v>2</v>
      </c>
      <c r="BS70" s="28">
        <v>0.1</v>
      </c>
      <c r="BT70" s="20" t="s">
        <v>187</v>
      </c>
      <c r="BU70" s="28">
        <v>0.72</v>
      </c>
      <c r="BV70" s="28">
        <v>3.5000000000000003E-2</v>
      </c>
      <c r="BW70" s="20" t="s">
        <v>188</v>
      </c>
      <c r="BX70" s="28">
        <v>1</v>
      </c>
      <c r="BY70" s="28">
        <v>0.05</v>
      </c>
      <c r="BZ70" s="24" t="s">
        <v>187</v>
      </c>
      <c r="CA70" s="28">
        <v>0.5</v>
      </c>
      <c r="CB70" s="28">
        <v>2.5000000000000001E-2</v>
      </c>
      <c r="CC70" s="20" t="s">
        <v>187</v>
      </c>
      <c r="CD70" s="28">
        <v>0.2</v>
      </c>
      <c r="CE70" s="28">
        <v>0.02</v>
      </c>
      <c r="CF70" s="24" t="s">
        <v>187</v>
      </c>
      <c r="CG70" s="28">
        <v>0.01</v>
      </c>
      <c r="CH70" s="28">
        <v>6.4999999999999997E-4</v>
      </c>
      <c r="CI70" s="24" t="s">
        <v>187</v>
      </c>
      <c r="CJ70" s="24" t="s">
        <v>189</v>
      </c>
      <c r="CK70" s="29">
        <v>30</v>
      </c>
      <c r="CL70" s="29">
        <v>9.4009599999999997E-4</v>
      </c>
      <c r="CM70" s="29">
        <v>40</v>
      </c>
      <c r="CN70" s="29">
        <v>25</v>
      </c>
    </row>
    <row r="71" spans="1:92" ht="15.75" customHeight="1">
      <c r="A71" s="19" t="s">
        <v>164</v>
      </c>
      <c r="B71" s="20" t="s">
        <v>165</v>
      </c>
      <c r="C71" s="20">
        <v>2020</v>
      </c>
      <c r="D71" s="2" t="str">
        <f t="shared" si="0"/>
        <v>10.1016/j.palaeo.2019.109547</v>
      </c>
      <c r="E71" s="21">
        <f t="shared" si="1"/>
        <v>188050</v>
      </c>
      <c r="F71" s="21">
        <f t="shared" si="2"/>
        <v>13349.999999999995</v>
      </c>
      <c r="G71" s="21">
        <f t="shared" si="3"/>
        <v>13350.000000000022</v>
      </c>
      <c r="H71" s="22">
        <f t="shared" si="4"/>
        <v>1295.5863436555601</v>
      </c>
      <c r="I71" s="22">
        <f t="shared" si="5"/>
        <v>331.64515589249982</v>
      </c>
      <c r="J71" s="22">
        <f t="shared" si="6"/>
        <v>253.82432053296998</v>
      </c>
      <c r="K71" s="20" t="s">
        <v>166</v>
      </c>
      <c r="L71" s="77" t="s">
        <v>167</v>
      </c>
      <c r="M71" s="6" t="s">
        <v>559</v>
      </c>
      <c r="N71" s="20" t="s">
        <v>168</v>
      </c>
      <c r="O71" s="23" t="s">
        <v>260</v>
      </c>
      <c r="P71" s="10" t="s">
        <v>170</v>
      </c>
      <c r="Q71" s="24" t="s">
        <v>171</v>
      </c>
      <c r="R71" s="20" t="s">
        <v>172</v>
      </c>
      <c r="S71" s="20" t="s">
        <v>173</v>
      </c>
      <c r="T71" s="20" t="s">
        <v>174</v>
      </c>
      <c r="U71" s="20" t="s">
        <v>253</v>
      </c>
      <c r="V71" s="20">
        <v>188.05</v>
      </c>
      <c r="W71" s="20">
        <v>201.4</v>
      </c>
      <c r="X71" s="20">
        <v>174.7</v>
      </c>
      <c r="Y71" s="20" t="s">
        <v>176</v>
      </c>
      <c r="Z71" s="20" t="s">
        <v>191</v>
      </c>
      <c r="AA71" s="20">
        <v>30.957000000000001</v>
      </c>
      <c r="AB71" s="20">
        <v>110.746</v>
      </c>
      <c r="AC71" s="10" t="s">
        <v>176</v>
      </c>
      <c r="AD71" s="10" t="s">
        <v>176</v>
      </c>
      <c r="AE71" s="25">
        <v>1295.5863436555601</v>
      </c>
      <c r="AF71" s="10" t="s">
        <v>178</v>
      </c>
      <c r="AG71" s="25">
        <v>1041.7620231225901</v>
      </c>
      <c r="AH71" s="25">
        <v>1627.2314995480599</v>
      </c>
      <c r="AI71" s="20" t="s">
        <v>179</v>
      </c>
      <c r="AJ71" s="20" t="s">
        <v>180</v>
      </c>
      <c r="AK71" s="10" t="s">
        <v>181</v>
      </c>
      <c r="AL71" s="24" t="s">
        <v>182</v>
      </c>
      <c r="AM71" s="26">
        <v>44444444.44444444</v>
      </c>
      <c r="AN71" s="27">
        <v>6314794.1928309901</v>
      </c>
      <c r="AO71" s="20" t="s">
        <v>183</v>
      </c>
      <c r="AP71" s="26">
        <v>22222222.219999999</v>
      </c>
      <c r="AQ71" s="26">
        <v>1756820.9223157533</v>
      </c>
      <c r="AR71" s="20" t="s">
        <v>183</v>
      </c>
      <c r="AS71" s="26">
        <v>1.3218333333333334E-5</v>
      </c>
      <c r="AT71" s="27">
        <v>1.6139608972270002E-6</v>
      </c>
      <c r="AU71" s="20" t="s">
        <v>183</v>
      </c>
      <c r="AV71" s="27">
        <v>2.0193999999999993E-5</v>
      </c>
      <c r="AW71" s="27">
        <v>1.0166100530685314E-6</v>
      </c>
      <c r="AX71" s="20" t="s">
        <v>183</v>
      </c>
      <c r="AY71" s="27">
        <v>4.7675000000000005E-6</v>
      </c>
      <c r="AZ71" s="27">
        <v>7.7772858376171017E-7</v>
      </c>
      <c r="BA71" s="20" t="s">
        <v>183</v>
      </c>
      <c r="BB71" s="27">
        <v>7.8839999999999994E-6</v>
      </c>
      <c r="BC71" s="27">
        <v>4.2045332677956363E-7</v>
      </c>
      <c r="BD71" s="20" t="s">
        <v>183</v>
      </c>
      <c r="BE71" s="28">
        <v>-25.42483299800298</v>
      </c>
      <c r="BF71" s="28">
        <v>5.5658155060806319E-2</v>
      </c>
      <c r="BG71" s="20" t="s">
        <v>183</v>
      </c>
      <c r="BH71" s="20">
        <v>-6.1407572709117977</v>
      </c>
      <c r="BI71" s="20">
        <v>1</v>
      </c>
      <c r="BJ71" s="20" t="s">
        <v>184</v>
      </c>
      <c r="BK71" s="28">
        <v>400</v>
      </c>
      <c r="BL71" s="28">
        <v>10.72</v>
      </c>
      <c r="BM71" s="28">
        <v>1</v>
      </c>
      <c r="BN71" s="20" t="s">
        <v>185</v>
      </c>
      <c r="BO71" s="20" t="s">
        <v>176</v>
      </c>
      <c r="BP71" s="20" t="s">
        <v>176</v>
      </c>
      <c r="BQ71" s="20" t="s">
        <v>186</v>
      </c>
      <c r="BR71" s="28">
        <v>2</v>
      </c>
      <c r="BS71" s="28">
        <v>0.1</v>
      </c>
      <c r="BT71" s="20" t="s">
        <v>187</v>
      </c>
      <c r="BU71" s="28">
        <v>0.72</v>
      </c>
      <c r="BV71" s="28">
        <v>3.5000000000000003E-2</v>
      </c>
      <c r="BW71" s="20" t="s">
        <v>188</v>
      </c>
      <c r="BX71" s="28">
        <v>1</v>
      </c>
      <c r="BY71" s="28">
        <v>0.05</v>
      </c>
      <c r="BZ71" s="24" t="s">
        <v>187</v>
      </c>
      <c r="CA71" s="28">
        <v>0.5</v>
      </c>
      <c r="CB71" s="28">
        <v>2.5000000000000001E-2</v>
      </c>
      <c r="CC71" s="20" t="s">
        <v>187</v>
      </c>
      <c r="CD71" s="28">
        <v>0.2</v>
      </c>
      <c r="CE71" s="28">
        <v>0.02</v>
      </c>
      <c r="CF71" s="24" t="s">
        <v>187</v>
      </c>
      <c r="CG71" s="28">
        <v>0.01</v>
      </c>
      <c r="CH71" s="28">
        <v>6.4999999999999997E-4</v>
      </c>
      <c r="CI71" s="24" t="s">
        <v>187</v>
      </c>
      <c r="CJ71" s="24" t="s">
        <v>189</v>
      </c>
      <c r="CK71" s="29">
        <v>30</v>
      </c>
      <c r="CL71" s="29">
        <v>9.4009599999999997E-4</v>
      </c>
      <c r="CM71" s="29">
        <v>40</v>
      </c>
      <c r="CN71" s="29">
        <v>25</v>
      </c>
    </row>
    <row r="72" spans="1:92" ht="15.75" customHeight="1">
      <c r="A72" s="19" t="s">
        <v>164</v>
      </c>
      <c r="B72" s="20" t="s">
        <v>165</v>
      </c>
      <c r="C72" s="20">
        <v>2020</v>
      </c>
      <c r="D72" s="2" t="str">
        <f t="shared" si="0"/>
        <v>10.1016/j.palaeo.2019.109547</v>
      </c>
      <c r="E72" s="21">
        <f t="shared" si="1"/>
        <v>188050</v>
      </c>
      <c r="F72" s="21">
        <f t="shared" si="2"/>
        <v>13349.999999999995</v>
      </c>
      <c r="G72" s="21">
        <f t="shared" si="3"/>
        <v>13350.000000000022</v>
      </c>
      <c r="H72" s="22">
        <f t="shared" si="4"/>
        <v>1348.92252806132</v>
      </c>
      <c r="I72" s="22">
        <f t="shared" si="5"/>
        <v>321.63328139408009</v>
      </c>
      <c r="J72" s="22">
        <f t="shared" si="6"/>
        <v>241.12290038719993</v>
      </c>
      <c r="K72" s="20" t="s">
        <v>166</v>
      </c>
      <c r="L72" s="77" t="s">
        <v>167</v>
      </c>
      <c r="M72" s="6" t="s">
        <v>559</v>
      </c>
      <c r="N72" s="20" t="s">
        <v>168</v>
      </c>
      <c r="O72" s="23" t="s">
        <v>261</v>
      </c>
      <c r="P72" s="10" t="s">
        <v>170</v>
      </c>
      <c r="Q72" s="24" t="s">
        <v>171</v>
      </c>
      <c r="R72" s="20" t="s">
        <v>172</v>
      </c>
      <c r="S72" s="20" t="s">
        <v>173</v>
      </c>
      <c r="T72" s="20" t="s">
        <v>174</v>
      </c>
      <c r="U72" s="20" t="s">
        <v>253</v>
      </c>
      <c r="V72" s="20">
        <v>188.05</v>
      </c>
      <c r="W72" s="20">
        <v>201.4</v>
      </c>
      <c r="X72" s="20">
        <v>174.7</v>
      </c>
      <c r="Y72" s="20" t="s">
        <v>176</v>
      </c>
      <c r="Z72" s="20" t="s">
        <v>191</v>
      </c>
      <c r="AA72" s="20">
        <v>30.957000000000001</v>
      </c>
      <c r="AB72" s="20">
        <v>110.746</v>
      </c>
      <c r="AC72" s="10" t="s">
        <v>176</v>
      </c>
      <c r="AD72" s="10" t="s">
        <v>176</v>
      </c>
      <c r="AE72" s="25">
        <v>1348.92252806132</v>
      </c>
      <c r="AF72" s="24" t="s">
        <v>178</v>
      </c>
      <c r="AG72" s="25">
        <v>1107.7996276741201</v>
      </c>
      <c r="AH72" s="25">
        <v>1670.5558094554001</v>
      </c>
      <c r="AI72" s="20" t="s">
        <v>179</v>
      </c>
      <c r="AJ72" s="20" t="s">
        <v>180</v>
      </c>
      <c r="AK72" s="24" t="s">
        <v>181</v>
      </c>
      <c r="AL72" s="24" t="s">
        <v>182</v>
      </c>
      <c r="AM72" s="26">
        <v>44444444.44444444</v>
      </c>
      <c r="AN72" s="27">
        <v>4535922.20347251</v>
      </c>
      <c r="AO72" s="20" t="s">
        <v>183</v>
      </c>
      <c r="AP72" s="26">
        <v>22222222.219999999</v>
      </c>
      <c r="AQ72" s="26">
        <v>1707323.0476468347</v>
      </c>
      <c r="AR72" s="20" t="s">
        <v>183</v>
      </c>
      <c r="AS72" s="26">
        <v>1.4028399999999999E-5</v>
      </c>
      <c r="AT72" s="27">
        <v>7.2243079945418201E-7</v>
      </c>
      <c r="AU72" s="20" t="s">
        <v>183</v>
      </c>
      <c r="AV72" s="27">
        <v>1.91125E-5</v>
      </c>
      <c r="AW72" s="27">
        <v>9.2881981568009153E-7</v>
      </c>
      <c r="AX72" s="20" t="s">
        <v>183</v>
      </c>
      <c r="AY72" s="27">
        <v>5.919499999999999E-6</v>
      </c>
      <c r="AZ72" s="27">
        <v>3.5315389704773709E-7</v>
      </c>
      <c r="BA72" s="20" t="s">
        <v>183</v>
      </c>
      <c r="BB72" s="27">
        <v>7.9037500000000003E-6</v>
      </c>
      <c r="BC72" s="27">
        <v>5.3157539054524464E-7</v>
      </c>
      <c r="BD72" s="20" t="s">
        <v>183</v>
      </c>
      <c r="BE72" s="28">
        <v>-25.42483299800298</v>
      </c>
      <c r="BF72" s="28">
        <v>5.5658155060806319E-2</v>
      </c>
      <c r="BG72" s="20" t="s">
        <v>183</v>
      </c>
      <c r="BH72" s="20">
        <v>-6.1407572709117977</v>
      </c>
      <c r="BI72" s="20">
        <v>1</v>
      </c>
      <c r="BJ72" s="20" t="s">
        <v>184</v>
      </c>
      <c r="BK72" s="28">
        <v>400</v>
      </c>
      <c r="BL72" s="28">
        <v>10.72</v>
      </c>
      <c r="BM72" s="28">
        <v>1</v>
      </c>
      <c r="BN72" s="20" t="s">
        <v>185</v>
      </c>
      <c r="BO72" s="20" t="s">
        <v>176</v>
      </c>
      <c r="BP72" s="20" t="s">
        <v>176</v>
      </c>
      <c r="BQ72" s="20" t="s">
        <v>186</v>
      </c>
      <c r="BR72" s="28">
        <v>2</v>
      </c>
      <c r="BS72" s="28">
        <v>0.1</v>
      </c>
      <c r="BT72" s="20" t="s">
        <v>187</v>
      </c>
      <c r="BU72" s="28">
        <v>0.72</v>
      </c>
      <c r="BV72" s="28">
        <v>3.5000000000000003E-2</v>
      </c>
      <c r="BW72" s="20" t="s">
        <v>188</v>
      </c>
      <c r="BX72" s="28">
        <v>1</v>
      </c>
      <c r="BY72" s="28">
        <v>0.05</v>
      </c>
      <c r="BZ72" s="24" t="s">
        <v>187</v>
      </c>
      <c r="CA72" s="28">
        <v>0.5</v>
      </c>
      <c r="CB72" s="28">
        <v>2.5000000000000001E-2</v>
      </c>
      <c r="CC72" s="20" t="s">
        <v>187</v>
      </c>
      <c r="CD72" s="28">
        <v>0.2</v>
      </c>
      <c r="CE72" s="28">
        <v>0.02</v>
      </c>
      <c r="CF72" s="24" t="s">
        <v>187</v>
      </c>
      <c r="CG72" s="28">
        <v>0.01</v>
      </c>
      <c r="CH72" s="28">
        <v>6.4999999999999997E-4</v>
      </c>
      <c r="CI72" s="24" t="s">
        <v>187</v>
      </c>
      <c r="CJ72" s="24" t="s">
        <v>189</v>
      </c>
      <c r="CK72" s="29">
        <v>30</v>
      </c>
      <c r="CL72" s="29">
        <v>9.4009599999999997E-4</v>
      </c>
      <c r="CM72" s="29">
        <v>40</v>
      </c>
      <c r="CN72" s="29">
        <v>25</v>
      </c>
    </row>
    <row r="73" spans="1:92" ht="15.75" customHeight="1">
      <c r="A73" s="19" t="s">
        <v>164</v>
      </c>
      <c r="B73" s="20" t="s">
        <v>165</v>
      </c>
      <c r="C73" s="20">
        <v>2020</v>
      </c>
      <c r="D73" s="2" t="str">
        <f t="shared" si="0"/>
        <v>10.1016/j.palaeo.2019.109547</v>
      </c>
      <c r="E73" s="21">
        <f t="shared" si="1"/>
        <v>188050</v>
      </c>
      <c r="F73" s="21">
        <f t="shared" si="2"/>
        <v>13349.999999999995</v>
      </c>
      <c r="G73" s="21">
        <f t="shared" si="3"/>
        <v>13350.000000000022</v>
      </c>
      <c r="H73" s="22">
        <f t="shared" si="4"/>
        <v>972.54886179734297</v>
      </c>
      <c r="I73" s="22">
        <f t="shared" si="5"/>
        <v>209.48178384469713</v>
      </c>
      <c r="J73" s="22">
        <f t="shared" si="6"/>
        <v>163.66882605959495</v>
      </c>
      <c r="K73" s="20" t="s">
        <v>166</v>
      </c>
      <c r="L73" s="77" t="s">
        <v>167</v>
      </c>
      <c r="M73" s="6" t="s">
        <v>559</v>
      </c>
      <c r="N73" s="20" t="s">
        <v>168</v>
      </c>
      <c r="O73" s="23" t="s">
        <v>262</v>
      </c>
      <c r="P73" s="10" t="s">
        <v>170</v>
      </c>
      <c r="Q73" s="24" t="s">
        <v>171</v>
      </c>
      <c r="R73" s="20" t="s">
        <v>172</v>
      </c>
      <c r="S73" s="20" t="s">
        <v>173</v>
      </c>
      <c r="T73" s="20" t="s">
        <v>174</v>
      </c>
      <c r="U73" s="20" t="s">
        <v>253</v>
      </c>
      <c r="V73" s="20">
        <v>188.05</v>
      </c>
      <c r="W73" s="20">
        <v>201.4</v>
      </c>
      <c r="X73" s="20">
        <v>174.7</v>
      </c>
      <c r="Y73" s="20" t="s">
        <v>176</v>
      </c>
      <c r="Z73" s="20" t="s">
        <v>191</v>
      </c>
      <c r="AA73" s="20">
        <v>30.957000000000001</v>
      </c>
      <c r="AB73" s="20">
        <v>110.746</v>
      </c>
      <c r="AC73" s="10" t="s">
        <v>176</v>
      </c>
      <c r="AD73" s="10" t="s">
        <v>176</v>
      </c>
      <c r="AE73" s="25">
        <v>972.54886179734297</v>
      </c>
      <c r="AF73" s="10" t="s">
        <v>178</v>
      </c>
      <c r="AG73" s="25">
        <v>808.88003573774802</v>
      </c>
      <c r="AH73" s="25">
        <v>1182.0306456420401</v>
      </c>
      <c r="AI73" s="20" t="s">
        <v>179</v>
      </c>
      <c r="AJ73" s="20" t="s">
        <v>180</v>
      </c>
      <c r="AK73" s="10" t="s">
        <v>181</v>
      </c>
      <c r="AL73" s="24" t="s">
        <v>182</v>
      </c>
      <c r="AM73" s="26">
        <v>55555555.55555556</v>
      </c>
      <c r="AN73" s="27">
        <v>4085806.1945018298</v>
      </c>
      <c r="AO73" s="20" t="s">
        <v>183</v>
      </c>
      <c r="AP73" s="26">
        <v>27777777.780000001</v>
      </c>
      <c r="AQ73" s="26">
        <v>2078698.5482077517</v>
      </c>
      <c r="AR73" s="20" t="s">
        <v>183</v>
      </c>
      <c r="AS73" s="26">
        <v>1.57332E-5</v>
      </c>
      <c r="AT73" s="27">
        <v>4.7893270926091499E-7</v>
      </c>
      <c r="AU73" s="20" t="s">
        <v>183</v>
      </c>
      <c r="AV73" s="27">
        <v>2.1878E-5</v>
      </c>
      <c r="AW73" s="27">
        <v>1.293396304308931E-6</v>
      </c>
      <c r="AX73" s="20" t="s">
        <v>183</v>
      </c>
      <c r="AY73" s="27">
        <v>5.7185000000000004E-6</v>
      </c>
      <c r="AZ73" s="27">
        <v>3.1017728801445043E-7</v>
      </c>
      <c r="BA73" s="20" t="s">
        <v>183</v>
      </c>
      <c r="BB73" s="27">
        <v>9.2459999999999975E-6</v>
      </c>
      <c r="BC73" s="27">
        <v>2.5531059515813297E-7</v>
      </c>
      <c r="BD73" s="20" t="s">
        <v>183</v>
      </c>
      <c r="BE73" s="28">
        <v>-25.42483299800298</v>
      </c>
      <c r="BF73" s="28">
        <v>5.5658155060806319E-2</v>
      </c>
      <c r="BG73" s="20" t="s">
        <v>183</v>
      </c>
      <c r="BH73" s="20">
        <v>-6.1407572709117977</v>
      </c>
      <c r="BI73" s="20">
        <v>1</v>
      </c>
      <c r="BJ73" s="20" t="s">
        <v>184</v>
      </c>
      <c r="BK73" s="28">
        <v>400</v>
      </c>
      <c r="BL73" s="28">
        <v>10.72</v>
      </c>
      <c r="BM73" s="28">
        <v>1</v>
      </c>
      <c r="BN73" s="20" t="s">
        <v>185</v>
      </c>
      <c r="BO73" s="20" t="s">
        <v>176</v>
      </c>
      <c r="BP73" s="20" t="s">
        <v>176</v>
      </c>
      <c r="BQ73" s="20" t="s">
        <v>186</v>
      </c>
      <c r="BR73" s="28">
        <v>2</v>
      </c>
      <c r="BS73" s="28">
        <v>0.1</v>
      </c>
      <c r="BT73" s="20" t="s">
        <v>187</v>
      </c>
      <c r="BU73" s="28">
        <v>0.72</v>
      </c>
      <c r="BV73" s="28">
        <v>3.5000000000000003E-2</v>
      </c>
      <c r="BW73" s="20" t="s">
        <v>188</v>
      </c>
      <c r="BX73" s="28">
        <v>1</v>
      </c>
      <c r="BY73" s="28">
        <v>0.05</v>
      </c>
      <c r="BZ73" s="24" t="s">
        <v>187</v>
      </c>
      <c r="CA73" s="28">
        <v>0.5</v>
      </c>
      <c r="CB73" s="28">
        <v>2.5000000000000001E-2</v>
      </c>
      <c r="CC73" s="20" t="s">
        <v>187</v>
      </c>
      <c r="CD73" s="28">
        <v>0.2</v>
      </c>
      <c r="CE73" s="28">
        <v>0.02</v>
      </c>
      <c r="CF73" s="24" t="s">
        <v>187</v>
      </c>
      <c r="CG73" s="28">
        <v>0.01</v>
      </c>
      <c r="CH73" s="28">
        <v>6.4999999999999997E-4</v>
      </c>
      <c r="CI73" s="24" t="s">
        <v>187</v>
      </c>
      <c r="CJ73" s="24" t="s">
        <v>189</v>
      </c>
      <c r="CK73" s="29">
        <v>30</v>
      </c>
      <c r="CL73" s="29">
        <v>9.4009599999999997E-4</v>
      </c>
      <c r="CM73" s="29">
        <v>40</v>
      </c>
      <c r="CN73" s="29">
        <v>25</v>
      </c>
    </row>
    <row r="74" spans="1:92" ht="15.75" customHeight="1">
      <c r="A74" s="19" t="s">
        <v>164</v>
      </c>
      <c r="B74" s="20" t="s">
        <v>165</v>
      </c>
      <c r="C74" s="20">
        <v>2020</v>
      </c>
      <c r="D74" s="2" t="str">
        <f t="shared" si="0"/>
        <v>10.1016/j.palaeo.2019.109547</v>
      </c>
      <c r="E74" s="21">
        <f t="shared" si="1"/>
        <v>188050</v>
      </c>
      <c r="F74" s="21">
        <f t="shared" si="2"/>
        <v>13349.999999999995</v>
      </c>
      <c r="G74" s="21">
        <f t="shared" si="3"/>
        <v>13350.000000000022</v>
      </c>
      <c r="H74" s="22">
        <f t="shared" si="4"/>
        <v>990.835877861006</v>
      </c>
      <c r="I74" s="22">
        <f t="shared" si="5"/>
        <v>251.28117189575403</v>
      </c>
      <c r="J74" s="22">
        <f t="shared" si="6"/>
        <v>197.19081938450495</v>
      </c>
      <c r="K74" s="20" t="s">
        <v>166</v>
      </c>
      <c r="L74" s="77" t="s">
        <v>167</v>
      </c>
      <c r="M74" s="6" t="s">
        <v>559</v>
      </c>
      <c r="N74" s="20" t="s">
        <v>168</v>
      </c>
      <c r="O74" s="23" t="s">
        <v>263</v>
      </c>
      <c r="P74" s="10" t="s">
        <v>170</v>
      </c>
      <c r="Q74" s="24" t="s">
        <v>171</v>
      </c>
      <c r="R74" s="20" t="s">
        <v>172</v>
      </c>
      <c r="S74" s="20" t="s">
        <v>173</v>
      </c>
      <c r="T74" s="20" t="s">
        <v>174</v>
      </c>
      <c r="U74" s="20" t="s">
        <v>253</v>
      </c>
      <c r="V74" s="20">
        <v>188.05</v>
      </c>
      <c r="W74" s="20">
        <v>201.4</v>
      </c>
      <c r="X74" s="20">
        <v>174.7</v>
      </c>
      <c r="Y74" s="20" t="s">
        <v>176</v>
      </c>
      <c r="Z74" s="20" t="s">
        <v>191</v>
      </c>
      <c r="AA74" s="20">
        <v>30.957000000000001</v>
      </c>
      <c r="AB74" s="20">
        <v>110.746</v>
      </c>
      <c r="AC74" s="10" t="s">
        <v>176</v>
      </c>
      <c r="AD74" s="10" t="s">
        <v>176</v>
      </c>
      <c r="AE74" s="25">
        <v>990.835877861006</v>
      </c>
      <c r="AF74" s="10" t="s">
        <v>178</v>
      </c>
      <c r="AG74" s="25">
        <v>793.64505847650105</v>
      </c>
      <c r="AH74" s="25">
        <v>1242.11704975676</v>
      </c>
      <c r="AI74" s="20" t="s">
        <v>179</v>
      </c>
      <c r="AJ74" s="20" t="s">
        <v>180</v>
      </c>
      <c r="AK74" s="10" t="s">
        <v>181</v>
      </c>
      <c r="AL74" s="24" t="s">
        <v>182</v>
      </c>
      <c r="AM74" s="26">
        <v>66666666.666666672</v>
      </c>
      <c r="AN74" s="27">
        <v>5665577.2373253228</v>
      </c>
      <c r="AO74" s="20" t="s">
        <v>183</v>
      </c>
      <c r="AP74" s="26">
        <v>22222222.219999999</v>
      </c>
      <c r="AQ74" s="26">
        <v>1756820.9223157663</v>
      </c>
      <c r="AR74" s="20" t="s">
        <v>183</v>
      </c>
      <c r="AS74" s="26">
        <v>1.6118799999999999E-5</v>
      </c>
      <c r="AT74" s="27">
        <v>2.0304800023639713E-6</v>
      </c>
      <c r="AU74" s="20" t="s">
        <v>183</v>
      </c>
      <c r="AV74" s="27">
        <v>1.9149999999999998E-5</v>
      </c>
      <c r="AW74" s="27">
        <v>3.4868801719206386E-7</v>
      </c>
      <c r="AX74" s="20" t="s">
        <v>183</v>
      </c>
      <c r="AY74" s="27">
        <v>6.5025999999999994E-6</v>
      </c>
      <c r="AZ74" s="27">
        <v>9.0121460263357945E-7</v>
      </c>
      <c r="BA74" s="20" t="s">
        <v>183</v>
      </c>
      <c r="BB74" s="27">
        <v>8.0887500000000011E-6</v>
      </c>
      <c r="BC74" s="27">
        <v>2.7543431612636806E-7</v>
      </c>
      <c r="BD74" s="20" t="s">
        <v>183</v>
      </c>
      <c r="BE74" s="28">
        <v>-25.42483299800298</v>
      </c>
      <c r="BF74" s="28">
        <v>5.5658155060806319E-2</v>
      </c>
      <c r="BG74" s="20" t="s">
        <v>183</v>
      </c>
      <c r="BH74" s="20">
        <v>-6.1407572709117977</v>
      </c>
      <c r="BI74" s="20">
        <v>1</v>
      </c>
      <c r="BJ74" s="20" t="s">
        <v>184</v>
      </c>
      <c r="BK74" s="28">
        <v>400</v>
      </c>
      <c r="BL74" s="28">
        <v>10.72</v>
      </c>
      <c r="BM74" s="28">
        <v>1</v>
      </c>
      <c r="BN74" s="20" t="s">
        <v>185</v>
      </c>
      <c r="BO74" s="20" t="s">
        <v>176</v>
      </c>
      <c r="BP74" s="20" t="s">
        <v>176</v>
      </c>
      <c r="BQ74" s="20" t="s">
        <v>186</v>
      </c>
      <c r="BR74" s="28">
        <v>2</v>
      </c>
      <c r="BS74" s="28">
        <v>0.1</v>
      </c>
      <c r="BT74" s="20" t="s">
        <v>187</v>
      </c>
      <c r="BU74" s="28">
        <v>0.72</v>
      </c>
      <c r="BV74" s="28">
        <v>3.5000000000000003E-2</v>
      </c>
      <c r="BW74" s="20" t="s">
        <v>188</v>
      </c>
      <c r="BX74" s="28">
        <v>1</v>
      </c>
      <c r="BY74" s="28">
        <v>0.05</v>
      </c>
      <c r="BZ74" s="24" t="s">
        <v>187</v>
      </c>
      <c r="CA74" s="28">
        <v>0.5</v>
      </c>
      <c r="CB74" s="28">
        <v>2.5000000000000001E-2</v>
      </c>
      <c r="CC74" s="20" t="s">
        <v>187</v>
      </c>
      <c r="CD74" s="28">
        <v>0.2</v>
      </c>
      <c r="CE74" s="28">
        <v>0.02</v>
      </c>
      <c r="CF74" s="24" t="s">
        <v>187</v>
      </c>
      <c r="CG74" s="28">
        <v>0.01</v>
      </c>
      <c r="CH74" s="28">
        <v>6.4999999999999997E-4</v>
      </c>
      <c r="CI74" s="24" t="s">
        <v>187</v>
      </c>
      <c r="CJ74" s="24" t="s">
        <v>189</v>
      </c>
      <c r="CK74" s="29">
        <v>30</v>
      </c>
      <c r="CL74" s="29">
        <v>9.4009599999999997E-4</v>
      </c>
      <c r="CM74" s="29">
        <v>40</v>
      </c>
      <c r="CN74" s="29">
        <v>25</v>
      </c>
    </row>
    <row r="75" spans="1:92" ht="15.75" customHeight="1">
      <c r="A75" s="19" t="s">
        <v>164</v>
      </c>
      <c r="B75" s="20" t="s">
        <v>165</v>
      </c>
      <c r="C75" s="20">
        <v>2020</v>
      </c>
      <c r="D75" s="2" t="str">
        <f t="shared" si="0"/>
        <v>10.1016/j.palaeo.2019.109547</v>
      </c>
      <c r="E75" s="21">
        <f t="shared" si="1"/>
        <v>188050</v>
      </c>
      <c r="F75" s="21">
        <f t="shared" si="2"/>
        <v>13349.999999999995</v>
      </c>
      <c r="G75" s="21">
        <f t="shared" si="3"/>
        <v>13350.000000000022</v>
      </c>
      <c r="H75" s="22">
        <f t="shared" si="4"/>
        <v>945.07091027615297</v>
      </c>
      <c r="I75" s="22">
        <f t="shared" si="5"/>
        <v>205.41612355400707</v>
      </c>
      <c r="J75" s="22">
        <f t="shared" si="6"/>
        <v>168.42076883255197</v>
      </c>
      <c r="K75" s="20" t="s">
        <v>166</v>
      </c>
      <c r="L75" s="77" t="s">
        <v>167</v>
      </c>
      <c r="M75" s="6" t="s">
        <v>559</v>
      </c>
      <c r="N75" s="20" t="s">
        <v>168</v>
      </c>
      <c r="O75" s="23" t="s">
        <v>264</v>
      </c>
      <c r="P75" s="10" t="s">
        <v>170</v>
      </c>
      <c r="Q75" s="24" t="s">
        <v>171</v>
      </c>
      <c r="R75" s="20" t="s">
        <v>172</v>
      </c>
      <c r="S75" s="20" t="s">
        <v>173</v>
      </c>
      <c r="T75" s="20" t="s">
        <v>174</v>
      </c>
      <c r="U75" s="20" t="s">
        <v>253</v>
      </c>
      <c r="V75" s="20">
        <v>188.05</v>
      </c>
      <c r="W75" s="20">
        <v>201.4</v>
      </c>
      <c r="X75" s="20">
        <v>174.7</v>
      </c>
      <c r="Y75" s="20" t="s">
        <v>176</v>
      </c>
      <c r="Z75" s="20" t="s">
        <v>191</v>
      </c>
      <c r="AA75" s="20">
        <v>30.957000000000001</v>
      </c>
      <c r="AB75" s="20">
        <v>110.746</v>
      </c>
      <c r="AC75" s="10" t="s">
        <v>176</v>
      </c>
      <c r="AD75" s="10" t="s">
        <v>176</v>
      </c>
      <c r="AE75" s="25">
        <v>945.07091027615297</v>
      </c>
      <c r="AF75" s="24" t="s">
        <v>178</v>
      </c>
      <c r="AG75" s="25">
        <v>776.650141443601</v>
      </c>
      <c r="AH75" s="25">
        <v>1150.48703383016</v>
      </c>
      <c r="AI75" s="20" t="s">
        <v>179</v>
      </c>
      <c r="AJ75" s="20" t="s">
        <v>180</v>
      </c>
      <c r="AK75" s="24" t="s">
        <v>181</v>
      </c>
      <c r="AL75" s="24" t="s">
        <v>182</v>
      </c>
      <c r="AM75" s="26">
        <v>88888888.888888881</v>
      </c>
      <c r="AN75" s="27">
        <v>5665577.2373252911</v>
      </c>
      <c r="AO75" s="20" t="s">
        <v>183</v>
      </c>
      <c r="AP75" s="26">
        <v>16666666.665000001</v>
      </c>
      <c r="AQ75" s="26">
        <v>2078698.5482077464</v>
      </c>
      <c r="AR75" s="20" t="s">
        <v>183</v>
      </c>
      <c r="AS75" s="26">
        <v>1.4558399999999999E-5</v>
      </c>
      <c r="AT75" s="27">
        <v>5.5984762212587807E-7</v>
      </c>
      <c r="AU75" s="20" t="s">
        <v>183</v>
      </c>
      <c r="AV75" s="27">
        <v>2.1045999999999998E-5</v>
      </c>
      <c r="AW75" s="27">
        <v>1.3221066522788704E-6</v>
      </c>
      <c r="AX75" s="20" t="s">
        <v>183</v>
      </c>
      <c r="AY75" s="27">
        <v>6.3320999999999999E-6</v>
      </c>
      <c r="AZ75" s="27">
        <v>6.9833048050332008E-7</v>
      </c>
      <c r="BA75" s="20" t="s">
        <v>183</v>
      </c>
      <c r="BB75" s="27">
        <v>9.465E-6</v>
      </c>
      <c r="BC75" s="27">
        <v>5.1377280971261665E-7</v>
      </c>
      <c r="BD75" s="20" t="s">
        <v>183</v>
      </c>
      <c r="BE75" s="28">
        <v>-25.42483299800298</v>
      </c>
      <c r="BF75" s="28">
        <v>5.5658155060806319E-2</v>
      </c>
      <c r="BG75" s="20" t="s">
        <v>183</v>
      </c>
      <c r="BH75" s="20">
        <v>-6.1407572709117977</v>
      </c>
      <c r="BI75" s="20">
        <v>1</v>
      </c>
      <c r="BJ75" s="20" t="s">
        <v>184</v>
      </c>
      <c r="BK75" s="28">
        <v>400</v>
      </c>
      <c r="BL75" s="28">
        <v>10.72</v>
      </c>
      <c r="BM75" s="28">
        <v>1</v>
      </c>
      <c r="BN75" s="20" t="s">
        <v>185</v>
      </c>
      <c r="BO75" s="20" t="s">
        <v>176</v>
      </c>
      <c r="BP75" s="20" t="s">
        <v>176</v>
      </c>
      <c r="BQ75" s="20" t="s">
        <v>186</v>
      </c>
      <c r="BR75" s="28">
        <v>2</v>
      </c>
      <c r="BS75" s="28">
        <v>0.1</v>
      </c>
      <c r="BT75" s="20" t="s">
        <v>187</v>
      </c>
      <c r="BU75" s="28">
        <v>0.72</v>
      </c>
      <c r="BV75" s="28">
        <v>3.5000000000000003E-2</v>
      </c>
      <c r="BW75" s="20" t="s">
        <v>188</v>
      </c>
      <c r="BX75" s="28">
        <v>1</v>
      </c>
      <c r="BY75" s="28">
        <v>0.05</v>
      </c>
      <c r="BZ75" s="24" t="s">
        <v>187</v>
      </c>
      <c r="CA75" s="28">
        <v>0.5</v>
      </c>
      <c r="CB75" s="28">
        <v>2.5000000000000001E-2</v>
      </c>
      <c r="CC75" s="20" t="s">
        <v>187</v>
      </c>
      <c r="CD75" s="28">
        <v>0.2</v>
      </c>
      <c r="CE75" s="28">
        <v>0.02</v>
      </c>
      <c r="CF75" s="24" t="s">
        <v>187</v>
      </c>
      <c r="CG75" s="28">
        <v>0.01</v>
      </c>
      <c r="CH75" s="28">
        <v>6.4999999999999997E-4</v>
      </c>
      <c r="CI75" s="24" t="s">
        <v>187</v>
      </c>
      <c r="CJ75" s="24" t="s">
        <v>189</v>
      </c>
      <c r="CK75" s="29">
        <v>30</v>
      </c>
      <c r="CL75" s="29">
        <v>9.4009599999999997E-4</v>
      </c>
      <c r="CM75" s="29">
        <v>40</v>
      </c>
      <c r="CN75" s="29">
        <v>25</v>
      </c>
    </row>
    <row r="76" spans="1:92" ht="15.75" customHeight="1">
      <c r="A76" s="19" t="s">
        <v>164</v>
      </c>
      <c r="B76" s="20" t="s">
        <v>165</v>
      </c>
      <c r="C76" s="20">
        <v>2020</v>
      </c>
      <c r="D76" s="2" t="str">
        <f t="shared" si="0"/>
        <v>10.1016/j.palaeo.2019.109547</v>
      </c>
      <c r="E76" s="21">
        <f t="shared" si="1"/>
        <v>188050</v>
      </c>
      <c r="F76" s="21">
        <f t="shared" si="2"/>
        <v>13349.999999999995</v>
      </c>
      <c r="G76" s="21">
        <f t="shared" si="3"/>
        <v>13350.000000000022</v>
      </c>
      <c r="H76" s="22">
        <f t="shared" si="4"/>
        <v>1058.33590337337</v>
      </c>
      <c r="I76" s="22">
        <f t="shared" si="5"/>
        <v>249.38350370371995</v>
      </c>
      <c r="J76" s="22">
        <f t="shared" si="6"/>
        <v>195.298240623791</v>
      </c>
      <c r="K76" s="20" t="s">
        <v>166</v>
      </c>
      <c r="L76" s="77" t="s">
        <v>167</v>
      </c>
      <c r="M76" s="6" t="s">
        <v>559</v>
      </c>
      <c r="N76" s="20" t="s">
        <v>168</v>
      </c>
      <c r="O76" s="23" t="s">
        <v>265</v>
      </c>
      <c r="P76" s="10" t="s">
        <v>170</v>
      </c>
      <c r="Q76" s="24" t="s">
        <v>171</v>
      </c>
      <c r="R76" s="20" t="s">
        <v>172</v>
      </c>
      <c r="S76" s="20" t="s">
        <v>173</v>
      </c>
      <c r="T76" s="20" t="s">
        <v>174</v>
      </c>
      <c r="U76" s="20" t="s">
        <v>253</v>
      </c>
      <c r="V76" s="20">
        <v>188.05</v>
      </c>
      <c r="W76" s="20">
        <v>201.4</v>
      </c>
      <c r="X76" s="20">
        <v>174.7</v>
      </c>
      <c r="Y76" s="20" t="s">
        <v>176</v>
      </c>
      <c r="Z76" s="20" t="s">
        <v>191</v>
      </c>
      <c r="AA76" s="20">
        <v>30.957000000000001</v>
      </c>
      <c r="AB76" s="20">
        <v>110.746</v>
      </c>
      <c r="AC76" s="10" t="s">
        <v>176</v>
      </c>
      <c r="AD76" s="10" t="s">
        <v>176</v>
      </c>
      <c r="AE76" s="25">
        <v>1058.33590337337</v>
      </c>
      <c r="AF76" s="10" t="s">
        <v>178</v>
      </c>
      <c r="AG76" s="25">
        <v>863.037662749579</v>
      </c>
      <c r="AH76" s="25">
        <v>1307.71940707709</v>
      </c>
      <c r="AI76" s="20" t="s">
        <v>179</v>
      </c>
      <c r="AJ76" s="20" t="s">
        <v>180</v>
      </c>
      <c r="AK76" s="10" t="s">
        <v>181</v>
      </c>
      <c r="AL76" s="24" t="s">
        <v>182</v>
      </c>
      <c r="AM76" s="26">
        <v>55555555.55555556</v>
      </c>
      <c r="AN76" s="27">
        <v>4157397.0964155258</v>
      </c>
      <c r="AO76" s="20" t="s">
        <v>183</v>
      </c>
      <c r="AP76" s="26">
        <v>22222222.219999999</v>
      </c>
      <c r="AQ76" s="26">
        <v>1756820.9223157663</v>
      </c>
      <c r="AR76" s="20" t="s">
        <v>183</v>
      </c>
      <c r="AS76" s="26">
        <v>1.7076E-5</v>
      </c>
      <c r="AT76" s="27">
        <v>1.3403394263311704E-6</v>
      </c>
      <c r="AU76" s="20" t="s">
        <v>183</v>
      </c>
      <c r="AV76" s="27">
        <v>1.9355E-5</v>
      </c>
      <c r="AW76" s="27">
        <v>5.3771894765450349E-7</v>
      </c>
      <c r="AX76" s="20" t="s">
        <v>183</v>
      </c>
      <c r="AY76" s="27">
        <v>6.7614999999999996E-6</v>
      </c>
      <c r="AZ76" s="27">
        <v>5.863011171744453E-7</v>
      </c>
      <c r="BA76" s="20" t="s">
        <v>183</v>
      </c>
      <c r="BB76" s="27">
        <v>8.6137499999999986E-6</v>
      </c>
      <c r="BC76" s="27">
        <v>2.8421950877212257E-7</v>
      </c>
      <c r="BD76" s="20" t="s">
        <v>183</v>
      </c>
      <c r="BE76" s="28">
        <v>-25.42483299800298</v>
      </c>
      <c r="BF76" s="28">
        <v>5.5658155060806319E-2</v>
      </c>
      <c r="BG76" s="20" t="s">
        <v>183</v>
      </c>
      <c r="BH76" s="20">
        <v>-6.1407572709117977</v>
      </c>
      <c r="BI76" s="20">
        <v>1</v>
      </c>
      <c r="BJ76" s="20" t="s">
        <v>184</v>
      </c>
      <c r="BK76" s="28">
        <v>400</v>
      </c>
      <c r="BL76" s="28">
        <v>10.72</v>
      </c>
      <c r="BM76" s="28">
        <v>1</v>
      </c>
      <c r="BN76" s="20" t="s">
        <v>185</v>
      </c>
      <c r="BO76" s="20" t="s">
        <v>176</v>
      </c>
      <c r="BP76" s="20" t="s">
        <v>176</v>
      </c>
      <c r="BQ76" s="20" t="s">
        <v>186</v>
      </c>
      <c r="BR76" s="28">
        <v>2</v>
      </c>
      <c r="BS76" s="28">
        <v>0.1</v>
      </c>
      <c r="BT76" s="20" t="s">
        <v>187</v>
      </c>
      <c r="BU76" s="28">
        <v>0.72</v>
      </c>
      <c r="BV76" s="28">
        <v>3.5000000000000003E-2</v>
      </c>
      <c r="BW76" s="20" t="s">
        <v>188</v>
      </c>
      <c r="BX76" s="28">
        <v>1</v>
      </c>
      <c r="BY76" s="28">
        <v>0.05</v>
      </c>
      <c r="BZ76" s="24" t="s">
        <v>187</v>
      </c>
      <c r="CA76" s="28">
        <v>0.5</v>
      </c>
      <c r="CB76" s="28">
        <v>2.5000000000000001E-2</v>
      </c>
      <c r="CC76" s="20" t="s">
        <v>187</v>
      </c>
      <c r="CD76" s="28">
        <v>0.2</v>
      </c>
      <c r="CE76" s="28">
        <v>0.02</v>
      </c>
      <c r="CF76" s="24" t="s">
        <v>187</v>
      </c>
      <c r="CG76" s="28">
        <v>0.01</v>
      </c>
      <c r="CH76" s="28">
        <v>6.4999999999999997E-4</v>
      </c>
      <c r="CI76" s="24" t="s">
        <v>187</v>
      </c>
      <c r="CJ76" s="24" t="s">
        <v>189</v>
      </c>
      <c r="CK76" s="29">
        <v>30</v>
      </c>
      <c r="CL76" s="29">
        <v>9.4009599999999997E-4</v>
      </c>
      <c r="CM76" s="29">
        <v>40</v>
      </c>
      <c r="CN76" s="29">
        <v>25</v>
      </c>
    </row>
    <row r="77" spans="1:92" ht="15.75" customHeight="1">
      <c r="A77" s="19" t="s">
        <v>164</v>
      </c>
      <c r="B77" s="20" t="s">
        <v>165</v>
      </c>
      <c r="C77" s="20">
        <v>2020</v>
      </c>
      <c r="D77" s="2" t="str">
        <f t="shared" si="0"/>
        <v>10.1016/j.palaeo.2019.109547</v>
      </c>
      <c r="E77" s="21">
        <f t="shared" si="1"/>
        <v>188050</v>
      </c>
      <c r="F77" s="21">
        <f t="shared" si="2"/>
        <v>13349.999999999995</v>
      </c>
      <c r="G77" s="21">
        <f t="shared" si="3"/>
        <v>13350.000000000022</v>
      </c>
      <c r="H77" s="22">
        <f t="shared" si="4"/>
        <v>1106.1094621043801</v>
      </c>
      <c r="I77" s="22">
        <f t="shared" si="5"/>
        <v>237.98422512390994</v>
      </c>
      <c r="J77" s="22">
        <f t="shared" si="6"/>
        <v>191.83633224064613</v>
      </c>
      <c r="K77" s="20" t="s">
        <v>166</v>
      </c>
      <c r="L77" s="77" t="s">
        <v>167</v>
      </c>
      <c r="M77" s="6" t="s">
        <v>559</v>
      </c>
      <c r="N77" s="20" t="s">
        <v>168</v>
      </c>
      <c r="O77" s="23" t="s">
        <v>266</v>
      </c>
      <c r="P77" s="10" t="s">
        <v>170</v>
      </c>
      <c r="Q77" s="24" t="s">
        <v>171</v>
      </c>
      <c r="R77" s="20" t="s">
        <v>172</v>
      </c>
      <c r="S77" s="20" t="s">
        <v>173</v>
      </c>
      <c r="T77" s="20" t="s">
        <v>174</v>
      </c>
      <c r="U77" s="20" t="s">
        <v>253</v>
      </c>
      <c r="V77" s="20">
        <v>188.05</v>
      </c>
      <c r="W77" s="20">
        <v>201.4</v>
      </c>
      <c r="X77" s="20">
        <v>174.7</v>
      </c>
      <c r="Y77" s="20" t="s">
        <v>176</v>
      </c>
      <c r="Z77" s="20" t="s">
        <v>191</v>
      </c>
      <c r="AA77" s="20">
        <v>30.957000000000001</v>
      </c>
      <c r="AB77" s="20">
        <v>110.746</v>
      </c>
      <c r="AC77" s="10" t="s">
        <v>176</v>
      </c>
      <c r="AD77" s="10" t="s">
        <v>176</v>
      </c>
      <c r="AE77" s="25">
        <v>1106.1094621043801</v>
      </c>
      <c r="AF77" s="10" t="s">
        <v>178</v>
      </c>
      <c r="AG77" s="25">
        <v>914.27312986373397</v>
      </c>
      <c r="AH77" s="25">
        <v>1344.09368722829</v>
      </c>
      <c r="AI77" s="20" t="s">
        <v>179</v>
      </c>
      <c r="AJ77" s="20" t="s">
        <v>180</v>
      </c>
      <c r="AK77" s="10" t="s">
        <v>181</v>
      </c>
      <c r="AL77" s="24" t="s">
        <v>182</v>
      </c>
      <c r="AM77" s="26">
        <v>66666666.666666672</v>
      </c>
      <c r="AN77" s="27">
        <v>2721655.2697590874</v>
      </c>
      <c r="AO77" s="20" t="s">
        <v>183</v>
      </c>
      <c r="AP77" s="26">
        <v>27777777.780000001</v>
      </c>
      <c r="AQ77" s="26">
        <v>2832788.6186626572</v>
      </c>
      <c r="AR77" s="20" t="s">
        <v>183</v>
      </c>
      <c r="AS77" s="26">
        <v>1.34655E-5</v>
      </c>
      <c r="AT77" s="27">
        <v>2.0093137302737615E-7</v>
      </c>
      <c r="AU77" s="20" t="s">
        <v>183</v>
      </c>
      <c r="AV77" s="27">
        <v>1.5699999999999995E-5</v>
      </c>
      <c r="AW77" s="27">
        <v>4.8203042780859104E-7</v>
      </c>
      <c r="AX77" s="20" t="s">
        <v>183</v>
      </c>
      <c r="AY77" s="27">
        <v>5.7593750000000002E-6</v>
      </c>
      <c r="AZ77" s="27">
        <v>4.8280182161869806E-7</v>
      </c>
      <c r="BA77" s="20" t="s">
        <v>183</v>
      </c>
      <c r="BB77" s="27">
        <v>6.8383333333333336E-6</v>
      </c>
      <c r="BC77" s="27">
        <v>2.1319266195418437E-7</v>
      </c>
      <c r="BD77" s="20" t="s">
        <v>183</v>
      </c>
      <c r="BE77" s="28">
        <v>-25.42483299800298</v>
      </c>
      <c r="BF77" s="28">
        <v>5.5658155060806319E-2</v>
      </c>
      <c r="BG77" s="20" t="s">
        <v>183</v>
      </c>
      <c r="BH77" s="20">
        <v>-6.1407572709117977</v>
      </c>
      <c r="BI77" s="20">
        <v>1</v>
      </c>
      <c r="BJ77" s="20" t="s">
        <v>184</v>
      </c>
      <c r="BK77" s="28">
        <v>400</v>
      </c>
      <c r="BL77" s="28">
        <v>10.72</v>
      </c>
      <c r="BM77" s="28">
        <v>1</v>
      </c>
      <c r="BN77" s="20" t="s">
        <v>185</v>
      </c>
      <c r="BO77" s="20" t="s">
        <v>176</v>
      </c>
      <c r="BP77" s="20" t="s">
        <v>176</v>
      </c>
      <c r="BQ77" s="20" t="s">
        <v>186</v>
      </c>
      <c r="BR77" s="28">
        <v>2</v>
      </c>
      <c r="BS77" s="28">
        <v>0.1</v>
      </c>
      <c r="BT77" s="20" t="s">
        <v>187</v>
      </c>
      <c r="BU77" s="28">
        <v>0.72</v>
      </c>
      <c r="BV77" s="28">
        <v>3.5000000000000003E-2</v>
      </c>
      <c r="BW77" s="20" t="s">
        <v>188</v>
      </c>
      <c r="BX77" s="28">
        <v>1</v>
      </c>
      <c r="BY77" s="28">
        <v>0.05</v>
      </c>
      <c r="BZ77" s="24" t="s">
        <v>187</v>
      </c>
      <c r="CA77" s="28">
        <v>0.5</v>
      </c>
      <c r="CB77" s="28">
        <v>2.5000000000000001E-2</v>
      </c>
      <c r="CC77" s="20" t="s">
        <v>187</v>
      </c>
      <c r="CD77" s="28">
        <v>0.2</v>
      </c>
      <c r="CE77" s="28">
        <v>0.02</v>
      </c>
      <c r="CF77" s="24" t="s">
        <v>187</v>
      </c>
      <c r="CG77" s="28">
        <v>0.01</v>
      </c>
      <c r="CH77" s="28">
        <v>6.4999999999999997E-4</v>
      </c>
      <c r="CI77" s="24" t="s">
        <v>187</v>
      </c>
      <c r="CJ77" s="24" t="s">
        <v>189</v>
      </c>
      <c r="CK77" s="29">
        <v>30</v>
      </c>
      <c r="CL77" s="29">
        <v>9.4009599999999997E-4</v>
      </c>
      <c r="CM77" s="29">
        <v>40</v>
      </c>
      <c r="CN77" s="29">
        <v>25</v>
      </c>
    </row>
    <row r="78" spans="1:92" ht="15.75" customHeight="1">
      <c r="A78" s="19" t="s">
        <v>164</v>
      </c>
      <c r="B78" s="20" t="s">
        <v>165</v>
      </c>
      <c r="C78" s="20">
        <v>2020</v>
      </c>
      <c r="D78" s="2" t="str">
        <f t="shared" si="0"/>
        <v>10.1016/j.palaeo.2019.109547</v>
      </c>
      <c r="E78" s="21">
        <f t="shared" si="1"/>
        <v>188050</v>
      </c>
      <c r="F78" s="21">
        <f t="shared" si="2"/>
        <v>13349.999999999995</v>
      </c>
      <c r="G78" s="21">
        <f t="shared" si="3"/>
        <v>13350.000000000022</v>
      </c>
      <c r="H78" s="22">
        <f t="shared" si="4"/>
        <v>971.34576556066895</v>
      </c>
      <c r="I78" s="22">
        <f t="shared" si="5"/>
        <v>231.72062078815111</v>
      </c>
      <c r="J78" s="22">
        <f t="shared" si="6"/>
        <v>173.85323608551892</v>
      </c>
      <c r="K78" s="20" t="s">
        <v>166</v>
      </c>
      <c r="L78" s="77" t="s">
        <v>167</v>
      </c>
      <c r="M78" s="6" t="s">
        <v>559</v>
      </c>
      <c r="N78" s="20" t="s">
        <v>168</v>
      </c>
      <c r="O78" s="23" t="s">
        <v>267</v>
      </c>
      <c r="P78" s="10" t="s">
        <v>170</v>
      </c>
      <c r="Q78" s="24" t="s">
        <v>171</v>
      </c>
      <c r="R78" s="20" t="s">
        <v>172</v>
      </c>
      <c r="S78" s="20" t="s">
        <v>173</v>
      </c>
      <c r="T78" s="20" t="s">
        <v>174</v>
      </c>
      <c r="U78" s="20" t="s">
        <v>253</v>
      </c>
      <c r="V78" s="20">
        <v>188.05</v>
      </c>
      <c r="W78" s="20">
        <v>201.4</v>
      </c>
      <c r="X78" s="20">
        <v>174.7</v>
      </c>
      <c r="Y78" s="20" t="s">
        <v>176</v>
      </c>
      <c r="Z78" s="20" t="s">
        <v>191</v>
      </c>
      <c r="AA78" s="20">
        <v>30.957000000000001</v>
      </c>
      <c r="AB78" s="20">
        <v>110.746</v>
      </c>
      <c r="AC78" s="10" t="s">
        <v>176</v>
      </c>
      <c r="AD78" s="10" t="s">
        <v>176</v>
      </c>
      <c r="AE78" s="25">
        <v>971.34576556066895</v>
      </c>
      <c r="AF78" s="24" t="s">
        <v>178</v>
      </c>
      <c r="AG78" s="25">
        <v>797.49252947515004</v>
      </c>
      <c r="AH78" s="25">
        <v>1203.0663863488201</v>
      </c>
      <c r="AI78" s="20" t="s">
        <v>179</v>
      </c>
      <c r="AJ78" s="20" t="s">
        <v>180</v>
      </c>
      <c r="AK78" s="24" t="s">
        <v>181</v>
      </c>
      <c r="AL78" s="24" t="s">
        <v>182</v>
      </c>
      <c r="AM78" s="26">
        <v>77777777.777777791</v>
      </c>
      <c r="AN78" s="27">
        <v>4444444.4444444729</v>
      </c>
      <c r="AO78" s="20" t="s">
        <v>183</v>
      </c>
      <c r="AP78" s="26">
        <v>22222222.219999999</v>
      </c>
      <c r="AQ78" s="26">
        <v>2222222.2222222267</v>
      </c>
      <c r="AR78" s="20" t="s">
        <v>183</v>
      </c>
      <c r="AS78" s="26">
        <v>1.3690666666666666E-5</v>
      </c>
      <c r="AT78" s="27">
        <v>1.3098565231013266E-6</v>
      </c>
      <c r="AU78" s="20" t="s">
        <v>183</v>
      </c>
      <c r="AV78" s="27">
        <v>2.0192499999999997E-5</v>
      </c>
      <c r="AW78" s="27">
        <v>9.7555432959933114E-7</v>
      </c>
      <c r="AX78" s="20" t="s">
        <v>183</v>
      </c>
      <c r="AY78" s="27">
        <v>5.6433333333333332E-6</v>
      </c>
      <c r="AZ78" s="27">
        <v>3.4039858173095337E-7</v>
      </c>
      <c r="BA78" s="20" t="s">
        <v>183</v>
      </c>
      <c r="BB78" s="27">
        <v>7.4324999999999987E-6</v>
      </c>
      <c r="BC78" s="27">
        <v>1.398585595044745E-7</v>
      </c>
      <c r="BD78" s="20" t="s">
        <v>183</v>
      </c>
      <c r="BE78" s="28">
        <v>-25.42483299800298</v>
      </c>
      <c r="BF78" s="28">
        <v>5.5658155060806319E-2</v>
      </c>
      <c r="BG78" s="20" t="s">
        <v>183</v>
      </c>
      <c r="BH78" s="20">
        <v>-6.1407572709117977</v>
      </c>
      <c r="BI78" s="20">
        <v>1</v>
      </c>
      <c r="BJ78" s="20" t="s">
        <v>184</v>
      </c>
      <c r="BK78" s="28">
        <v>400</v>
      </c>
      <c r="BL78" s="28">
        <v>10.72</v>
      </c>
      <c r="BM78" s="28">
        <v>1</v>
      </c>
      <c r="BN78" s="20" t="s">
        <v>185</v>
      </c>
      <c r="BO78" s="20" t="s">
        <v>176</v>
      </c>
      <c r="BP78" s="20" t="s">
        <v>176</v>
      </c>
      <c r="BQ78" s="20" t="s">
        <v>186</v>
      </c>
      <c r="BR78" s="28">
        <v>2</v>
      </c>
      <c r="BS78" s="28">
        <v>0.1</v>
      </c>
      <c r="BT78" s="20" t="s">
        <v>187</v>
      </c>
      <c r="BU78" s="28">
        <v>0.72</v>
      </c>
      <c r="BV78" s="28">
        <v>3.5000000000000003E-2</v>
      </c>
      <c r="BW78" s="20" t="s">
        <v>188</v>
      </c>
      <c r="BX78" s="28">
        <v>1</v>
      </c>
      <c r="BY78" s="28">
        <v>0.05</v>
      </c>
      <c r="BZ78" s="24" t="s">
        <v>187</v>
      </c>
      <c r="CA78" s="28">
        <v>0.5</v>
      </c>
      <c r="CB78" s="28">
        <v>2.5000000000000001E-2</v>
      </c>
      <c r="CC78" s="20" t="s">
        <v>187</v>
      </c>
      <c r="CD78" s="28">
        <v>0.2</v>
      </c>
      <c r="CE78" s="28">
        <v>0.02</v>
      </c>
      <c r="CF78" s="24" t="s">
        <v>187</v>
      </c>
      <c r="CG78" s="28">
        <v>0.01</v>
      </c>
      <c r="CH78" s="28">
        <v>6.4999999999999997E-4</v>
      </c>
      <c r="CI78" s="24" t="s">
        <v>187</v>
      </c>
      <c r="CJ78" s="24" t="s">
        <v>189</v>
      </c>
      <c r="CK78" s="29">
        <v>30</v>
      </c>
      <c r="CL78" s="29">
        <v>9.4009599999999997E-4</v>
      </c>
      <c r="CM78" s="29">
        <v>40</v>
      </c>
      <c r="CN78" s="29">
        <v>25</v>
      </c>
    </row>
    <row r="79" spans="1:92" ht="15.75" customHeight="1">
      <c r="A79" s="19" t="s">
        <v>164</v>
      </c>
      <c r="B79" s="20" t="s">
        <v>165</v>
      </c>
      <c r="C79" s="20">
        <v>2020</v>
      </c>
      <c r="D79" s="2" t="str">
        <f t="shared" si="0"/>
        <v>10.1016/j.palaeo.2019.109547</v>
      </c>
      <c r="E79" s="21">
        <f t="shared" si="1"/>
        <v>188050</v>
      </c>
      <c r="F79" s="21">
        <f t="shared" si="2"/>
        <v>13349.999999999995</v>
      </c>
      <c r="G79" s="21">
        <f t="shared" si="3"/>
        <v>13350.000000000022</v>
      </c>
      <c r="H79" s="22">
        <f t="shared" si="4"/>
        <v>1024.4768557550301</v>
      </c>
      <c r="I79" s="22">
        <f t="shared" si="5"/>
        <v>227.24419460033982</v>
      </c>
      <c r="J79" s="22">
        <f t="shared" si="6"/>
        <v>183.29448208816507</v>
      </c>
      <c r="K79" s="20" t="s">
        <v>166</v>
      </c>
      <c r="L79" s="77" t="s">
        <v>167</v>
      </c>
      <c r="M79" s="6" t="s">
        <v>559</v>
      </c>
      <c r="N79" s="20" t="s">
        <v>168</v>
      </c>
      <c r="O79" s="23" t="s">
        <v>268</v>
      </c>
      <c r="P79" s="10" t="s">
        <v>170</v>
      </c>
      <c r="Q79" s="24" t="s">
        <v>171</v>
      </c>
      <c r="R79" s="20" t="s">
        <v>172</v>
      </c>
      <c r="S79" s="20" t="s">
        <v>173</v>
      </c>
      <c r="T79" s="20" t="s">
        <v>174</v>
      </c>
      <c r="U79" s="20" t="s">
        <v>253</v>
      </c>
      <c r="V79" s="20">
        <v>188.05</v>
      </c>
      <c r="W79" s="20">
        <v>201.4</v>
      </c>
      <c r="X79" s="20">
        <v>174.7</v>
      </c>
      <c r="Y79" s="20" t="s">
        <v>176</v>
      </c>
      <c r="Z79" s="20" t="s">
        <v>191</v>
      </c>
      <c r="AA79" s="20">
        <v>30.957000000000001</v>
      </c>
      <c r="AB79" s="20">
        <v>110.746</v>
      </c>
      <c r="AC79" s="10" t="s">
        <v>176</v>
      </c>
      <c r="AD79" s="10" t="s">
        <v>176</v>
      </c>
      <c r="AE79" s="25">
        <v>1024.4768557550301</v>
      </c>
      <c r="AF79" s="10" t="s">
        <v>178</v>
      </c>
      <c r="AG79" s="25">
        <v>841.18237366686503</v>
      </c>
      <c r="AH79" s="25">
        <v>1251.7210503553699</v>
      </c>
      <c r="AI79" s="20" t="s">
        <v>179</v>
      </c>
      <c r="AJ79" s="20" t="s">
        <v>180</v>
      </c>
      <c r="AK79" s="10" t="s">
        <v>181</v>
      </c>
      <c r="AL79" s="24" t="s">
        <v>182</v>
      </c>
      <c r="AM79" s="26">
        <v>77777777.777777791</v>
      </c>
      <c r="AN79" s="27">
        <v>5665577.2373253396</v>
      </c>
      <c r="AO79" s="20" t="s">
        <v>183</v>
      </c>
      <c r="AP79" s="26">
        <v>16666666.665000001</v>
      </c>
      <c r="AQ79" s="26">
        <v>2484519.974999764</v>
      </c>
      <c r="AR79" s="20" t="s">
        <v>183</v>
      </c>
      <c r="AS79" s="26">
        <v>1.640322222222222E-5</v>
      </c>
      <c r="AT79" s="27">
        <v>8.3575469516708719E-7</v>
      </c>
      <c r="AU79" s="20" t="s">
        <v>183</v>
      </c>
      <c r="AV79" s="27">
        <v>1.9139999999999996E-5</v>
      </c>
      <c r="AW79" s="27">
        <v>3.8422649570272965E-7</v>
      </c>
      <c r="AX79" s="20" t="s">
        <v>183</v>
      </c>
      <c r="AY79" s="27">
        <v>8.3646666666666663E-6</v>
      </c>
      <c r="AZ79" s="27">
        <v>5.8796509958783721E-7</v>
      </c>
      <c r="BA79" s="20" t="s">
        <v>183</v>
      </c>
      <c r="BB79" s="27">
        <v>8.1109999999999991E-6</v>
      </c>
      <c r="BC79" s="27">
        <v>5.6594036788340492E-7</v>
      </c>
      <c r="BD79" s="20" t="s">
        <v>183</v>
      </c>
      <c r="BE79" s="28">
        <v>-25.42483299800298</v>
      </c>
      <c r="BF79" s="28">
        <v>5.5658155060806319E-2</v>
      </c>
      <c r="BG79" s="20" t="s">
        <v>183</v>
      </c>
      <c r="BH79" s="20">
        <v>-6.1407572709117977</v>
      </c>
      <c r="BI79" s="20">
        <v>1</v>
      </c>
      <c r="BJ79" s="20" t="s">
        <v>184</v>
      </c>
      <c r="BK79" s="28">
        <v>400</v>
      </c>
      <c r="BL79" s="28">
        <v>10.72</v>
      </c>
      <c r="BM79" s="28">
        <v>1</v>
      </c>
      <c r="BN79" s="20" t="s">
        <v>185</v>
      </c>
      <c r="BO79" s="20" t="s">
        <v>176</v>
      </c>
      <c r="BP79" s="20" t="s">
        <v>176</v>
      </c>
      <c r="BQ79" s="20" t="s">
        <v>186</v>
      </c>
      <c r="BR79" s="28">
        <v>2</v>
      </c>
      <c r="BS79" s="28">
        <v>0.1</v>
      </c>
      <c r="BT79" s="20" t="s">
        <v>187</v>
      </c>
      <c r="BU79" s="28">
        <v>0.72</v>
      </c>
      <c r="BV79" s="28">
        <v>3.5000000000000003E-2</v>
      </c>
      <c r="BW79" s="20" t="s">
        <v>188</v>
      </c>
      <c r="BX79" s="28">
        <v>1</v>
      </c>
      <c r="BY79" s="28">
        <v>0.05</v>
      </c>
      <c r="BZ79" s="24" t="s">
        <v>187</v>
      </c>
      <c r="CA79" s="28">
        <v>0.5</v>
      </c>
      <c r="CB79" s="28">
        <v>2.5000000000000001E-2</v>
      </c>
      <c r="CC79" s="20" t="s">
        <v>187</v>
      </c>
      <c r="CD79" s="28">
        <v>0.2</v>
      </c>
      <c r="CE79" s="28">
        <v>0.02</v>
      </c>
      <c r="CF79" s="24" t="s">
        <v>187</v>
      </c>
      <c r="CG79" s="28">
        <v>0.01</v>
      </c>
      <c r="CH79" s="28">
        <v>6.4999999999999997E-4</v>
      </c>
      <c r="CI79" s="24" t="s">
        <v>187</v>
      </c>
      <c r="CJ79" s="24" t="s">
        <v>189</v>
      </c>
      <c r="CK79" s="29">
        <v>30</v>
      </c>
      <c r="CL79" s="29">
        <v>9.4009599999999997E-4</v>
      </c>
      <c r="CM79" s="29">
        <v>40</v>
      </c>
      <c r="CN79" s="29">
        <v>25</v>
      </c>
    </row>
    <row r="80" spans="1:92" ht="15.75" customHeight="1">
      <c r="A80" s="19" t="s">
        <v>164</v>
      </c>
      <c r="B80" s="20" t="s">
        <v>165</v>
      </c>
      <c r="C80" s="20">
        <v>2020</v>
      </c>
      <c r="D80" s="2" t="str">
        <f t="shared" si="0"/>
        <v>10.1016/j.palaeo.2019.109547</v>
      </c>
      <c r="E80" s="21">
        <f t="shared" si="1"/>
        <v>188050</v>
      </c>
      <c r="F80" s="21">
        <f t="shared" si="2"/>
        <v>13349.999999999995</v>
      </c>
      <c r="G80" s="21">
        <f t="shared" si="3"/>
        <v>13350.000000000022</v>
      </c>
      <c r="H80" s="22">
        <f t="shared" si="4"/>
        <v>950.83811270396802</v>
      </c>
      <c r="I80" s="22">
        <f t="shared" si="5"/>
        <v>213.93734650109207</v>
      </c>
      <c r="J80" s="22">
        <f t="shared" si="6"/>
        <v>165.30218064680605</v>
      </c>
      <c r="K80" s="20" t="s">
        <v>166</v>
      </c>
      <c r="L80" s="77" t="s">
        <v>167</v>
      </c>
      <c r="M80" s="6" t="s">
        <v>559</v>
      </c>
      <c r="N80" s="20" t="s">
        <v>168</v>
      </c>
      <c r="O80" s="23" t="s">
        <v>269</v>
      </c>
      <c r="P80" s="10" t="s">
        <v>170</v>
      </c>
      <c r="Q80" s="24" t="s">
        <v>171</v>
      </c>
      <c r="R80" s="20" t="s">
        <v>172</v>
      </c>
      <c r="S80" s="20" t="s">
        <v>173</v>
      </c>
      <c r="T80" s="20" t="s">
        <v>174</v>
      </c>
      <c r="U80" s="20" t="s">
        <v>253</v>
      </c>
      <c r="V80" s="20">
        <v>188.05</v>
      </c>
      <c r="W80" s="20">
        <v>201.4</v>
      </c>
      <c r="X80" s="20">
        <v>174.7</v>
      </c>
      <c r="Y80" s="20" t="s">
        <v>176</v>
      </c>
      <c r="Z80" s="20" t="s">
        <v>191</v>
      </c>
      <c r="AA80" s="20">
        <v>30.957000000000001</v>
      </c>
      <c r="AB80" s="20">
        <v>110.746</v>
      </c>
      <c r="AC80" s="10" t="s">
        <v>176</v>
      </c>
      <c r="AD80" s="10" t="s">
        <v>176</v>
      </c>
      <c r="AE80" s="25">
        <v>950.83811270396802</v>
      </c>
      <c r="AF80" s="10" t="s">
        <v>178</v>
      </c>
      <c r="AG80" s="25">
        <v>785.53593205716197</v>
      </c>
      <c r="AH80" s="25">
        <v>1164.7754592050601</v>
      </c>
      <c r="AI80" s="20" t="s">
        <v>179</v>
      </c>
      <c r="AJ80" s="20" t="s">
        <v>180</v>
      </c>
      <c r="AK80" s="10" t="s">
        <v>181</v>
      </c>
      <c r="AL80" s="24" t="s">
        <v>182</v>
      </c>
      <c r="AM80" s="26">
        <v>66666666.666666672</v>
      </c>
      <c r="AN80" s="27">
        <v>6415002.9909958337</v>
      </c>
      <c r="AO80" s="20" t="s">
        <v>183</v>
      </c>
      <c r="AP80" s="26">
        <v>22222222.219999999</v>
      </c>
      <c r="AQ80" s="26">
        <v>2868876.5527462373</v>
      </c>
      <c r="AR80" s="20" t="s">
        <v>183</v>
      </c>
      <c r="AS80" s="26">
        <v>1.7323833333333328E-5</v>
      </c>
      <c r="AT80" s="27">
        <v>8.9436984954648169E-7</v>
      </c>
      <c r="AU80" s="20" t="s">
        <v>183</v>
      </c>
      <c r="AV80" s="27">
        <v>1.9774000000000001E-5</v>
      </c>
      <c r="AW80" s="27">
        <v>1.1400000000000003E-6</v>
      </c>
      <c r="AX80" s="20" t="s">
        <v>183</v>
      </c>
      <c r="AY80" s="27">
        <v>7.5753333333333327E-6</v>
      </c>
      <c r="AZ80" s="27">
        <v>4.2601949616315975E-7</v>
      </c>
      <c r="BA80" s="20" t="s">
        <v>183</v>
      </c>
      <c r="BB80" s="27">
        <v>7.3459999999999988E-6</v>
      </c>
      <c r="BC80" s="27">
        <v>4.9500000000000055E-7</v>
      </c>
      <c r="BD80" s="20" t="s">
        <v>183</v>
      </c>
      <c r="BE80" s="28">
        <v>-25.42483299800298</v>
      </c>
      <c r="BF80" s="28">
        <v>5.5658155060806319E-2</v>
      </c>
      <c r="BG80" s="20" t="s">
        <v>183</v>
      </c>
      <c r="BH80" s="20">
        <v>-6.1407572709117977</v>
      </c>
      <c r="BI80" s="20">
        <v>1</v>
      </c>
      <c r="BJ80" s="20" t="s">
        <v>184</v>
      </c>
      <c r="BK80" s="28">
        <v>400</v>
      </c>
      <c r="BL80" s="28">
        <v>10.72</v>
      </c>
      <c r="BM80" s="28">
        <v>1</v>
      </c>
      <c r="BN80" s="20" t="s">
        <v>185</v>
      </c>
      <c r="BO80" s="20" t="s">
        <v>176</v>
      </c>
      <c r="BP80" s="20" t="s">
        <v>176</v>
      </c>
      <c r="BQ80" s="20" t="s">
        <v>186</v>
      </c>
      <c r="BR80" s="28">
        <v>2</v>
      </c>
      <c r="BS80" s="28">
        <v>0.1</v>
      </c>
      <c r="BT80" s="20" t="s">
        <v>187</v>
      </c>
      <c r="BU80" s="28">
        <v>0.72</v>
      </c>
      <c r="BV80" s="28">
        <v>3.5000000000000003E-2</v>
      </c>
      <c r="BW80" s="20" t="s">
        <v>188</v>
      </c>
      <c r="BX80" s="28">
        <v>1</v>
      </c>
      <c r="BY80" s="28">
        <v>0.05</v>
      </c>
      <c r="BZ80" s="24" t="s">
        <v>187</v>
      </c>
      <c r="CA80" s="28">
        <v>0.5</v>
      </c>
      <c r="CB80" s="28">
        <v>2.5000000000000001E-2</v>
      </c>
      <c r="CC80" s="20" t="s">
        <v>187</v>
      </c>
      <c r="CD80" s="28">
        <v>0.2</v>
      </c>
      <c r="CE80" s="28">
        <v>0.02</v>
      </c>
      <c r="CF80" s="24" t="s">
        <v>187</v>
      </c>
      <c r="CG80" s="28">
        <v>0.01</v>
      </c>
      <c r="CH80" s="28">
        <v>6.4999999999999997E-4</v>
      </c>
      <c r="CI80" s="24" t="s">
        <v>187</v>
      </c>
      <c r="CJ80" s="24" t="s">
        <v>189</v>
      </c>
      <c r="CK80" s="29">
        <v>30</v>
      </c>
      <c r="CL80" s="29">
        <v>9.4009599999999997E-4</v>
      </c>
      <c r="CM80" s="29">
        <v>40</v>
      </c>
      <c r="CN80" s="29">
        <v>25</v>
      </c>
    </row>
    <row r="81" spans="1:92" ht="15.75" customHeight="1">
      <c r="A81" s="19" t="s">
        <v>164</v>
      </c>
      <c r="B81" s="20" t="s">
        <v>165</v>
      </c>
      <c r="C81" s="20">
        <v>2020</v>
      </c>
      <c r="D81" s="2" t="str">
        <f t="shared" si="0"/>
        <v>10.1016/j.palaeo.2019.109547</v>
      </c>
      <c r="E81" s="21">
        <f t="shared" si="1"/>
        <v>188050</v>
      </c>
      <c r="F81" s="21">
        <f t="shared" si="2"/>
        <v>13349.999999999995</v>
      </c>
      <c r="G81" s="21">
        <f t="shared" si="3"/>
        <v>13350.000000000022</v>
      </c>
      <c r="H81" s="22">
        <f t="shared" si="4"/>
        <v>1048.9256611882399</v>
      </c>
      <c r="I81" s="22">
        <f t="shared" si="5"/>
        <v>241.72465316001012</v>
      </c>
      <c r="J81" s="22">
        <f t="shared" si="6"/>
        <v>185.58319482217598</v>
      </c>
      <c r="K81" s="20" t="s">
        <v>166</v>
      </c>
      <c r="L81" s="77" t="s">
        <v>167</v>
      </c>
      <c r="M81" s="6" t="s">
        <v>559</v>
      </c>
      <c r="N81" s="20" t="s">
        <v>168</v>
      </c>
      <c r="O81" s="23" t="s">
        <v>270</v>
      </c>
      <c r="P81" s="10" t="s">
        <v>170</v>
      </c>
      <c r="Q81" s="24" t="s">
        <v>171</v>
      </c>
      <c r="R81" s="20" t="s">
        <v>172</v>
      </c>
      <c r="S81" s="20" t="s">
        <v>173</v>
      </c>
      <c r="T81" s="20" t="s">
        <v>174</v>
      </c>
      <c r="U81" s="20" t="s">
        <v>253</v>
      </c>
      <c r="V81" s="20">
        <v>188.05</v>
      </c>
      <c r="W81" s="20">
        <v>201.4</v>
      </c>
      <c r="X81" s="20">
        <v>174.7</v>
      </c>
      <c r="Y81" s="20" t="s">
        <v>176</v>
      </c>
      <c r="Z81" s="20" t="s">
        <v>191</v>
      </c>
      <c r="AA81" s="20">
        <v>30.957000000000001</v>
      </c>
      <c r="AB81" s="20">
        <v>110.746</v>
      </c>
      <c r="AC81" s="10" t="s">
        <v>176</v>
      </c>
      <c r="AD81" s="10" t="s">
        <v>176</v>
      </c>
      <c r="AE81" s="25">
        <v>1048.9256611882399</v>
      </c>
      <c r="AF81" s="24" t="s">
        <v>178</v>
      </c>
      <c r="AG81" s="25">
        <v>863.34246636606395</v>
      </c>
      <c r="AH81" s="25">
        <v>1290.65031434825</v>
      </c>
      <c r="AI81" s="20" t="s">
        <v>179</v>
      </c>
      <c r="AJ81" s="20" t="s">
        <v>180</v>
      </c>
      <c r="AK81" s="24" t="s">
        <v>181</v>
      </c>
      <c r="AL81" s="24" t="s">
        <v>182</v>
      </c>
      <c r="AM81" s="26">
        <v>77777777.777777791</v>
      </c>
      <c r="AN81" s="27">
        <v>3072184.23253028</v>
      </c>
      <c r="AO81" s="20" t="s">
        <v>183</v>
      </c>
      <c r="AP81" s="26">
        <v>11111111.109999999</v>
      </c>
      <c r="AQ81" s="26">
        <v>3726779.9624996488</v>
      </c>
      <c r="AR81" s="20" t="s">
        <v>183</v>
      </c>
      <c r="AS81" s="26">
        <v>1.7052142857142859E-5</v>
      </c>
      <c r="AT81" s="27">
        <v>8.6402732068167158E-7</v>
      </c>
      <c r="AU81" s="20" t="s">
        <v>183</v>
      </c>
      <c r="AV81" s="27">
        <v>1.8845999999999999E-5</v>
      </c>
      <c r="AW81" s="27">
        <v>1.2033333333333332E-6</v>
      </c>
      <c r="AX81" s="20" t="s">
        <v>183</v>
      </c>
      <c r="AY81" s="27">
        <v>8.7270714285714296E-6</v>
      </c>
      <c r="AZ81" s="27">
        <v>3.3340282778979432E-7</v>
      </c>
      <c r="BA81" s="20" t="s">
        <v>183</v>
      </c>
      <c r="BB81" s="27">
        <v>7.2369999999999995E-6</v>
      </c>
      <c r="BC81" s="27">
        <v>6.4141986595712221E-7</v>
      </c>
      <c r="BD81" s="20" t="s">
        <v>183</v>
      </c>
      <c r="BE81" s="28">
        <v>-25.42483299800298</v>
      </c>
      <c r="BF81" s="28">
        <v>5.5658155060806319E-2</v>
      </c>
      <c r="BG81" s="20" t="s">
        <v>183</v>
      </c>
      <c r="BH81" s="20">
        <v>-6.1407572709117977</v>
      </c>
      <c r="BI81" s="20">
        <v>1</v>
      </c>
      <c r="BJ81" s="20" t="s">
        <v>184</v>
      </c>
      <c r="BK81" s="28">
        <v>400</v>
      </c>
      <c r="BL81" s="28">
        <v>10.72</v>
      </c>
      <c r="BM81" s="28">
        <v>1</v>
      </c>
      <c r="BN81" s="20" t="s">
        <v>185</v>
      </c>
      <c r="BO81" s="20" t="s">
        <v>176</v>
      </c>
      <c r="BP81" s="20" t="s">
        <v>176</v>
      </c>
      <c r="BQ81" s="20" t="s">
        <v>186</v>
      </c>
      <c r="BR81" s="28">
        <v>2</v>
      </c>
      <c r="BS81" s="28">
        <v>0.1</v>
      </c>
      <c r="BT81" s="20" t="s">
        <v>187</v>
      </c>
      <c r="BU81" s="28">
        <v>0.72</v>
      </c>
      <c r="BV81" s="28">
        <v>3.5000000000000003E-2</v>
      </c>
      <c r="BW81" s="20" t="s">
        <v>188</v>
      </c>
      <c r="BX81" s="28">
        <v>1</v>
      </c>
      <c r="BY81" s="28">
        <v>0.05</v>
      </c>
      <c r="BZ81" s="24" t="s">
        <v>187</v>
      </c>
      <c r="CA81" s="28">
        <v>0.5</v>
      </c>
      <c r="CB81" s="28">
        <v>2.5000000000000001E-2</v>
      </c>
      <c r="CC81" s="20" t="s">
        <v>187</v>
      </c>
      <c r="CD81" s="28">
        <v>0.2</v>
      </c>
      <c r="CE81" s="28">
        <v>0.02</v>
      </c>
      <c r="CF81" s="24" t="s">
        <v>187</v>
      </c>
      <c r="CG81" s="28">
        <v>0.01</v>
      </c>
      <c r="CH81" s="28">
        <v>6.4999999999999997E-4</v>
      </c>
      <c r="CI81" s="24" t="s">
        <v>187</v>
      </c>
      <c r="CJ81" s="24" t="s">
        <v>189</v>
      </c>
      <c r="CK81" s="29">
        <v>30</v>
      </c>
      <c r="CL81" s="29">
        <v>9.4009599999999997E-4</v>
      </c>
      <c r="CM81" s="29">
        <v>40</v>
      </c>
      <c r="CN81" s="29">
        <v>25</v>
      </c>
    </row>
    <row r="82" spans="1:92" ht="15.75" customHeight="1">
      <c r="A82" s="19" t="s">
        <v>164</v>
      </c>
      <c r="B82" s="20" t="s">
        <v>165</v>
      </c>
      <c r="C82" s="20">
        <v>2020</v>
      </c>
      <c r="D82" s="2" t="str">
        <f t="shared" si="0"/>
        <v>10.1016/j.palaeo.2019.109547</v>
      </c>
      <c r="E82" s="21">
        <f t="shared" si="1"/>
        <v>188050</v>
      </c>
      <c r="F82" s="21">
        <f t="shared" si="2"/>
        <v>13349.999999999995</v>
      </c>
      <c r="G82" s="21">
        <f t="shared" si="3"/>
        <v>13350.000000000022</v>
      </c>
      <c r="H82" s="22">
        <f t="shared" si="4"/>
        <v>1110.17295838309</v>
      </c>
      <c r="I82" s="22">
        <f t="shared" si="5"/>
        <v>243.59966848846011</v>
      </c>
      <c r="J82" s="22">
        <f t="shared" si="6"/>
        <v>196.13375381083893</v>
      </c>
      <c r="K82" s="20" t="s">
        <v>166</v>
      </c>
      <c r="L82" s="77" t="s">
        <v>167</v>
      </c>
      <c r="M82" s="6" t="s">
        <v>559</v>
      </c>
      <c r="N82" s="20" t="s">
        <v>168</v>
      </c>
      <c r="O82" s="23" t="s">
        <v>271</v>
      </c>
      <c r="P82" s="10" t="s">
        <v>170</v>
      </c>
      <c r="Q82" s="24" t="s">
        <v>171</v>
      </c>
      <c r="R82" s="20" t="s">
        <v>172</v>
      </c>
      <c r="S82" s="20" t="s">
        <v>173</v>
      </c>
      <c r="T82" s="20" t="s">
        <v>174</v>
      </c>
      <c r="U82" s="20" t="s">
        <v>253</v>
      </c>
      <c r="V82" s="20">
        <v>188.05</v>
      </c>
      <c r="W82" s="20">
        <v>201.4</v>
      </c>
      <c r="X82" s="20">
        <v>174.7</v>
      </c>
      <c r="Y82" s="20" t="s">
        <v>176</v>
      </c>
      <c r="Z82" s="20" t="s">
        <v>191</v>
      </c>
      <c r="AA82" s="20">
        <v>30.957000000000001</v>
      </c>
      <c r="AB82" s="20">
        <v>110.746</v>
      </c>
      <c r="AC82" s="10" t="s">
        <v>176</v>
      </c>
      <c r="AD82" s="10" t="s">
        <v>176</v>
      </c>
      <c r="AE82" s="25">
        <v>1110.17295838309</v>
      </c>
      <c r="AF82" s="10" t="s">
        <v>178</v>
      </c>
      <c r="AG82" s="25">
        <v>914.03920457225104</v>
      </c>
      <c r="AH82" s="25">
        <v>1353.7726268715501</v>
      </c>
      <c r="AI82" s="20" t="s">
        <v>179</v>
      </c>
      <c r="AJ82" s="20" t="s">
        <v>180</v>
      </c>
      <c r="AK82" s="10" t="s">
        <v>181</v>
      </c>
      <c r="AL82" s="24" t="s">
        <v>182</v>
      </c>
      <c r="AM82" s="26">
        <v>55555555.55555556</v>
      </c>
      <c r="AN82" s="27">
        <v>3606629.6582386997</v>
      </c>
      <c r="AO82" s="20" t="s">
        <v>183</v>
      </c>
      <c r="AP82" s="26">
        <v>22222222.219999999</v>
      </c>
      <c r="AQ82" s="26">
        <v>3513641.8446315327</v>
      </c>
      <c r="AR82" s="20" t="s">
        <v>183</v>
      </c>
      <c r="AS82" s="26">
        <v>1.7157375000000001E-5</v>
      </c>
      <c r="AT82" s="27">
        <v>5.9161778616832854E-7</v>
      </c>
      <c r="AU82" s="20" t="s">
        <v>183</v>
      </c>
      <c r="AV82" s="27">
        <v>1.8686E-5</v>
      </c>
      <c r="AW82" s="27">
        <v>1.2450000000000008E-6</v>
      </c>
      <c r="AX82" s="20" t="s">
        <v>183</v>
      </c>
      <c r="AY82" s="27">
        <v>7.6359375000000001E-6</v>
      </c>
      <c r="AZ82" s="27">
        <v>1.8803201754099145E-7</v>
      </c>
      <c r="BA82" s="20" t="s">
        <v>183</v>
      </c>
      <c r="BB82" s="27">
        <v>8.9719999999999998E-6</v>
      </c>
      <c r="BC82" s="27">
        <v>1.6224999999999995E-6</v>
      </c>
      <c r="BD82" s="20" t="s">
        <v>183</v>
      </c>
      <c r="BE82" s="28">
        <v>-25.42483299800298</v>
      </c>
      <c r="BF82" s="28">
        <v>5.5658155060806319E-2</v>
      </c>
      <c r="BG82" s="20" t="s">
        <v>183</v>
      </c>
      <c r="BH82" s="20">
        <v>-6.1407572709117977</v>
      </c>
      <c r="BI82" s="20">
        <v>1</v>
      </c>
      <c r="BJ82" s="20" t="s">
        <v>184</v>
      </c>
      <c r="BK82" s="28">
        <v>400</v>
      </c>
      <c r="BL82" s="28">
        <v>10.72</v>
      </c>
      <c r="BM82" s="28">
        <v>1</v>
      </c>
      <c r="BN82" s="20" t="s">
        <v>185</v>
      </c>
      <c r="BO82" s="20" t="s">
        <v>176</v>
      </c>
      <c r="BP82" s="20" t="s">
        <v>176</v>
      </c>
      <c r="BQ82" s="20" t="s">
        <v>186</v>
      </c>
      <c r="BR82" s="28">
        <v>2</v>
      </c>
      <c r="BS82" s="28">
        <v>0.1</v>
      </c>
      <c r="BT82" s="20" t="s">
        <v>187</v>
      </c>
      <c r="BU82" s="28">
        <v>0.72</v>
      </c>
      <c r="BV82" s="28">
        <v>3.5000000000000003E-2</v>
      </c>
      <c r="BW82" s="20" t="s">
        <v>188</v>
      </c>
      <c r="BX82" s="28">
        <v>1</v>
      </c>
      <c r="BY82" s="28">
        <v>0.05</v>
      </c>
      <c r="BZ82" s="24" t="s">
        <v>187</v>
      </c>
      <c r="CA82" s="28">
        <v>0.5</v>
      </c>
      <c r="CB82" s="28">
        <v>2.5000000000000001E-2</v>
      </c>
      <c r="CC82" s="20" t="s">
        <v>187</v>
      </c>
      <c r="CD82" s="28">
        <v>0.2</v>
      </c>
      <c r="CE82" s="28">
        <v>0.02</v>
      </c>
      <c r="CF82" s="24" t="s">
        <v>187</v>
      </c>
      <c r="CG82" s="28">
        <v>0.01</v>
      </c>
      <c r="CH82" s="28">
        <v>6.4999999999999997E-4</v>
      </c>
      <c r="CI82" s="24" t="s">
        <v>187</v>
      </c>
      <c r="CJ82" s="24" t="s">
        <v>189</v>
      </c>
      <c r="CK82" s="29">
        <v>30</v>
      </c>
      <c r="CL82" s="29">
        <v>9.4009599999999997E-4</v>
      </c>
      <c r="CM82" s="29">
        <v>40</v>
      </c>
      <c r="CN82" s="29">
        <v>25</v>
      </c>
    </row>
    <row r="83" spans="1:92" ht="15.75" customHeight="1">
      <c r="A83" s="19" t="s">
        <v>164</v>
      </c>
      <c r="B83" s="20" t="s">
        <v>165</v>
      </c>
      <c r="C83" s="20">
        <v>2020</v>
      </c>
      <c r="D83" s="2" t="str">
        <f t="shared" si="0"/>
        <v>10.1016/j.palaeo.2019.109547</v>
      </c>
      <c r="E83" s="21">
        <f t="shared" si="1"/>
        <v>188050</v>
      </c>
      <c r="F83" s="21">
        <f t="shared" si="2"/>
        <v>13349.999999999995</v>
      </c>
      <c r="G83" s="21">
        <f t="shared" si="3"/>
        <v>13350.000000000022</v>
      </c>
      <c r="H83" s="22">
        <f t="shared" si="4"/>
        <v>887.62781418651002</v>
      </c>
      <c r="I83" s="22">
        <f t="shared" si="5"/>
        <v>195.31370599824004</v>
      </c>
      <c r="J83" s="22">
        <f t="shared" si="6"/>
        <v>156.06444804298906</v>
      </c>
      <c r="K83" s="20" t="s">
        <v>166</v>
      </c>
      <c r="L83" s="77" t="s">
        <v>167</v>
      </c>
      <c r="M83" s="6" t="s">
        <v>559</v>
      </c>
      <c r="N83" s="20" t="s">
        <v>168</v>
      </c>
      <c r="O83" s="23" t="s">
        <v>272</v>
      </c>
      <c r="P83" s="10" t="s">
        <v>170</v>
      </c>
      <c r="Q83" s="24" t="s">
        <v>171</v>
      </c>
      <c r="R83" s="20" t="s">
        <v>172</v>
      </c>
      <c r="S83" s="20" t="s">
        <v>173</v>
      </c>
      <c r="T83" s="20" t="s">
        <v>174</v>
      </c>
      <c r="U83" s="20" t="s">
        <v>253</v>
      </c>
      <c r="V83" s="20">
        <v>188.05</v>
      </c>
      <c r="W83" s="20">
        <v>201.4</v>
      </c>
      <c r="X83" s="20">
        <v>174.7</v>
      </c>
      <c r="Y83" s="20" t="s">
        <v>176</v>
      </c>
      <c r="Z83" s="20" t="s">
        <v>191</v>
      </c>
      <c r="AA83" s="20">
        <v>30.957000000000001</v>
      </c>
      <c r="AB83" s="20">
        <v>110.746</v>
      </c>
      <c r="AC83" s="10" t="s">
        <v>176</v>
      </c>
      <c r="AD83" s="10" t="s">
        <v>176</v>
      </c>
      <c r="AE83" s="25">
        <v>887.62781418651002</v>
      </c>
      <c r="AF83" s="10" t="s">
        <v>178</v>
      </c>
      <c r="AG83" s="25">
        <v>731.56336614352097</v>
      </c>
      <c r="AH83" s="25">
        <v>1082.9415201847501</v>
      </c>
      <c r="AI83" s="20" t="s">
        <v>179</v>
      </c>
      <c r="AJ83" s="20" t="s">
        <v>180</v>
      </c>
      <c r="AK83" s="10" t="s">
        <v>181</v>
      </c>
      <c r="AL83" s="24" t="s">
        <v>182</v>
      </c>
      <c r="AM83" s="26">
        <v>88888888.888888881</v>
      </c>
      <c r="AN83" s="27">
        <v>5606629.6582387304</v>
      </c>
      <c r="AO83" s="20" t="s">
        <v>183</v>
      </c>
      <c r="AP83" s="26">
        <v>11111111.109999999</v>
      </c>
      <c r="AQ83" s="26">
        <v>4303314.8291193563</v>
      </c>
      <c r="AR83" s="20" t="s">
        <v>183</v>
      </c>
      <c r="AS83" s="26">
        <v>1.7894999999999997E-5</v>
      </c>
      <c r="AT83" s="27">
        <v>9.1701410385373169E-7</v>
      </c>
      <c r="AU83" s="20" t="s">
        <v>183</v>
      </c>
      <c r="AV83" s="27">
        <v>1.9011999999999997E-5</v>
      </c>
      <c r="AW83" s="27">
        <v>1.0438124565478435E-6</v>
      </c>
      <c r="AX83" s="20" t="s">
        <v>183</v>
      </c>
      <c r="AY83" s="27">
        <v>7.9709166666666669E-6</v>
      </c>
      <c r="AZ83" s="27">
        <v>3.2161691540989838E-7</v>
      </c>
      <c r="BA83" s="20" t="s">
        <v>183</v>
      </c>
      <c r="BB83" s="27">
        <v>7.7159999999999986E-6</v>
      </c>
      <c r="BC83" s="27">
        <v>3.3398270081614179E-7</v>
      </c>
      <c r="BD83" s="20" t="s">
        <v>183</v>
      </c>
      <c r="BE83" s="28">
        <v>-25.42483299800298</v>
      </c>
      <c r="BF83" s="28">
        <v>5.5658155060806319E-2</v>
      </c>
      <c r="BG83" s="20" t="s">
        <v>183</v>
      </c>
      <c r="BH83" s="20">
        <v>-6.1407572709117977</v>
      </c>
      <c r="BI83" s="20">
        <v>1</v>
      </c>
      <c r="BJ83" s="20" t="s">
        <v>184</v>
      </c>
      <c r="BK83" s="28">
        <v>400</v>
      </c>
      <c r="BL83" s="28">
        <v>10.72</v>
      </c>
      <c r="BM83" s="28">
        <v>1</v>
      </c>
      <c r="BN83" s="20" t="s">
        <v>185</v>
      </c>
      <c r="BO83" s="20" t="s">
        <v>176</v>
      </c>
      <c r="BP83" s="20" t="s">
        <v>176</v>
      </c>
      <c r="BQ83" s="20" t="s">
        <v>186</v>
      </c>
      <c r="BR83" s="28">
        <v>2</v>
      </c>
      <c r="BS83" s="28">
        <v>0.1</v>
      </c>
      <c r="BT83" s="20" t="s">
        <v>187</v>
      </c>
      <c r="BU83" s="28">
        <v>0.72</v>
      </c>
      <c r="BV83" s="28">
        <v>3.5000000000000003E-2</v>
      </c>
      <c r="BW83" s="20" t="s">
        <v>188</v>
      </c>
      <c r="BX83" s="28">
        <v>1</v>
      </c>
      <c r="BY83" s="28">
        <v>0.05</v>
      </c>
      <c r="BZ83" s="24" t="s">
        <v>187</v>
      </c>
      <c r="CA83" s="28">
        <v>0.5</v>
      </c>
      <c r="CB83" s="28">
        <v>2.5000000000000001E-2</v>
      </c>
      <c r="CC83" s="20" t="s">
        <v>187</v>
      </c>
      <c r="CD83" s="28">
        <v>0.2</v>
      </c>
      <c r="CE83" s="28">
        <v>0.02</v>
      </c>
      <c r="CF83" s="24" t="s">
        <v>187</v>
      </c>
      <c r="CG83" s="28">
        <v>0.01</v>
      </c>
      <c r="CH83" s="28">
        <v>6.4999999999999997E-4</v>
      </c>
      <c r="CI83" s="24" t="s">
        <v>187</v>
      </c>
      <c r="CJ83" s="24" t="s">
        <v>189</v>
      </c>
      <c r="CK83" s="29">
        <v>30</v>
      </c>
      <c r="CL83" s="29">
        <v>9.4009599999999997E-4</v>
      </c>
      <c r="CM83" s="29">
        <v>40</v>
      </c>
      <c r="CN83" s="29">
        <v>25</v>
      </c>
    </row>
    <row r="84" spans="1:92" ht="15.75" customHeight="1">
      <c r="A84" s="19" t="s">
        <v>164</v>
      </c>
      <c r="B84" s="20" t="s">
        <v>165</v>
      </c>
      <c r="C84" s="20">
        <v>2020</v>
      </c>
      <c r="D84" s="2" t="str">
        <f t="shared" si="0"/>
        <v>10.1016/j.palaeo.2019.109547</v>
      </c>
      <c r="E84" s="21">
        <f t="shared" si="1"/>
        <v>188050</v>
      </c>
      <c r="F84" s="21">
        <f t="shared" si="2"/>
        <v>13349.999999999995</v>
      </c>
      <c r="G84" s="21">
        <f t="shared" si="3"/>
        <v>13350.000000000022</v>
      </c>
      <c r="H84" s="22">
        <f t="shared" si="4"/>
        <v>1065.44560112094</v>
      </c>
      <c r="I84" s="22">
        <f t="shared" si="5"/>
        <v>228.14762367419007</v>
      </c>
      <c r="J84" s="22">
        <f t="shared" si="6"/>
        <v>178.46933204653601</v>
      </c>
      <c r="K84" s="20" t="s">
        <v>166</v>
      </c>
      <c r="L84" s="77" t="s">
        <v>167</v>
      </c>
      <c r="M84" s="6" t="s">
        <v>559</v>
      </c>
      <c r="N84" s="20" t="s">
        <v>168</v>
      </c>
      <c r="O84" s="23" t="s">
        <v>273</v>
      </c>
      <c r="P84" s="10" t="s">
        <v>170</v>
      </c>
      <c r="Q84" s="24" t="s">
        <v>171</v>
      </c>
      <c r="R84" s="20" t="s">
        <v>172</v>
      </c>
      <c r="S84" s="20" t="s">
        <v>173</v>
      </c>
      <c r="T84" s="20" t="s">
        <v>174</v>
      </c>
      <c r="U84" s="20" t="s">
        <v>274</v>
      </c>
      <c r="V84" s="20">
        <v>188.05</v>
      </c>
      <c r="W84" s="20">
        <v>201.4</v>
      </c>
      <c r="X84" s="20">
        <v>174.7</v>
      </c>
      <c r="Y84" s="20" t="s">
        <v>176</v>
      </c>
      <c r="Z84" s="20" t="s">
        <v>191</v>
      </c>
      <c r="AA84" s="20">
        <v>30.957000000000001</v>
      </c>
      <c r="AB84" s="20">
        <v>110.746</v>
      </c>
      <c r="AC84" s="10" t="s">
        <v>176</v>
      </c>
      <c r="AD84" s="10" t="s">
        <v>176</v>
      </c>
      <c r="AE84" s="25">
        <v>1065.44560112094</v>
      </c>
      <c r="AF84" s="10" t="s">
        <v>178</v>
      </c>
      <c r="AG84" s="25">
        <v>886.97626907440394</v>
      </c>
      <c r="AH84" s="25">
        <v>1293.59322479513</v>
      </c>
      <c r="AI84" s="20" t="s">
        <v>179</v>
      </c>
      <c r="AJ84" s="20" t="s">
        <v>180</v>
      </c>
      <c r="AK84" s="10" t="s">
        <v>181</v>
      </c>
      <c r="AL84" s="24" t="s">
        <v>182</v>
      </c>
      <c r="AM84" s="26">
        <v>44444444.44444444</v>
      </c>
      <c r="AN84" s="27">
        <v>2721655.2697590832</v>
      </c>
      <c r="AO84" s="20" t="s">
        <v>183</v>
      </c>
      <c r="AP84" s="26">
        <v>27777777.77777778</v>
      </c>
      <c r="AQ84" s="26">
        <v>2078698.5482077464</v>
      </c>
      <c r="AR84" s="20" t="s">
        <v>183</v>
      </c>
      <c r="AS84" s="26">
        <v>1.6207624999999999E-5</v>
      </c>
      <c r="AT84" s="27">
        <v>4.2395480459511899E-7</v>
      </c>
      <c r="AU84" s="20" t="s">
        <v>183</v>
      </c>
      <c r="AV84" s="27">
        <v>1.7631199999999998E-5</v>
      </c>
      <c r="AW84" s="27">
        <v>3.9396895816802604E-7</v>
      </c>
      <c r="AX84" s="20" t="s">
        <v>183</v>
      </c>
      <c r="AY84" s="26">
        <v>5.0571874999999996E-6</v>
      </c>
      <c r="AZ84" s="27">
        <v>2.2196484473697042E-7</v>
      </c>
      <c r="BA84" s="20" t="s">
        <v>183</v>
      </c>
      <c r="BB84" s="26">
        <v>5.6121E-6</v>
      </c>
      <c r="BC84" s="27">
        <v>4.9804084671841849E-7</v>
      </c>
      <c r="BD84" s="20" t="s">
        <v>183</v>
      </c>
      <c r="BE84" s="28">
        <v>-25.813196130000001</v>
      </c>
      <c r="BF84" s="28">
        <v>7.9866999999999994E-2</v>
      </c>
      <c r="BG84" s="20" t="s">
        <v>183</v>
      </c>
      <c r="BH84" s="20">
        <v>-6.4938146636363632</v>
      </c>
      <c r="BI84" s="20">
        <v>1</v>
      </c>
      <c r="BJ84" s="20" t="s">
        <v>184</v>
      </c>
      <c r="BK84" s="28">
        <v>400</v>
      </c>
      <c r="BL84" s="28">
        <v>10.72</v>
      </c>
      <c r="BM84" s="28">
        <v>1</v>
      </c>
      <c r="BN84" s="20" t="s">
        <v>185</v>
      </c>
      <c r="BO84" s="20" t="s">
        <v>176</v>
      </c>
      <c r="BP84" s="20" t="s">
        <v>176</v>
      </c>
      <c r="BQ84" s="20" t="s">
        <v>186</v>
      </c>
      <c r="BR84" s="28">
        <v>2</v>
      </c>
      <c r="BS84" s="28">
        <v>0.1</v>
      </c>
      <c r="BT84" s="20" t="s">
        <v>187</v>
      </c>
      <c r="BU84" s="28">
        <v>0.72</v>
      </c>
      <c r="BV84" s="28">
        <v>3.5000000000000003E-2</v>
      </c>
      <c r="BW84" s="20" t="s">
        <v>188</v>
      </c>
      <c r="BX84" s="28">
        <v>1</v>
      </c>
      <c r="BY84" s="28">
        <v>0.05</v>
      </c>
      <c r="BZ84" s="24" t="s">
        <v>187</v>
      </c>
      <c r="CA84" s="28">
        <v>0.5</v>
      </c>
      <c r="CB84" s="28">
        <v>2.5000000000000001E-2</v>
      </c>
      <c r="CC84" s="20" t="s">
        <v>187</v>
      </c>
      <c r="CD84" s="28">
        <v>0.2</v>
      </c>
      <c r="CE84" s="28">
        <v>0.02</v>
      </c>
      <c r="CF84" s="24" t="s">
        <v>187</v>
      </c>
      <c r="CG84" s="28">
        <v>0.01</v>
      </c>
      <c r="CH84" s="28">
        <v>6.4999999999999997E-4</v>
      </c>
      <c r="CI84" s="24" t="s">
        <v>187</v>
      </c>
      <c r="CJ84" s="24" t="s">
        <v>189</v>
      </c>
      <c r="CK84" s="29">
        <v>30</v>
      </c>
      <c r="CL84" s="29">
        <v>9.4009599999999997E-4</v>
      </c>
      <c r="CM84" s="29">
        <v>40</v>
      </c>
      <c r="CN84" s="29">
        <v>25</v>
      </c>
    </row>
    <row r="85" spans="1:92" ht="15.75" customHeight="1">
      <c r="A85" s="19" t="s">
        <v>164</v>
      </c>
      <c r="B85" s="20" t="s">
        <v>165</v>
      </c>
      <c r="C85" s="20">
        <v>2020</v>
      </c>
      <c r="D85" s="2" t="str">
        <f t="shared" si="0"/>
        <v>10.1016/j.palaeo.2019.109547</v>
      </c>
      <c r="E85" s="21">
        <f t="shared" si="1"/>
        <v>188050</v>
      </c>
      <c r="F85" s="21">
        <f t="shared" si="2"/>
        <v>13349.999999999995</v>
      </c>
      <c r="G85" s="21">
        <f t="shared" si="3"/>
        <v>13350.000000000022</v>
      </c>
      <c r="H85" s="22">
        <f t="shared" si="4"/>
        <v>951.12959139501504</v>
      </c>
      <c r="I85" s="22">
        <f t="shared" si="5"/>
        <v>202.80559102711504</v>
      </c>
      <c r="J85" s="22">
        <f t="shared" si="6"/>
        <v>165.3951404844471</v>
      </c>
      <c r="K85" s="20" t="s">
        <v>166</v>
      </c>
      <c r="L85" s="77" t="s">
        <v>167</v>
      </c>
      <c r="M85" s="6" t="s">
        <v>559</v>
      </c>
      <c r="N85" s="20" t="s">
        <v>168</v>
      </c>
      <c r="O85" s="23" t="s">
        <v>275</v>
      </c>
      <c r="P85" s="10" t="s">
        <v>170</v>
      </c>
      <c r="Q85" s="24" t="s">
        <v>171</v>
      </c>
      <c r="R85" s="20" t="s">
        <v>172</v>
      </c>
      <c r="S85" s="20" t="s">
        <v>173</v>
      </c>
      <c r="T85" s="20" t="s">
        <v>174</v>
      </c>
      <c r="U85" s="20" t="s">
        <v>274</v>
      </c>
      <c r="V85" s="20">
        <v>188.05</v>
      </c>
      <c r="W85" s="20">
        <v>201.4</v>
      </c>
      <c r="X85" s="20">
        <v>174.7</v>
      </c>
      <c r="Y85" s="20" t="s">
        <v>176</v>
      </c>
      <c r="Z85" s="20" t="s">
        <v>191</v>
      </c>
      <c r="AA85" s="20">
        <v>30.957000000000001</v>
      </c>
      <c r="AB85" s="20">
        <v>110.746</v>
      </c>
      <c r="AC85" s="10" t="s">
        <v>176</v>
      </c>
      <c r="AD85" s="10" t="s">
        <v>176</v>
      </c>
      <c r="AE85" s="25">
        <v>951.12959139501504</v>
      </c>
      <c r="AF85" s="10" t="s">
        <v>178</v>
      </c>
      <c r="AG85" s="25">
        <v>785.73445091056794</v>
      </c>
      <c r="AH85" s="25">
        <v>1153.9351824221301</v>
      </c>
      <c r="AI85" s="20" t="s">
        <v>179</v>
      </c>
      <c r="AJ85" s="20" t="s">
        <v>180</v>
      </c>
      <c r="AK85" s="10" t="s">
        <v>181</v>
      </c>
      <c r="AL85" s="24" t="s">
        <v>182</v>
      </c>
      <c r="AM85" s="26">
        <v>55555555.55555556</v>
      </c>
      <c r="AN85" s="27">
        <v>2721655.2697590832</v>
      </c>
      <c r="AO85" s="20" t="s">
        <v>183</v>
      </c>
      <c r="AP85" s="26">
        <v>27777777.77777778</v>
      </c>
      <c r="AQ85" s="26">
        <v>2484519.9749997621</v>
      </c>
      <c r="AR85" s="20" t="s">
        <v>183</v>
      </c>
      <c r="AS85" s="26">
        <v>1.6310499999999999E-5</v>
      </c>
      <c r="AT85" s="27">
        <v>1.1390486308026237E-6</v>
      </c>
      <c r="AU85" s="20" t="s">
        <v>183</v>
      </c>
      <c r="AV85" s="27">
        <v>1.6809599999999999E-5</v>
      </c>
      <c r="AW85" s="27">
        <v>1.1378969461247352E-6</v>
      </c>
      <c r="AX85" s="20" t="s">
        <v>183</v>
      </c>
      <c r="AY85" s="26">
        <v>4.6337499999999995E-6</v>
      </c>
      <c r="AZ85" s="27">
        <v>2.9710095786898244E-7</v>
      </c>
      <c r="BA85" s="20" t="s">
        <v>183</v>
      </c>
      <c r="BB85" s="26">
        <v>5.5173000000000005E-6</v>
      </c>
      <c r="BC85" s="27">
        <v>3.9744806578973395E-7</v>
      </c>
      <c r="BD85" s="20" t="s">
        <v>183</v>
      </c>
      <c r="BE85" s="28">
        <v>-25.813196130000001</v>
      </c>
      <c r="BF85" s="28">
        <v>7.9866999999999994E-2</v>
      </c>
      <c r="BG85" s="20" t="s">
        <v>183</v>
      </c>
      <c r="BH85" s="20">
        <v>-6.4938146636363632</v>
      </c>
      <c r="BI85" s="20">
        <v>1</v>
      </c>
      <c r="BJ85" s="20" t="s">
        <v>184</v>
      </c>
      <c r="BK85" s="28">
        <v>400</v>
      </c>
      <c r="BL85" s="28">
        <v>10.72</v>
      </c>
      <c r="BM85" s="28">
        <v>1</v>
      </c>
      <c r="BN85" s="20" t="s">
        <v>185</v>
      </c>
      <c r="BO85" s="20" t="s">
        <v>176</v>
      </c>
      <c r="BP85" s="20" t="s">
        <v>176</v>
      </c>
      <c r="BQ85" s="20" t="s">
        <v>186</v>
      </c>
      <c r="BR85" s="28">
        <v>2</v>
      </c>
      <c r="BS85" s="28">
        <v>0.1</v>
      </c>
      <c r="BT85" s="20" t="s">
        <v>187</v>
      </c>
      <c r="BU85" s="28">
        <v>0.72</v>
      </c>
      <c r="BV85" s="28">
        <v>3.5000000000000003E-2</v>
      </c>
      <c r="BW85" s="20" t="s">
        <v>188</v>
      </c>
      <c r="BX85" s="28">
        <v>1</v>
      </c>
      <c r="BY85" s="28">
        <v>0.05</v>
      </c>
      <c r="BZ85" s="24" t="s">
        <v>187</v>
      </c>
      <c r="CA85" s="28">
        <v>0.5</v>
      </c>
      <c r="CB85" s="28">
        <v>2.5000000000000001E-2</v>
      </c>
      <c r="CC85" s="20" t="s">
        <v>187</v>
      </c>
      <c r="CD85" s="28">
        <v>0.2</v>
      </c>
      <c r="CE85" s="28">
        <v>0.02</v>
      </c>
      <c r="CF85" s="24" t="s">
        <v>187</v>
      </c>
      <c r="CG85" s="28">
        <v>0.01</v>
      </c>
      <c r="CH85" s="28">
        <v>6.4999999999999997E-4</v>
      </c>
      <c r="CI85" s="24" t="s">
        <v>187</v>
      </c>
      <c r="CJ85" s="24" t="s">
        <v>189</v>
      </c>
      <c r="CK85" s="29">
        <v>30</v>
      </c>
      <c r="CL85" s="29">
        <v>9.4009599999999997E-4</v>
      </c>
      <c r="CM85" s="29">
        <v>40</v>
      </c>
      <c r="CN85" s="29">
        <v>25</v>
      </c>
    </row>
    <row r="86" spans="1:92" ht="15.75" customHeight="1">
      <c r="A86" s="19" t="s">
        <v>164</v>
      </c>
      <c r="B86" s="20" t="s">
        <v>165</v>
      </c>
      <c r="C86" s="20">
        <v>2020</v>
      </c>
      <c r="D86" s="2" t="str">
        <f t="shared" si="0"/>
        <v>10.1016/j.palaeo.2019.109547</v>
      </c>
      <c r="E86" s="21">
        <f t="shared" si="1"/>
        <v>188050</v>
      </c>
      <c r="F86" s="21">
        <f t="shared" si="2"/>
        <v>13349.999999999995</v>
      </c>
      <c r="G86" s="21">
        <f t="shared" si="3"/>
        <v>13350.000000000022</v>
      </c>
      <c r="H86" s="22">
        <f t="shared" si="4"/>
        <v>796.67872132785396</v>
      </c>
      <c r="I86" s="22">
        <f t="shared" si="5"/>
        <v>176.43631828958007</v>
      </c>
      <c r="J86" s="22">
        <f t="shared" si="6"/>
        <v>136.29167842516392</v>
      </c>
      <c r="K86" s="20" t="s">
        <v>166</v>
      </c>
      <c r="L86" s="77" t="s">
        <v>167</v>
      </c>
      <c r="M86" s="6" t="s">
        <v>559</v>
      </c>
      <c r="N86" s="20" t="s">
        <v>168</v>
      </c>
      <c r="O86" s="23" t="s">
        <v>276</v>
      </c>
      <c r="P86" s="10" t="s">
        <v>170</v>
      </c>
      <c r="Q86" s="24" t="s">
        <v>171</v>
      </c>
      <c r="R86" s="20" t="s">
        <v>172</v>
      </c>
      <c r="S86" s="20" t="s">
        <v>173</v>
      </c>
      <c r="T86" s="20" t="s">
        <v>174</v>
      </c>
      <c r="U86" s="20" t="s">
        <v>274</v>
      </c>
      <c r="V86" s="20">
        <v>188.05</v>
      </c>
      <c r="W86" s="20">
        <v>201.4</v>
      </c>
      <c r="X86" s="20">
        <v>174.7</v>
      </c>
      <c r="Y86" s="20" t="s">
        <v>176</v>
      </c>
      <c r="Z86" s="20" t="s">
        <v>191</v>
      </c>
      <c r="AA86" s="20">
        <v>30.957000000000001</v>
      </c>
      <c r="AB86" s="20">
        <v>110.746</v>
      </c>
      <c r="AC86" s="10" t="s">
        <v>176</v>
      </c>
      <c r="AD86" s="10" t="s">
        <v>176</v>
      </c>
      <c r="AE86" s="25">
        <v>796.67872132785396</v>
      </c>
      <c r="AF86" s="24" t="s">
        <v>178</v>
      </c>
      <c r="AG86" s="25">
        <v>660.38704290269004</v>
      </c>
      <c r="AH86" s="25">
        <v>973.11503961743404</v>
      </c>
      <c r="AI86" s="20" t="s">
        <v>179</v>
      </c>
      <c r="AJ86" s="20" t="s">
        <v>180</v>
      </c>
      <c r="AK86" s="10" t="s">
        <v>181</v>
      </c>
      <c r="AL86" s="24" t="s">
        <v>182</v>
      </c>
      <c r="AM86" s="26">
        <v>55555555.55555556</v>
      </c>
      <c r="AN86" s="27">
        <v>3513641.8446315066</v>
      </c>
      <c r="AO86" s="20" t="s">
        <v>183</v>
      </c>
      <c r="AP86" s="26">
        <v>33333333.333333336</v>
      </c>
      <c r="AQ86" s="26">
        <v>3333333.3333333326</v>
      </c>
      <c r="AR86" s="20" t="s">
        <v>183</v>
      </c>
      <c r="AS86" s="26">
        <v>2.0252399999999999E-5</v>
      </c>
      <c r="AT86" s="27">
        <v>1.893301391749347E-6</v>
      </c>
      <c r="AU86" s="20" t="s">
        <v>183</v>
      </c>
      <c r="AV86" s="27">
        <v>1.63976E-5</v>
      </c>
      <c r="AW86" s="27">
        <v>1.3512377140977079E-6</v>
      </c>
      <c r="AX86" s="20" t="s">
        <v>183</v>
      </c>
      <c r="AY86" s="26">
        <v>5.2894900000000001E-6</v>
      </c>
      <c r="AZ86" s="27">
        <v>3.8653481421470755E-7</v>
      </c>
      <c r="BA86" s="20" t="s">
        <v>183</v>
      </c>
      <c r="BB86" s="26">
        <v>5.0888000000000003E-6</v>
      </c>
      <c r="BC86" s="27">
        <v>5.8401955446714167E-7</v>
      </c>
      <c r="BD86" s="20" t="s">
        <v>183</v>
      </c>
      <c r="BE86" s="28">
        <v>-25.813196130000001</v>
      </c>
      <c r="BF86" s="28">
        <v>7.9866999999999994E-2</v>
      </c>
      <c r="BG86" s="20" t="s">
        <v>183</v>
      </c>
      <c r="BH86" s="20">
        <v>-6.4938146636363632</v>
      </c>
      <c r="BI86" s="20">
        <v>1</v>
      </c>
      <c r="BJ86" s="20" t="s">
        <v>184</v>
      </c>
      <c r="BK86" s="28">
        <v>400</v>
      </c>
      <c r="BL86" s="28">
        <v>10.72</v>
      </c>
      <c r="BM86" s="28">
        <v>1</v>
      </c>
      <c r="BN86" s="20" t="s">
        <v>185</v>
      </c>
      <c r="BO86" s="20" t="s">
        <v>176</v>
      </c>
      <c r="BP86" s="20" t="s">
        <v>176</v>
      </c>
      <c r="BQ86" s="20" t="s">
        <v>186</v>
      </c>
      <c r="BR86" s="28">
        <v>2</v>
      </c>
      <c r="BS86" s="28">
        <v>0.1</v>
      </c>
      <c r="BT86" s="20" t="s">
        <v>187</v>
      </c>
      <c r="BU86" s="28">
        <v>0.72</v>
      </c>
      <c r="BV86" s="28">
        <v>3.5000000000000003E-2</v>
      </c>
      <c r="BW86" s="20" t="s">
        <v>188</v>
      </c>
      <c r="BX86" s="28">
        <v>1</v>
      </c>
      <c r="BY86" s="28">
        <v>0.05</v>
      </c>
      <c r="BZ86" s="24" t="s">
        <v>187</v>
      </c>
      <c r="CA86" s="28">
        <v>0.5</v>
      </c>
      <c r="CB86" s="28">
        <v>2.5000000000000001E-2</v>
      </c>
      <c r="CC86" s="20" t="s">
        <v>187</v>
      </c>
      <c r="CD86" s="28">
        <v>0.2</v>
      </c>
      <c r="CE86" s="28">
        <v>0.02</v>
      </c>
      <c r="CF86" s="24" t="s">
        <v>187</v>
      </c>
      <c r="CG86" s="28">
        <v>0.01</v>
      </c>
      <c r="CH86" s="28">
        <v>6.4999999999999997E-4</v>
      </c>
      <c r="CI86" s="24" t="s">
        <v>187</v>
      </c>
      <c r="CJ86" s="24" t="s">
        <v>189</v>
      </c>
      <c r="CK86" s="29">
        <v>30</v>
      </c>
      <c r="CL86" s="29">
        <v>9.4009599999999997E-4</v>
      </c>
      <c r="CM86" s="29">
        <v>40</v>
      </c>
      <c r="CN86" s="29">
        <v>25</v>
      </c>
    </row>
    <row r="87" spans="1:92" ht="15.75" customHeight="1">
      <c r="A87" s="19" t="s">
        <v>164</v>
      </c>
      <c r="B87" s="20" t="s">
        <v>165</v>
      </c>
      <c r="C87" s="20">
        <v>2020</v>
      </c>
      <c r="D87" s="2" t="str">
        <f t="shared" si="0"/>
        <v>10.1016/j.palaeo.2019.109547</v>
      </c>
      <c r="E87" s="21">
        <f t="shared" si="1"/>
        <v>188050</v>
      </c>
      <c r="F87" s="21">
        <f t="shared" si="2"/>
        <v>13349.999999999995</v>
      </c>
      <c r="G87" s="21">
        <f t="shared" si="3"/>
        <v>13350.000000000022</v>
      </c>
      <c r="H87" s="22">
        <f t="shared" si="4"/>
        <v>1246.05496058317</v>
      </c>
      <c r="I87" s="22">
        <f t="shared" si="5"/>
        <v>298.63400057658009</v>
      </c>
      <c r="J87" s="22">
        <f t="shared" si="6"/>
        <v>233.14939375295</v>
      </c>
      <c r="K87" s="20" t="s">
        <v>166</v>
      </c>
      <c r="L87" s="77" t="s">
        <v>167</v>
      </c>
      <c r="M87" s="6" t="s">
        <v>559</v>
      </c>
      <c r="N87" s="20" t="s">
        <v>168</v>
      </c>
      <c r="O87" s="23" t="s">
        <v>277</v>
      </c>
      <c r="P87" s="10" t="s">
        <v>170</v>
      </c>
      <c r="Q87" s="24" t="s">
        <v>171</v>
      </c>
      <c r="R87" s="20" t="s">
        <v>172</v>
      </c>
      <c r="S87" s="20" t="s">
        <v>173</v>
      </c>
      <c r="T87" s="20" t="s">
        <v>174</v>
      </c>
      <c r="U87" s="20" t="s">
        <v>274</v>
      </c>
      <c r="V87" s="20">
        <v>188.05</v>
      </c>
      <c r="W87" s="20">
        <v>201.4</v>
      </c>
      <c r="X87" s="20">
        <v>174.7</v>
      </c>
      <c r="Y87" s="20" t="s">
        <v>176</v>
      </c>
      <c r="Z87" s="20" t="s">
        <v>191</v>
      </c>
      <c r="AA87" s="20">
        <v>30.957000000000001</v>
      </c>
      <c r="AB87" s="20">
        <v>110.746</v>
      </c>
      <c r="AC87" s="10" t="s">
        <v>176</v>
      </c>
      <c r="AD87" s="10" t="s">
        <v>176</v>
      </c>
      <c r="AE87" s="25">
        <v>1246.05496058317</v>
      </c>
      <c r="AF87" s="10" t="s">
        <v>178</v>
      </c>
      <c r="AG87" s="25">
        <v>1012.90556683022</v>
      </c>
      <c r="AH87" s="25">
        <v>1544.6889611597501</v>
      </c>
      <c r="AI87" s="20" t="s">
        <v>179</v>
      </c>
      <c r="AJ87" s="20" t="s">
        <v>180</v>
      </c>
      <c r="AK87" s="10" t="s">
        <v>181</v>
      </c>
      <c r="AL87" s="24" t="s">
        <v>182</v>
      </c>
      <c r="AM87" s="26">
        <v>44444444.44444444</v>
      </c>
      <c r="AN87" s="27">
        <v>4157397.0964154708</v>
      </c>
      <c r="AO87" s="20" t="s">
        <v>183</v>
      </c>
      <c r="AP87" s="26">
        <v>22222222.22222222</v>
      </c>
      <c r="AQ87" s="26">
        <v>3042903.0972509268</v>
      </c>
      <c r="AR87" s="20" t="s">
        <v>183</v>
      </c>
      <c r="AS87" s="26">
        <v>1.45225E-5</v>
      </c>
      <c r="AT87" s="27">
        <v>9.0400188974727842E-7</v>
      </c>
      <c r="AU87" s="20" t="s">
        <v>183</v>
      </c>
      <c r="AV87" s="27">
        <v>1.9626499999999999E-5</v>
      </c>
      <c r="AW87" s="27">
        <v>1.7692458610002951E-6</v>
      </c>
      <c r="AX87" s="20" t="s">
        <v>183</v>
      </c>
      <c r="AY87" s="26">
        <v>5.4099999999999999E-6</v>
      </c>
      <c r="AZ87" s="27">
        <v>4.1182252447706954E-7</v>
      </c>
      <c r="BA87" s="20" t="s">
        <v>183</v>
      </c>
      <c r="BB87" s="26">
        <v>6.7752499999999992E-6</v>
      </c>
      <c r="BC87" s="27">
        <v>2.9402986668024029E-7</v>
      </c>
      <c r="BD87" s="20" t="s">
        <v>183</v>
      </c>
      <c r="BE87" s="28">
        <v>-25.813196130000001</v>
      </c>
      <c r="BF87" s="28">
        <v>7.9866999999999994E-2</v>
      </c>
      <c r="BG87" s="20" t="s">
        <v>183</v>
      </c>
      <c r="BH87" s="20">
        <v>-6.4938146636363632</v>
      </c>
      <c r="BI87" s="20">
        <v>1</v>
      </c>
      <c r="BJ87" s="20" t="s">
        <v>184</v>
      </c>
      <c r="BK87" s="28">
        <v>400</v>
      </c>
      <c r="BL87" s="28">
        <v>10.72</v>
      </c>
      <c r="BM87" s="28">
        <v>1</v>
      </c>
      <c r="BN87" s="20" t="s">
        <v>185</v>
      </c>
      <c r="BO87" s="20" t="s">
        <v>176</v>
      </c>
      <c r="BP87" s="20" t="s">
        <v>176</v>
      </c>
      <c r="BQ87" s="20" t="s">
        <v>186</v>
      </c>
      <c r="BR87" s="28">
        <v>2</v>
      </c>
      <c r="BS87" s="28">
        <v>0.1</v>
      </c>
      <c r="BT87" s="20" t="s">
        <v>187</v>
      </c>
      <c r="BU87" s="28">
        <v>0.72</v>
      </c>
      <c r="BV87" s="28">
        <v>3.5000000000000003E-2</v>
      </c>
      <c r="BW87" s="20" t="s">
        <v>188</v>
      </c>
      <c r="BX87" s="28">
        <v>1</v>
      </c>
      <c r="BY87" s="28">
        <v>0.05</v>
      </c>
      <c r="BZ87" s="24" t="s">
        <v>187</v>
      </c>
      <c r="CA87" s="28">
        <v>0.5</v>
      </c>
      <c r="CB87" s="28">
        <v>2.5000000000000001E-2</v>
      </c>
      <c r="CC87" s="20" t="s">
        <v>187</v>
      </c>
      <c r="CD87" s="28">
        <v>0.2</v>
      </c>
      <c r="CE87" s="28">
        <v>0.02</v>
      </c>
      <c r="CF87" s="24" t="s">
        <v>187</v>
      </c>
      <c r="CG87" s="28">
        <v>0.01</v>
      </c>
      <c r="CH87" s="28">
        <v>6.4999999999999997E-4</v>
      </c>
      <c r="CI87" s="24" t="s">
        <v>187</v>
      </c>
      <c r="CJ87" s="24" t="s">
        <v>189</v>
      </c>
      <c r="CK87" s="29">
        <v>30</v>
      </c>
      <c r="CL87" s="29">
        <v>9.4009599999999997E-4</v>
      </c>
      <c r="CM87" s="29">
        <v>40</v>
      </c>
      <c r="CN87" s="29">
        <v>25</v>
      </c>
    </row>
    <row r="88" spans="1:92" ht="15.75" customHeight="1">
      <c r="A88" s="19" t="s">
        <v>164</v>
      </c>
      <c r="B88" s="20" t="s">
        <v>165</v>
      </c>
      <c r="C88" s="20">
        <v>2020</v>
      </c>
      <c r="D88" s="2" t="str">
        <f t="shared" si="0"/>
        <v>10.1016/j.palaeo.2019.109547</v>
      </c>
      <c r="E88" s="21">
        <f t="shared" si="1"/>
        <v>188050</v>
      </c>
      <c r="F88" s="21">
        <f t="shared" si="2"/>
        <v>13349.999999999995</v>
      </c>
      <c r="G88" s="21">
        <f t="shared" si="3"/>
        <v>13350.000000000022</v>
      </c>
      <c r="H88" s="22">
        <f t="shared" si="4"/>
        <v>1069.36250281459</v>
      </c>
      <c r="I88" s="22">
        <f t="shared" si="5"/>
        <v>246.01042657060998</v>
      </c>
      <c r="J88" s="22">
        <f t="shared" si="6"/>
        <v>187.552124738163</v>
      </c>
      <c r="K88" s="20" t="s">
        <v>166</v>
      </c>
      <c r="L88" s="77" t="s">
        <v>167</v>
      </c>
      <c r="M88" s="6" t="s">
        <v>559</v>
      </c>
      <c r="N88" s="20" t="s">
        <v>168</v>
      </c>
      <c r="O88" s="23" t="s">
        <v>278</v>
      </c>
      <c r="P88" s="10" t="s">
        <v>170</v>
      </c>
      <c r="Q88" s="24" t="s">
        <v>171</v>
      </c>
      <c r="R88" s="20" t="s">
        <v>172</v>
      </c>
      <c r="S88" s="20" t="s">
        <v>173</v>
      </c>
      <c r="T88" s="20" t="s">
        <v>174</v>
      </c>
      <c r="U88" s="20" t="s">
        <v>274</v>
      </c>
      <c r="V88" s="20">
        <v>188.05</v>
      </c>
      <c r="W88" s="20">
        <v>201.4</v>
      </c>
      <c r="X88" s="20">
        <v>174.7</v>
      </c>
      <c r="Y88" s="20" t="s">
        <v>176</v>
      </c>
      <c r="Z88" s="20" t="s">
        <v>191</v>
      </c>
      <c r="AA88" s="20">
        <v>30.957000000000001</v>
      </c>
      <c r="AB88" s="20">
        <v>110.746</v>
      </c>
      <c r="AC88" s="10" t="s">
        <v>176</v>
      </c>
      <c r="AD88" s="10" t="s">
        <v>176</v>
      </c>
      <c r="AE88" s="25">
        <v>1069.36250281459</v>
      </c>
      <c r="AF88" s="10" t="s">
        <v>178</v>
      </c>
      <c r="AG88" s="25">
        <v>881.81037807642701</v>
      </c>
      <c r="AH88" s="25">
        <v>1315.3729293852</v>
      </c>
      <c r="AI88" s="20" t="s">
        <v>179</v>
      </c>
      <c r="AJ88" s="20" t="s">
        <v>180</v>
      </c>
      <c r="AK88" s="24" t="s">
        <v>181</v>
      </c>
      <c r="AL88" s="24" t="s">
        <v>182</v>
      </c>
      <c r="AM88" s="26">
        <v>44444444.44444444</v>
      </c>
      <c r="AN88" s="27">
        <v>4157397.0964154708</v>
      </c>
      <c r="AO88" s="20" t="s">
        <v>183</v>
      </c>
      <c r="AP88" s="26">
        <v>22222222.22222222</v>
      </c>
      <c r="AQ88" s="26">
        <v>3239417.7193584978</v>
      </c>
      <c r="AR88" s="20" t="s">
        <v>183</v>
      </c>
      <c r="AS88" s="26">
        <v>1.6638874999999999E-5</v>
      </c>
      <c r="AT88" s="27">
        <v>6.4273457189629866E-7</v>
      </c>
      <c r="AU88" s="20" t="s">
        <v>183</v>
      </c>
      <c r="AV88" s="27">
        <v>2.0063499999999995E-5</v>
      </c>
      <c r="AW88" s="27">
        <v>1.9751204393656634E-6</v>
      </c>
      <c r="AX88" s="20" t="s">
        <v>183</v>
      </c>
      <c r="AY88" s="26">
        <v>4.9976875000000004E-6</v>
      </c>
      <c r="AZ88" s="27">
        <v>3.4787744067081727E-7</v>
      </c>
      <c r="BA88" s="20" t="s">
        <v>183</v>
      </c>
      <c r="BB88" s="26">
        <v>6.1837499999999999E-6</v>
      </c>
      <c r="BC88" s="27">
        <v>4.2794998247458891E-7</v>
      </c>
      <c r="BD88" s="20" t="s">
        <v>183</v>
      </c>
      <c r="BE88" s="28">
        <v>-25.813196130000001</v>
      </c>
      <c r="BF88" s="28">
        <v>7.9866999999999994E-2</v>
      </c>
      <c r="BG88" s="20" t="s">
        <v>183</v>
      </c>
      <c r="BH88" s="20">
        <v>-6.4938146636363632</v>
      </c>
      <c r="BI88" s="20">
        <v>1</v>
      </c>
      <c r="BJ88" s="20" t="s">
        <v>184</v>
      </c>
      <c r="BK88" s="28">
        <v>400</v>
      </c>
      <c r="BL88" s="28">
        <v>10.72</v>
      </c>
      <c r="BM88" s="28">
        <v>1</v>
      </c>
      <c r="BN88" s="20" t="s">
        <v>185</v>
      </c>
      <c r="BO88" s="20" t="s">
        <v>176</v>
      </c>
      <c r="BP88" s="20" t="s">
        <v>176</v>
      </c>
      <c r="BQ88" s="20" t="s">
        <v>186</v>
      </c>
      <c r="BR88" s="28">
        <v>2</v>
      </c>
      <c r="BS88" s="28">
        <v>0.1</v>
      </c>
      <c r="BT88" s="20" t="s">
        <v>187</v>
      </c>
      <c r="BU88" s="28">
        <v>0.72</v>
      </c>
      <c r="BV88" s="28">
        <v>3.5000000000000003E-2</v>
      </c>
      <c r="BW88" s="20" t="s">
        <v>188</v>
      </c>
      <c r="BX88" s="28">
        <v>1</v>
      </c>
      <c r="BY88" s="28">
        <v>0.05</v>
      </c>
      <c r="BZ88" s="24" t="s">
        <v>187</v>
      </c>
      <c r="CA88" s="28">
        <v>0.5</v>
      </c>
      <c r="CB88" s="28">
        <v>2.5000000000000001E-2</v>
      </c>
      <c r="CC88" s="20" t="s">
        <v>187</v>
      </c>
      <c r="CD88" s="28">
        <v>0.2</v>
      </c>
      <c r="CE88" s="28">
        <v>0.02</v>
      </c>
      <c r="CF88" s="24" t="s">
        <v>187</v>
      </c>
      <c r="CG88" s="28">
        <v>0.01</v>
      </c>
      <c r="CH88" s="28">
        <v>6.4999999999999997E-4</v>
      </c>
      <c r="CI88" s="24" t="s">
        <v>187</v>
      </c>
      <c r="CJ88" s="24" t="s">
        <v>189</v>
      </c>
      <c r="CK88" s="29">
        <v>30</v>
      </c>
      <c r="CL88" s="29">
        <v>9.4009599999999997E-4</v>
      </c>
      <c r="CM88" s="29">
        <v>40</v>
      </c>
      <c r="CN88" s="29">
        <v>25</v>
      </c>
    </row>
    <row r="89" spans="1:92" ht="15.75" customHeight="1">
      <c r="A89" s="19" t="s">
        <v>164</v>
      </c>
      <c r="B89" s="20" t="s">
        <v>165</v>
      </c>
      <c r="C89" s="20">
        <v>2020</v>
      </c>
      <c r="D89" s="2" t="str">
        <f t="shared" si="0"/>
        <v>10.1016/j.palaeo.2019.109547</v>
      </c>
      <c r="E89" s="21">
        <f t="shared" si="1"/>
        <v>188050</v>
      </c>
      <c r="F89" s="21">
        <f t="shared" si="2"/>
        <v>13349.999999999995</v>
      </c>
      <c r="G89" s="21">
        <f t="shared" si="3"/>
        <v>13350.000000000022</v>
      </c>
      <c r="H89" s="22">
        <f t="shared" si="4"/>
        <v>837.93557808563401</v>
      </c>
      <c r="I89" s="22">
        <f t="shared" si="5"/>
        <v>175.73780436812604</v>
      </c>
      <c r="J89" s="22">
        <f t="shared" si="6"/>
        <v>139.63374866818697</v>
      </c>
      <c r="K89" s="20" t="s">
        <v>166</v>
      </c>
      <c r="L89" s="77" t="s">
        <v>167</v>
      </c>
      <c r="M89" s="6" t="s">
        <v>559</v>
      </c>
      <c r="N89" s="20" t="s">
        <v>168</v>
      </c>
      <c r="O89" s="23" t="s">
        <v>279</v>
      </c>
      <c r="P89" s="10" t="s">
        <v>170</v>
      </c>
      <c r="Q89" s="24" t="s">
        <v>171</v>
      </c>
      <c r="R89" s="20" t="s">
        <v>172</v>
      </c>
      <c r="S89" s="20" t="s">
        <v>173</v>
      </c>
      <c r="T89" s="20" t="s">
        <v>174</v>
      </c>
      <c r="U89" s="20" t="s">
        <v>274</v>
      </c>
      <c r="V89" s="20">
        <v>188.05</v>
      </c>
      <c r="W89" s="20">
        <v>201.4</v>
      </c>
      <c r="X89" s="20">
        <v>174.7</v>
      </c>
      <c r="Y89" s="20" t="s">
        <v>176</v>
      </c>
      <c r="Z89" s="20" t="s">
        <v>191</v>
      </c>
      <c r="AA89" s="20">
        <v>30.957000000000001</v>
      </c>
      <c r="AB89" s="20">
        <v>110.746</v>
      </c>
      <c r="AC89" s="10" t="s">
        <v>176</v>
      </c>
      <c r="AD89" s="10" t="s">
        <v>176</v>
      </c>
      <c r="AE89" s="25">
        <v>837.93557808563401</v>
      </c>
      <c r="AF89" s="24" t="s">
        <v>178</v>
      </c>
      <c r="AG89" s="25">
        <v>698.30182941744704</v>
      </c>
      <c r="AH89" s="25">
        <v>1013.67338245376</v>
      </c>
      <c r="AI89" s="20" t="s">
        <v>179</v>
      </c>
      <c r="AJ89" s="20" t="s">
        <v>180</v>
      </c>
      <c r="AK89" s="10" t="s">
        <v>181</v>
      </c>
      <c r="AL89" s="24" t="s">
        <v>182</v>
      </c>
      <c r="AM89" s="26">
        <v>55555555.55555556</v>
      </c>
      <c r="AN89" s="27">
        <v>4157397.0964155141</v>
      </c>
      <c r="AO89" s="20" t="s">
        <v>183</v>
      </c>
      <c r="AP89" s="26">
        <v>33333333.333333336</v>
      </c>
      <c r="AQ89" s="26">
        <v>3333333.3333333312</v>
      </c>
      <c r="AR89" s="20" t="s">
        <v>183</v>
      </c>
      <c r="AS89" s="26">
        <v>1.6994999999999996E-5</v>
      </c>
      <c r="AT89" s="27">
        <v>7.1832750190981841E-7</v>
      </c>
      <c r="AU89" s="20" t="s">
        <v>183</v>
      </c>
      <c r="AV89" s="27">
        <v>2.0603030000000005E-5</v>
      </c>
      <c r="AW89" s="27">
        <v>1.4785620856622365E-6</v>
      </c>
      <c r="AX89" s="20" t="s">
        <v>183</v>
      </c>
      <c r="AY89" s="26">
        <v>4.9818333333333329E-6</v>
      </c>
      <c r="AZ89" s="27">
        <v>2.5506948944247521E-7</v>
      </c>
      <c r="BA89" s="20" t="s">
        <v>183</v>
      </c>
      <c r="BB89" s="26">
        <v>6.6718544444444432E-6</v>
      </c>
      <c r="BC89" s="27">
        <v>5.473068403873493E-7</v>
      </c>
      <c r="BD89" s="20" t="s">
        <v>183</v>
      </c>
      <c r="BE89" s="28">
        <v>-25.813196130000001</v>
      </c>
      <c r="BF89" s="28">
        <v>7.9866999999999994E-2</v>
      </c>
      <c r="BG89" s="20" t="s">
        <v>183</v>
      </c>
      <c r="BH89" s="20">
        <v>-6.4938146636363632</v>
      </c>
      <c r="BI89" s="20">
        <v>1</v>
      </c>
      <c r="BJ89" s="20" t="s">
        <v>184</v>
      </c>
      <c r="BK89" s="28">
        <v>400</v>
      </c>
      <c r="BL89" s="28">
        <v>10.72</v>
      </c>
      <c r="BM89" s="28">
        <v>1</v>
      </c>
      <c r="BN89" s="20" t="s">
        <v>185</v>
      </c>
      <c r="BO89" s="20" t="s">
        <v>176</v>
      </c>
      <c r="BP89" s="20" t="s">
        <v>176</v>
      </c>
      <c r="BQ89" s="20" t="s">
        <v>186</v>
      </c>
      <c r="BR89" s="28">
        <v>2</v>
      </c>
      <c r="BS89" s="28">
        <v>0.1</v>
      </c>
      <c r="BT89" s="20" t="s">
        <v>187</v>
      </c>
      <c r="BU89" s="28">
        <v>0.72</v>
      </c>
      <c r="BV89" s="28">
        <v>3.5000000000000003E-2</v>
      </c>
      <c r="BW89" s="20" t="s">
        <v>188</v>
      </c>
      <c r="BX89" s="28">
        <v>1</v>
      </c>
      <c r="BY89" s="28">
        <v>0.05</v>
      </c>
      <c r="BZ89" s="24" t="s">
        <v>187</v>
      </c>
      <c r="CA89" s="28">
        <v>0.5</v>
      </c>
      <c r="CB89" s="28">
        <v>2.5000000000000001E-2</v>
      </c>
      <c r="CC89" s="20" t="s">
        <v>187</v>
      </c>
      <c r="CD89" s="28">
        <v>0.2</v>
      </c>
      <c r="CE89" s="28">
        <v>0.02</v>
      </c>
      <c r="CF89" s="24" t="s">
        <v>187</v>
      </c>
      <c r="CG89" s="28">
        <v>0.01</v>
      </c>
      <c r="CH89" s="28">
        <v>6.4999999999999997E-4</v>
      </c>
      <c r="CI89" s="24" t="s">
        <v>187</v>
      </c>
      <c r="CJ89" s="24" t="s">
        <v>189</v>
      </c>
      <c r="CK89" s="29">
        <v>30</v>
      </c>
      <c r="CL89" s="29">
        <v>9.4009599999999997E-4</v>
      </c>
      <c r="CM89" s="29">
        <v>40</v>
      </c>
      <c r="CN89" s="29">
        <v>25</v>
      </c>
    </row>
    <row r="90" spans="1:92" ht="15.75" customHeight="1">
      <c r="A90" s="19" t="s">
        <v>164</v>
      </c>
      <c r="B90" s="20" t="s">
        <v>165</v>
      </c>
      <c r="C90" s="20">
        <v>2020</v>
      </c>
      <c r="D90" s="2" t="str">
        <f t="shared" si="0"/>
        <v>10.1016/j.palaeo.2019.109547</v>
      </c>
      <c r="E90" s="21">
        <f t="shared" si="1"/>
        <v>188050</v>
      </c>
      <c r="F90" s="21">
        <f t="shared" si="2"/>
        <v>13349.999999999995</v>
      </c>
      <c r="G90" s="21">
        <f t="shared" si="3"/>
        <v>13350.000000000022</v>
      </c>
      <c r="H90" s="22">
        <f t="shared" si="4"/>
        <v>1138.3365045615899</v>
      </c>
      <c r="I90" s="22">
        <f t="shared" si="5"/>
        <v>293.12306217801006</v>
      </c>
      <c r="J90" s="22">
        <f t="shared" si="6"/>
        <v>226.70526521797194</v>
      </c>
      <c r="K90" s="20" t="s">
        <v>166</v>
      </c>
      <c r="L90" s="77" t="s">
        <v>167</v>
      </c>
      <c r="M90" s="6" t="s">
        <v>559</v>
      </c>
      <c r="N90" s="20" t="s">
        <v>168</v>
      </c>
      <c r="O90" s="23" t="s">
        <v>280</v>
      </c>
      <c r="P90" s="10" t="s">
        <v>170</v>
      </c>
      <c r="Q90" s="24" t="s">
        <v>171</v>
      </c>
      <c r="R90" s="20" t="s">
        <v>172</v>
      </c>
      <c r="S90" s="20" t="s">
        <v>173</v>
      </c>
      <c r="T90" s="20" t="s">
        <v>174</v>
      </c>
      <c r="U90" s="20" t="s">
        <v>274</v>
      </c>
      <c r="V90" s="20">
        <v>188.05</v>
      </c>
      <c r="W90" s="20">
        <v>201.4</v>
      </c>
      <c r="X90" s="20">
        <v>174.7</v>
      </c>
      <c r="Y90" s="20" t="s">
        <v>176</v>
      </c>
      <c r="Z90" s="20" t="s">
        <v>191</v>
      </c>
      <c r="AA90" s="20">
        <v>30.957000000000001</v>
      </c>
      <c r="AB90" s="20">
        <v>110.746</v>
      </c>
      <c r="AC90" s="10" t="s">
        <v>176</v>
      </c>
      <c r="AD90" s="10" t="s">
        <v>176</v>
      </c>
      <c r="AE90" s="25">
        <v>1138.3365045615899</v>
      </c>
      <c r="AF90" s="10" t="s">
        <v>178</v>
      </c>
      <c r="AG90" s="25">
        <v>911.63123934361795</v>
      </c>
      <c r="AH90" s="25">
        <v>1431.4595667395999</v>
      </c>
      <c r="AI90" s="20" t="s">
        <v>179</v>
      </c>
      <c r="AJ90" s="20" t="s">
        <v>180</v>
      </c>
      <c r="AK90" s="10" t="s">
        <v>181</v>
      </c>
      <c r="AL90" s="24" t="s">
        <v>182</v>
      </c>
      <c r="AM90" s="26">
        <v>44444444.44444444</v>
      </c>
      <c r="AN90" s="27">
        <v>4969039.949999542</v>
      </c>
      <c r="AO90" s="20" t="s">
        <v>183</v>
      </c>
      <c r="AP90" s="26">
        <v>16666666.666666668</v>
      </c>
      <c r="AQ90" s="26">
        <v>2380952.3809523783</v>
      </c>
      <c r="AR90" s="20" t="s">
        <v>183</v>
      </c>
      <c r="AS90" s="26">
        <v>1.71625E-5</v>
      </c>
      <c r="AT90" s="27">
        <v>2.164310556120196E-6</v>
      </c>
      <c r="AU90" s="20" t="s">
        <v>183</v>
      </c>
      <c r="AV90" s="27">
        <v>2.0851000000000001E-5</v>
      </c>
      <c r="AW90" s="27">
        <v>2.0088015913308325E-6</v>
      </c>
      <c r="AX90" s="20" t="s">
        <v>183</v>
      </c>
      <c r="AY90" s="26">
        <v>5.7594916666666663E-6</v>
      </c>
      <c r="AZ90" s="27">
        <v>4.5049203663266292E-7</v>
      </c>
      <c r="BA90" s="20" t="s">
        <v>183</v>
      </c>
      <c r="BB90" s="26">
        <v>5.1796249999999996E-6</v>
      </c>
      <c r="BC90" s="27">
        <v>3.4811219306185567E-7</v>
      </c>
      <c r="BD90" s="20" t="s">
        <v>183</v>
      </c>
      <c r="BE90" s="28">
        <v>-25.813196130000001</v>
      </c>
      <c r="BF90" s="28">
        <v>7.9866999999999994E-2</v>
      </c>
      <c r="BG90" s="20" t="s">
        <v>183</v>
      </c>
      <c r="BH90" s="20">
        <v>-6.4938146636363632</v>
      </c>
      <c r="BI90" s="20">
        <v>1</v>
      </c>
      <c r="BJ90" s="20" t="s">
        <v>184</v>
      </c>
      <c r="BK90" s="28">
        <v>400</v>
      </c>
      <c r="BL90" s="28">
        <v>10.72</v>
      </c>
      <c r="BM90" s="28">
        <v>1</v>
      </c>
      <c r="BN90" s="20" t="s">
        <v>185</v>
      </c>
      <c r="BO90" s="20" t="s">
        <v>176</v>
      </c>
      <c r="BP90" s="20" t="s">
        <v>176</v>
      </c>
      <c r="BQ90" s="20" t="s">
        <v>186</v>
      </c>
      <c r="BR90" s="28">
        <v>2</v>
      </c>
      <c r="BS90" s="28">
        <v>0.1</v>
      </c>
      <c r="BT90" s="20" t="s">
        <v>187</v>
      </c>
      <c r="BU90" s="28">
        <v>0.72</v>
      </c>
      <c r="BV90" s="28">
        <v>3.5000000000000003E-2</v>
      </c>
      <c r="BW90" s="20" t="s">
        <v>188</v>
      </c>
      <c r="BX90" s="28">
        <v>1</v>
      </c>
      <c r="BY90" s="28">
        <v>0.05</v>
      </c>
      <c r="BZ90" s="24" t="s">
        <v>187</v>
      </c>
      <c r="CA90" s="28">
        <v>0.5</v>
      </c>
      <c r="CB90" s="28">
        <v>2.5000000000000001E-2</v>
      </c>
      <c r="CC90" s="20" t="s">
        <v>187</v>
      </c>
      <c r="CD90" s="28">
        <v>0.2</v>
      </c>
      <c r="CE90" s="28">
        <v>0.02</v>
      </c>
      <c r="CF90" s="24" t="s">
        <v>187</v>
      </c>
      <c r="CG90" s="28">
        <v>0.01</v>
      </c>
      <c r="CH90" s="28">
        <v>6.4999999999999997E-4</v>
      </c>
      <c r="CI90" s="24" t="s">
        <v>187</v>
      </c>
      <c r="CJ90" s="24" t="s">
        <v>189</v>
      </c>
      <c r="CK90" s="29">
        <v>30</v>
      </c>
      <c r="CL90" s="29">
        <v>9.4009599999999997E-4</v>
      </c>
      <c r="CM90" s="29">
        <v>40</v>
      </c>
      <c r="CN90" s="29">
        <v>25</v>
      </c>
    </row>
    <row r="91" spans="1:92" ht="15.75" customHeight="1">
      <c r="A91" s="19" t="s">
        <v>164</v>
      </c>
      <c r="B91" s="20" t="s">
        <v>165</v>
      </c>
      <c r="C91" s="20">
        <v>2020</v>
      </c>
      <c r="D91" s="2" t="str">
        <f t="shared" si="0"/>
        <v>10.1016/j.palaeo.2019.109547</v>
      </c>
      <c r="E91" s="21">
        <f t="shared" si="1"/>
        <v>188050</v>
      </c>
      <c r="F91" s="21">
        <f t="shared" si="2"/>
        <v>13349.999999999995</v>
      </c>
      <c r="G91" s="21">
        <f t="shared" si="3"/>
        <v>13350.000000000022</v>
      </c>
      <c r="H91" s="22">
        <f t="shared" si="4"/>
        <v>1336.8216227461701</v>
      </c>
      <c r="I91" s="22">
        <f t="shared" si="5"/>
        <v>317.78052805204993</v>
      </c>
      <c r="J91" s="22">
        <f t="shared" si="6"/>
        <v>251.94629689557019</v>
      </c>
      <c r="K91" s="20" t="s">
        <v>166</v>
      </c>
      <c r="L91" s="77" t="s">
        <v>167</v>
      </c>
      <c r="M91" s="6" t="s">
        <v>559</v>
      </c>
      <c r="N91" s="20" t="s">
        <v>168</v>
      </c>
      <c r="O91" s="23" t="s">
        <v>281</v>
      </c>
      <c r="P91" s="10" t="s">
        <v>170</v>
      </c>
      <c r="Q91" s="24" t="s">
        <v>171</v>
      </c>
      <c r="R91" s="20" t="s">
        <v>172</v>
      </c>
      <c r="S91" s="20" t="s">
        <v>173</v>
      </c>
      <c r="T91" s="20" t="s">
        <v>174</v>
      </c>
      <c r="U91" s="20" t="s">
        <v>274</v>
      </c>
      <c r="V91" s="20">
        <v>188.05</v>
      </c>
      <c r="W91" s="20">
        <v>201.4</v>
      </c>
      <c r="X91" s="20">
        <v>174.7</v>
      </c>
      <c r="Y91" s="20" t="s">
        <v>176</v>
      </c>
      <c r="Z91" s="20" t="s">
        <v>191</v>
      </c>
      <c r="AA91" s="20">
        <v>30.957000000000001</v>
      </c>
      <c r="AB91" s="20">
        <v>110.746</v>
      </c>
      <c r="AC91" s="10" t="s">
        <v>176</v>
      </c>
      <c r="AD91" s="10" t="s">
        <v>176</v>
      </c>
      <c r="AE91" s="25">
        <v>1336.8216227461701</v>
      </c>
      <c r="AF91" s="10" t="s">
        <v>178</v>
      </c>
      <c r="AG91" s="25">
        <v>1084.8753258505999</v>
      </c>
      <c r="AH91" s="25">
        <v>1654.60215079822</v>
      </c>
      <c r="AI91" s="20" t="s">
        <v>179</v>
      </c>
      <c r="AJ91" s="20" t="s">
        <v>180</v>
      </c>
      <c r="AK91" s="24" t="s">
        <v>181</v>
      </c>
      <c r="AL91" s="24" t="s">
        <v>182</v>
      </c>
      <c r="AM91" s="26">
        <v>33333333.333333336</v>
      </c>
      <c r="AN91" s="27">
        <v>4444444.4444444636</v>
      </c>
      <c r="AO91" s="20" t="s">
        <v>183</v>
      </c>
      <c r="AP91" s="26">
        <v>16666666.666666668</v>
      </c>
      <c r="AQ91" s="26">
        <v>1111111.1111111182</v>
      </c>
      <c r="AR91" s="20" t="s">
        <v>183</v>
      </c>
      <c r="AS91" s="26">
        <v>1.6310499999999999E-5</v>
      </c>
      <c r="AT91" s="27">
        <v>1.1390486308026237E-6</v>
      </c>
      <c r="AU91" s="20" t="s">
        <v>183</v>
      </c>
      <c r="AV91" s="27">
        <v>2.2846399999999999E-5</v>
      </c>
      <c r="AW91" s="27">
        <v>8.9232637526860111E-7</v>
      </c>
      <c r="AX91" s="20" t="s">
        <v>183</v>
      </c>
      <c r="AY91" s="26">
        <v>4.633691666666666E-6</v>
      </c>
      <c r="AZ91" s="27">
        <v>2.9711507294219495E-7</v>
      </c>
      <c r="BA91" s="20" t="s">
        <v>183</v>
      </c>
      <c r="BB91" s="26">
        <v>8.1350999999999994E-6</v>
      </c>
      <c r="BC91" s="27">
        <v>1.0684465054461096E-6</v>
      </c>
      <c r="BD91" s="20" t="s">
        <v>183</v>
      </c>
      <c r="BE91" s="28">
        <v>-25.813196130000001</v>
      </c>
      <c r="BF91" s="28">
        <v>7.9866999999999994E-2</v>
      </c>
      <c r="BG91" s="20" t="s">
        <v>183</v>
      </c>
      <c r="BH91" s="20">
        <v>-6.4938146636363632</v>
      </c>
      <c r="BI91" s="20">
        <v>1</v>
      </c>
      <c r="BJ91" s="20" t="s">
        <v>184</v>
      </c>
      <c r="BK91" s="28">
        <v>400</v>
      </c>
      <c r="BL91" s="28">
        <v>10.72</v>
      </c>
      <c r="BM91" s="28">
        <v>1</v>
      </c>
      <c r="BN91" s="20" t="s">
        <v>185</v>
      </c>
      <c r="BO91" s="20" t="s">
        <v>176</v>
      </c>
      <c r="BP91" s="20" t="s">
        <v>176</v>
      </c>
      <c r="BQ91" s="20" t="s">
        <v>186</v>
      </c>
      <c r="BR91" s="28">
        <v>2</v>
      </c>
      <c r="BS91" s="28">
        <v>0.1</v>
      </c>
      <c r="BT91" s="20" t="s">
        <v>187</v>
      </c>
      <c r="BU91" s="28">
        <v>0.72</v>
      </c>
      <c r="BV91" s="28">
        <v>3.5000000000000003E-2</v>
      </c>
      <c r="BW91" s="20" t="s">
        <v>188</v>
      </c>
      <c r="BX91" s="28">
        <v>1</v>
      </c>
      <c r="BY91" s="28">
        <v>0.05</v>
      </c>
      <c r="BZ91" s="24" t="s">
        <v>187</v>
      </c>
      <c r="CA91" s="28">
        <v>0.5</v>
      </c>
      <c r="CB91" s="28">
        <v>2.5000000000000001E-2</v>
      </c>
      <c r="CC91" s="20" t="s">
        <v>187</v>
      </c>
      <c r="CD91" s="28">
        <v>0.2</v>
      </c>
      <c r="CE91" s="28">
        <v>0.02</v>
      </c>
      <c r="CF91" s="24" t="s">
        <v>187</v>
      </c>
      <c r="CG91" s="28">
        <v>0.01</v>
      </c>
      <c r="CH91" s="28">
        <v>6.4999999999999997E-4</v>
      </c>
      <c r="CI91" s="24" t="s">
        <v>187</v>
      </c>
      <c r="CJ91" s="24" t="s">
        <v>189</v>
      </c>
      <c r="CK91" s="29">
        <v>30</v>
      </c>
      <c r="CL91" s="29">
        <v>9.4009599999999997E-4</v>
      </c>
      <c r="CM91" s="29">
        <v>40</v>
      </c>
      <c r="CN91" s="29">
        <v>25</v>
      </c>
    </row>
    <row r="92" spans="1:92" ht="15.75" customHeight="1">
      <c r="A92" s="19" t="s">
        <v>164</v>
      </c>
      <c r="B92" s="20" t="s">
        <v>165</v>
      </c>
      <c r="C92" s="20">
        <v>2020</v>
      </c>
      <c r="D92" s="2" t="str">
        <f t="shared" si="0"/>
        <v>10.1016/j.palaeo.2019.109547</v>
      </c>
      <c r="E92" s="21">
        <f t="shared" si="1"/>
        <v>188050</v>
      </c>
      <c r="F92" s="21">
        <f t="shared" si="2"/>
        <v>13349.999999999995</v>
      </c>
      <c r="G92" s="21">
        <f t="shared" si="3"/>
        <v>13350.000000000022</v>
      </c>
      <c r="H92" s="22">
        <f t="shared" si="4"/>
        <v>1247.2816939655499</v>
      </c>
      <c r="I92" s="22">
        <f t="shared" si="5"/>
        <v>279.02087333237</v>
      </c>
      <c r="J92" s="22">
        <f t="shared" si="6"/>
        <v>219.50239804624994</v>
      </c>
      <c r="K92" s="20" t="s">
        <v>166</v>
      </c>
      <c r="L92" s="77" t="s">
        <v>167</v>
      </c>
      <c r="M92" s="6" t="s">
        <v>559</v>
      </c>
      <c r="N92" s="20" t="s">
        <v>168</v>
      </c>
      <c r="O92" s="23" t="s">
        <v>282</v>
      </c>
      <c r="P92" s="10" t="s">
        <v>170</v>
      </c>
      <c r="Q92" s="24" t="s">
        <v>171</v>
      </c>
      <c r="R92" s="20" t="s">
        <v>172</v>
      </c>
      <c r="S92" s="20" t="s">
        <v>173</v>
      </c>
      <c r="T92" s="20" t="s">
        <v>174</v>
      </c>
      <c r="U92" s="20" t="s">
        <v>274</v>
      </c>
      <c r="V92" s="20">
        <v>188.05</v>
      </c>
      <c r="W92" s="20">
        <v>201.4</v>
      </c>
      <c r="X92" s="20">
        <v>174.7</v>
      </c>
      <c r="Y92" s="20" t="s">
        <v>176</v>
      </c>
      <c r="Z92" s="20" t="s">
        <v>191</v>
      </c>
      <c r="AA92" s="20">
        <v>30.957000000000001</v>
      </c>
      <c r="AB92" s="20">
        <v>110.746</v>
      </c>
      <c r="AC92" s="10" t="s">
        <v>176</v>
      </c>
      <c r="AD92" s="10" t="s">
        <v>176</v>
      </c>
      <c r="AE92" s="25">
        <v>1247.2816939655499</v>
      </c>
      <c r="AF92" s="24" t="s">
        <v>178</v>
      </c>
      <c r="AG92" s="25">
        <v>1027.7792959193</v>
      </c>
      <c r="AH92" s="25">
        <v>1526.3025672979199</v>
      </c>
      <c r="AI92" s="20" t="s">
        <v>179</v>
      </c>
      <c r="AJ92" s="20" t="s">
        <v>180</v>
      </c>
      <c r="AK92" s="10" t="s">
        <v>181</v>
      </c>
      <c r="AL92" s="24" t="s">
        <v>182</v>
      </c>
      <c r="AM92" s="26">
        <v>33333333.333333336</v>
      </c>
      <c r="AN92" s="27">
        <v>2222222.2222222229</v>
      </c>
      <c r="AO92" s="20" t="s">
        <v>183</v>
      </c>
      <c r="AP92" s="26">
        <v>16666666.666666668</v>
      </c>
      <c r="AQ92" s="26">
        <v>1360827.6348795376</v>
      </c>
      <c r="AR92" s="20" t="s">
        <v>183</v>
      </c>
      <c r="AS92" s="26">
        <v>1.8568999999999998E-5</v>
      </c>
      <c r="AT92" s="27">
        <v>1.1709389394840291E-6</v>
      </c>
      <c r="AU92" s="20" t="s">
        <v>183</v>
      </c>
      <c r="AV92" s="27">
        <v>2.0823799999999999E-5</v>
      </c>
      <c r="AW92" s="27">
        <v>1.2492754860318083E-6</v>
      </c>
      <c r="AX92" s="20" t="s">
        <v>183</v>
      </c>
      <c r="AY92" s="26">
        <v>5.3483000000000001E-6</v>
      </c>
      <c r="AZ92" s="27">
        <v>3.0788920896972114E-7</v>
      </c>
      <c r="BA92" s="20" t="s">
        <v>183</v>
      </c>
      <c r="BB92" s="26">
        <v>6.0050999999999995E-6</v>
      </c>
      <c r="BC92" s="27">
        <v>5.9817305188381696E-8</v>
      </c>
      <c r="BD92" s="20" t="s">
        <v>183</v>
      </c>
      <c r="BE92" s="28">
        <v>-25.813196130000001</v>
      </c>
      <c r="BF92" s="28">
        <v>7.9866999999999994E-2</v>
      </c>
      <c r="BG92" s="20" t="s">
        <v>183</v>
      </c>
      <c r="BH92" s="20">
        <v>-6.4938146636363632</v>
      </c>
      <c r="BI92" s="20">
        <v>1</v>
      </c>
      <c r="BJ92" s="20" t="s">
        <v>184</v>
      </c>
      <c r="BK92" s="28">
        <v>400</v>
      </c>
      <c r="BL92" s="28">
        <v>10.72</v>
      </c>
      <c r="BM92" s="28">
        <v>1</v>
      </c>
      <c r="BN92" s="20" t="s">
        <v>185</v>
      </c>
      <c r="BO92" s="20" t="s">
        <v>176</v>
      </c>
      <c r="BP92" s="20" t="s">
        <v>176</v>
      </c>
      <c r="BQ92" s="20" t="s">
        <v>186</v>
      </c>
      <c r="BR92" s="28">
        <v>2</v>
      </c>
      <c r="BS92" s="28">
        <v>0.1</v>
      </c>
      <c r="BT92" s="20" t="s">
        <v>187</v>
      </c>
      <c r="BU92" s="28">
        <v>0.72</v>
      </c>
      <c r="BV92" s="28">
        <v>3.5000000000000003E-2</v>
      </c>
      <c r="BW92" s="20" t="s">
        <v>188</v>
      </c>
      <c r="BX92" s="28">
        <v>1</v>
      </c>
      <c r="BY92" s="28">
        <v>0.05</v>
      </c>
      <c r="BZ92" s="24" t="s">
        <v>187</v>
      </c>
      <c r="CA92" s="28">
        <v>0.5</v>
      </c>
      <c r="CB92" s="28">
        <v>2.5000000000000001E-2</v>
      </c>
      <c r="CC92" s="20" t="s">
        <v>187</v>
      </c>
      <c r="CD92" s="28">
        <v>0.2</v>
      </c>
      <c r="CE92" s="28">
        <v>0.02</v>
      </c>
      <c r="CF92" s="24" t="s">
        <v>187</v>
      </c>
      <c r="CG92" s="28">
        <v>0.01</v>
      </c>
      <c r="CH92" s="28">
        <v>6.4999999999999997E-4</v>
      </c>
      <c r="CI92" s="24" t="s">
        <v>187</v>
      </c>
      <c r="CJ92" s="24" t="s">
        <v>189</v>
      </c>
      <c r="CK92" s="29">
        <v>30</v>
      </c>
      <c r="CL92" s="29">
        <v>9.4009599999999997E-4</v>
      </c>
      <c r="CM92" s="29">
        <v>40</v>
      </c>
      <c r="CN92" s="29">
        <v>25</v>
      </c>
    </row>
    <row r="93" spans="1:92" ht="15.75" customHeight="1">
      <c r="A93" s="19" t="s">
        <v>164</v>
      </c>
      <c r="B93" s="20" t="s">
        <v>165</v>
      </c>
      <c r="C93" s="20">
        <v>2020</v>
      </c>
      <c r="D93" s="2" t="str">
        <f t="shared" si="0"/>
        <v>10.1016/j.palaeo.2019.109547</v>
      </c>
      <c r="E93" s="21">
        <f t="shared" si="1"/>
        <v>188050</v>
      </c>
      <c r="F93" s="21">
        <f t="shared" si="2"/>
        <v>13349.999999999995</v>
      </c>
      <c r="G93" s="21">
        <f t="shared" si="3"/>
        <v>13350.000000000022</v>
      </c>
      <c r="H93" s="22">
        <f t="shared" si="4"/>
        <v>1037.7190015618701</v>
      </c>
      <c r="I93" s="22">
        <f t="shared" si="5"/>
        <v>237.4371124464999</v>
      </c>
      <c r="J93" s="22">
        <f t="shared" si="6"/>
        <v>187.7371521221811</v>
      </c>
      <c r="K93" s="20" t="s">
        <v>166</v>
      </c>
      <c r="L93" s="77" t="s">
        <v>167</v>
      </c>
      <c r="M93" s="6" t="s">
        <v>559</v>
      </c>
      <c r="N93" s="20" t="s">
        <v>168</v>
      </c>
      <c r="O93" s="23" t="s">
        <v>283</v>
      </c>
      <c r="P93" s="10" t="s">
        <v>170</v>
      </c>
      <c r="Q93" s="24" t="s">
        <v>171</v>
      </c>
      <c r="R93" s="20" t="s">
        <v>172</v>
      </c>
      <c r="S93" s="20" t="s">
        <v>173</v>
      </c>
      <c r="T93" s="20" t="s">
        <v>174</v>
      </c>
      <c r="U93" s="20" t="s">
        <v>274</v>
      </c>
      <c r="V93" s="20">
        <v>188.05</v>
      </c>
      <c r="W93" s="20">
        <v>201.4</v>
      </c>
      <c r="X93" s="20">
        <v>174.7</v>
      </c>
      <c r="Y93" s="20" t="s">
        <v>176</v>
      </c>
      <c r="Z93" s="20" t="s">
        <v>191</v>
      </c>
      <c r="AA93" s="20">
        <v>30.957000000000001</v>
      </c>
      <c r="AB93" s="20">
        <v>110.746</v>
      </c>
      <c r="AC93" s="10" t="s">
        <v>176</v>
      </c>
      <c r="AD93" s="10" t="s">
        <v>176</v>
      </c>
      <c r="AE93" s="25">
        <v>1037.7190015618701</v>
      </c>
      <c r="AF93" s="10" t="s">
        <v>178</v>
      </c>
      <c r="AG93" s="25">
        <v>849.98184943968897</v>
      </c>
      <c r="AH93" s="25">
        <v>1275.15611400837</v>
      </c>
      <c r="AI93" s="20" t="s">
        <v>179</v>
      </c>
      <c r="AJ93" s="20" t="s">
        <v>180</v>
      </c>
      <c r="AK93" s="10" t="s">
        <v>181</v>
      </c>
      <c r="AL93" s="24" t="s">
        <v>182</v>
      </c>
      <c r="AM93" s="26">
        <v>44444444.44444444</v>
      </c>
      <c r="AN93" s="27">
        <v>2222222.2222222229</v>
      </c>
      <c r="AO93" s="20" t="s">
        <v>183</v>
      </c>
      <c r="AP93" s="26">
        <v>16666666.666666668</v>
      </c>
      <c r="AQ93" s="26">
        <v>1016562.5759880521</v>
      </c>
      <c r="AR93" s="20" t="s">
        <v>183</v>
      </c>
      <c r="AS93" s="26">
        <v>1.8031999999999999E-5</v>
      </c>
      <c r="AT93" s="27">
        <v>1.8986575959521145E-6</v>
      </c>
      <c r="AU93" s="20" t="s">
        <v>183</v>
      </c>
      <c r="AV93" s="27">
        <v>2.4241666666666662E-5</v>
      </c>
      <c r="AW93" s="27">
        <v>1.4421925823011447E-6</v>
      </c>
      <c r="AX93" s="20" t="s">
        <v>183</v>
      </c>
      <c r="AY93" s="26">
        <v>5.4038333333333341E-6</v>
      </c>
      <c r="AZ93" s="27">
        <v>2.5167358710131659E-7</v>
      </c>
      <c r="BA93" s="20" t="s">
        <v>183</v>
      </c>
      <c r="BB93" s="26">
        <v>6.1768333333333333E-6</v>
      </c>
      <c r="BC93" s="27">
        <v>1.5983333333333329E-7</v>
      </c>
      <c r="BD93" s="20" t="s">
        <v>183</v>
      </c>
      <c r="BE93" s="28">
        <v>-25.813196130000001</v>
      </c>
      <c r="BF93" s="28">
        <v>7.9866999999999994E-2</v>
      </c>
      <c r="BG93" s="20" t="s">
        <v>183</v>
      </c>
      <c r="BH93" s="20">
        <v>-6.4938146636363632</v>
      </c>
      <c r="BI93" s="20">
        <v>1</v>
      </c>
      <c r="BJ93" s="20" t="s">
        <v>184</v>
      </c>
      <c r="BK93" s="28">
        <v>400</v>
      </c>
      <c r="BL93" s="28">
        <v>10.72</v>
      </c>
      <c r="BM93" s="28">
        <v>1</v>
      </c>
      <c r="BN93" s="20" t="s">
        <v>185</v>
      </c>
      <c r="BO93" s="20" t="s">
        <v>176</v>
      </c>
      <c r="BP93" s="20" t="s">
        <v>176</v>
      </c>
      <c r="BQ93" s="20" t="s">
        <v>186</v>
      </c>
      <c r="BR93" s="28">
        <v>2</v>
      </c>
      <c r="BS93" s="28">
        <v>0.1</v>
      </c>
      <c r="BT93" s="20" t="s">
        <v>187</v>
      </c>
      <c r="BU93" s="28">
        <v>0.72</v>
      </c>
      <c r="BV93" s="28">
        <v>3.5000000000000003E-2</v>
      </c>
      <c r="BW93" s="20" t="s">
        <v>188</v>
      </c>
      <c r="BX93" s="28">
        <v>1</v>
      </c>
      <c r="BY93" s="28">
        <v>0.05</v>
      </c>
      <c r="BZ93" s="24" t="s">
        <v>187</v>
      </c>
      <c r="CA93" s="28">
        <v>0.5</v>
      </c>
      <c r="CB93" s="28">
        <v>2.5000000000000001E-2</v>
      </c>
      <c r="CC93" s="20" t="s">
        <v>187</v>
      </c>
      <c r="CD93" s="28">
        <v>0.2</v>
      </c>
      <c r="CE93" s="28">
        <v>0.02</v>
      </c>
      <c r="CF93" s="24" t="s">
        <v>187</v>
      </c>
      <c r="CG93" s="28">
        <v>0.01</v>
      </c>
      <c r="CH93" s="28">
        <v>6.4999999999999997E-4</v>
      </c>
      <c r="CI93" s="24" t="s">
        <v>187</v>
      </c>
      <c r="CJ93" s="24" t="s">
        <v>189</v>
      </c>
      <c r="CK93" s="29">
        <v>30</v>
      </c>
      <c r="CL93" s="29">
        <v>9.4009599999999997E-4</v>
      </c>
      <c r="CM93" s="29">
        <v>40</v>
      </c>
      <c r="CN93" s="29">
        <v>25</v>
      </c>
    </row>
    <row r="94" spans="1:92" ht="15.75" customHeight="1">
      <c r="A94" s="19" t="s">
        <v>164</v>
      </c>
      <c r="B94" s="20" t="s">
        <v>165</v>
      </c>
      <c r="C94" s="20">
        <v>2020</v>
      </c>
      <c r="D94" s="2" t="str">
        <f t="shared" si="0"/>
        <v>10.1016/j.palaeo.2019.109547</v>
      </c>
      <c r="E94" s="21">
        <f t="shared" si="1"/>
        <v>188050</v>
      </c>
      <c r="F94" s="21">
        <f t="shared" si="2"/>
        <v>13349.999999999995</v>
      </c>
      <c r="G94" s="21">
        <f t="shared" si="3"/>
        <v>13350.000000000022</v>
      </c>
      <c r="H94" s="22">
        <f t="shared" si="4"/>
        <v>1117.0125851636101</v>
      </c>
      <c r="I94" s="22">
        <f t="shared" si="5"/>
        <v>266.44220930480992</v>
      </c>
      <c r="J94" s="22">
        <f t="shared" si="6"/>
        <v>199.99789186750206</v>
      </c>
      <c r="K94" s="20" t="s">
        <v>166</v>
      </c>
      <c r="L94" s="77" t="s">
        <v>167</v>
      </c>
      <c r="M94" s="6" t="s">
        <v>559</v>
      </c>
      <c r="N94" s="20" t="s">
        <v>168</v>
      </c>
      <c r="O94" s="23" t="s">
        <v>284</v>
      </c>
      <c r="P94" s="10" t="s">
        <v>170</v>
      </c>
      <c r="Q94" s="24" t="s">
        <v>171</v>
      </c>
      <c r="R94" s="20" t="s">
        <v>172</v>
      </c>
      <c r="S94" s="20" t="s">
        <v>173</v>
      </c>
      <c r="T94" s="20" t="s">
        <v>174</v>
      </c>
      <c r="U94" s="20" t="s">
        <v>274</v>
      </c>
      <c r="V94" s="20">
        <v>188.05</v>
      </c>
      <c r="W94" s="20">
        <v>201.4</v>
      </c>
      <c r="X94" s="20">
        <v>174.7</v>
      </c>
      <c r="Y94" s="20" t="s">
        <v>176</v>
      </c>
      <c r="Z94" s="20" t="s">
        <v>191</v>
      </c>
      <c r="AA94" s="20">
        <v>30.957000000000001</v>
      </c>
      <c r="AB94" s="20">
        <v>110.746</v>
      </c>
      <c r="AC94" s="10" t="s">
        <v>176</v>
      </c>
      <c r="AD94" s="10" t="s">
        <v>176</v>
      </c>
      <c r="AE94" s="25">
        <v>1117.0125851636101</v>
      </c>
      <c r="AF94" s="10" t="s">
        <v>178</v>
      </c>
      <c r="AG94" s="25">
        <v>917.01469329610802</v>
      </c>
      <c r="AH94" s="25">
        <v>1383.45479446842</v>
      </c>
      <c r="AI94" s="20" t="s">
        <v>179</v>
      </c>
      <c r="AJ94" s="20" t="s">
        <v>180</v>
      </c>
      <c r="AK94" s="24" t="s">
        <v>181</v>
      </c>
      <c r="AL94" s="24" t="s">
        <v>182</v>
      </c>
      <c r="AM94" s="26">
        <v>55555555.55555556</v>
      </c>
      <c r="AN94" s="27">
        <v>3513641.8446315066</v>
      </c>
      <c r="AO94" s="20" t="s">
        <v>183</v>
      </c>
      <c r="AP94" s="26">
        <v>16666666.666666668</v>
      </c>
      <c r="AQ94" s="26">
        <v>1360827.6348795416</v>
      </c>
      <c r="AR94" s="20" t="s">
        <v>183</v>
      </c>
      <c r="AS94" s="26">
        <v>1.44258E-5</v>
      </c>
      <c r="AT94" s="27">
        <v>1.3686443803998103E-6</v>
      </c>
      <c r="AU94" s="20" t="s">
        <v>183</v>
      </c>
      <c r="AV94" s="27">
        <v>2.4465166666666664E-5</v>
      </c>
      <c r="AW94" s="27">
        <v>1.0474079885338111E-6</v>
      </c>
      <c r="AX94" s="20" t="s">
        <v>183</v>
      </c>
      <c r="AY94" s="26">
        <v>5.5372999999999995E-6</v>
      </c>
      <c r="AZ94" s="27">
        <v>4.5224008004598468E-7</v>
      </c>
      <c r="BA94" s="20" t="s">
        <v>183</v>
      </c>
      <c r="BB94" s="26">
        <v>7.6495000000000002E-6</v>
      </c>
      <c r="BC94" s="27">
        <v>7.3474140575670174E-7</v>
      </c>
      <c r="BD94" s="20" t="s">
        <v>183</v>
      </c>
      <c r="BE94" s="28">
        <v>-25.813196130000001</v>
      </c>
      <c r="BF94" s="28">
        <v>7.9866999999999994E-2</v>
      </c>
      <c r="BG94" s="20" t="s">
        <v>183</v>
      </c>
      <c r="BH94" s="20">
        <v>-6.4938146636363632</v>
      </c>
      <c r="BI94" s="20">
        <v>1</v>
      </c>
      <c r="BJ94" s="20" t="s">
        <v>184</v>
      </c>
      <c r="BK94" s="28">
        <v>400</v>
      </c>
      <c r="BL94" s="28">
        <v>10.72</v>
      </c>
      <c r="BM94" s="28">
        <v>1</v>
      </c>
      <c r="BN94" s="20" t="s">
        <v>185</v>
      </c>
      <c r="BO94" s="20" t="s">
        <v>176</v>
      </c>
      <c r="BP94" s="20" t="s">
        <v>176</v>
      </c>
      <c r="BQ94" s="20" t="s">
        <v>186</v>
      </c>
      <c r="BR94" s="28">
        <v>2</v>
      </c>
      <c r="BS94" s="28">
        <v>0.1</v>
      </c>
      <c r="BT94" s="20" t="s">
        <v>187</v>
      </c>
      <c r="BU94" s="28">
        <v>0.72</v>
      </c>
      <c r="BV94" s="28">
        <v>3.5000000000000003E-2</v>
      </c>
      <c r="BW94" s="20" t="s">
        <v>188</v>
      </c>
      <c r="BX94" s="28">
        <v>1</v>
      </c>
      <c r="BY94" s="28">
        <v>0.05</v>
      </c>
      <c r="BZ94" s="24" t="s">
        <v>187</v>
      </c>
      <c r="CA94" s="28">
        <v>0.5</v>
      </c>
      <c r="CB94" s="28">
        <v>2.5000000000000001E-2</v>
      </c>
      <c r="CC94" s="20" t="s">
        <v>187</v>
      </c>
      <c r="CD94" s="28">
        <v>0.2</v>
      </c>
      <c r="CE94" s="28">
        <v>0.02</v>
      </c>
      <c r="CF94" s="24" t="s">
        <v>187</v>
      </c>
      <c r="CG94" s="28">
        <v>0.01</v>
      </c>
      <c r="CH94" s="28">
        <v>6.4999999999999997E-4</v>
      </c>
      <c r="CI94" s="24" t="s">
        <v>187</v>
      </c>
      <c r="CJ94" s="24" t="s">
        <v>189</v>
      </c>
      <c r="CK94" s="29">
        <v>30</v>
      </c>
      <c r="CL94" s="29">
        <v>9.4009599999999997E-4</v>
      </c>
      <c r="CM94" s="29">
        <v>40</v>
      </c>
      <c r="CN94" s="29">
        <v>25</v>
      </c>
    </row>
    <row r="95" spans="1:92" ht="15.75" customHeight="1">
      <c r="A95" s="19" t="s">
        <v>164</v>
      </c>
      <c r="B95" s="20" t="s">
        <v>165</v>
      </c>
      <c r="C95" s="20">
        <v>2020</v>
      </c>
      <c r="D95" s="2" t="str">
        <f t="shared" si="0"/>
        <v>10.1016/j.palaeo.2019.109547</v>
      </c>
      <c r="E95" s="21">
        <f t="shared" si="1"/>
        <v>188050</v>
      </c>
      <c r="F95" s="21">
        <f t="shared" si="2"/>
        <v>13349.999999999995</v>
      </c>
      <c r="G95" s="21">
        <f t="shared" si="3"/>
        <v>13350.000000000022</v>
      </c>
      <c r="H95" s="22">
        <f t="shared" si="4"/>
        <v>921.22305929773404</v>
      </c>
      <c r="I95" s="22">
        <f t="shared" si="5"/>
        <v>209.32709449669585</v>
      </c>
      <c r="J95" s="22">
        <f t="shared" si="6"/>
        <v>163.26871933399809</v>
      </c>
      <c r="K95" s="20" t="s">
        <v>166</v>
      </c>
      <c r="L95" s="77" t="s">
        <v>167</v>
      </c>
      <c r="M95" s="6" t="s">
        <v>559</v>
      </c>
      <c r="N95" s="20" t="s">
        <v>168</v>
      </c>
      <c r="O95" s="23" t="s">
        <v>285</v>
      </c>
      <c r="P95" s="10" t="s">
        <v>170</v>
      </c>
      <c r="Q95" s="24" t="s">
        <v>171</v>
      </c>
      <c r="R95" s="20" t="s">
        <v>172</v>
      </c>
      <c r="S95" s="20" t="s">
        <v>173</v>
      </c>
      <c r="T95" s="20" t="s">
        <v>174</v>
      </c>
      <c r="U95" s="20" t="s">
        <v>274</v>
      </c>
      <c r="V95" s="20">
        <v>188.05</v>
      </c>
      <c r="W95" s="20">
        <v>201.4</v>
      </c>
      <c r="X95" s="20">
        <v>174.7</v>
      </c>
      <c r="Y95" s="20" t="s">
        <v>176</v>
      </c>
      <c r="Z95" s="20" t="s">
        <v>191</v>
      </c>
      <c r="AA95" s="20">
        <v>30.957000000000001</v>
      </c>
      <c r="AB95" s="20">
        <v>110.746</v>
      </c>
      <c r="AC95" s="10" t="s">
        <v>176</v>
      </c>
      <c r="AD95" s="10" t="s">
        <v>176</v>
      </c>
      <c r="AE95" s="25">
        <v>921.22305929773404</v>
      </c>
      <c r="AF95" s="24" t="s">
        <v>178</v>
      </c>
      <c r="AG95" s="25">
        <v>757.95433996373595</v>
      </c>
      <c r="AH95" s="25">
        <v>1130.5501537944299</v>
      </c>
      <c r="AI95" s="20" t="s">
        <v>179</v>
      </c>
      <c r="AJ95" s="20" t="s">
        <v>180</v>
      </c>
      <c r="AK95" s="10" t="s">
        <v>181</v>
      </c>
      <c r="AL95" s="24" t="s">
        <v>182</v>
      </c>
      <c r="AM95" s="26">
        <v>55555555.55555556</v>
      </c>
      <c r="AN95" s="27">
        <v>4857397.0964154797</v>
      </c>
      <c r="AO95" s="20" t="s">
        <v>183</v>
      </c>
      <c r="AP95" s="26">
        <v>22222222.22222222</v>
      </c>
      <c r="AQ95" s="26">
        <v>1360827.6348795416</v>
      </c>
      <c r="AR95" s="20" t="s">
        <v>183</v>
      </c>
      <c r="AS95" s="26">
        <v>1.9708999999999997E-5</v>
      </c>
      <c r="AT95" s="27">
        <v>8.4645846521452778E-7</v>
      </c>
      <c r="AU95" s="20" t="s">
        <v>183</v>
      </c>
      <c r="AV95" s="27">
        <v>1.8958666666666669E-5</v>
      </c>
      <c r="AW95" s="27">
        <v>3.8042150453294714E-6</v>
      </c>
      <c r="AX95" s="20" t="s">
        <v>183</v>
      </c>
      <c r="AY95" s="26">
        <v>6.7935000000000003E-6</v>
      </c>
      <c r="AZ95" s="27">
        <v>5.9980584358607192E-7</v>
      </c>
      <c r="BA95" s="20" t="s">
        <v>183</v>
      </c>
      <c r="BB95" s="26">
        <v>6.8303333333333322E-6</v>
      </c>
      <c r="BC95" s="27">
        <v>6.7886070818033761E-7</v>
      </c>
      <c r="BD95" s="20" t="s">
        <v>183</v>
      </c>
      <c r="BE95" s="28">
        <v>-25.813196130000001</v>
      </c>
      <c r="BF95" s="28">
        <v>7.9866999999999994E-2</v>
      </c>
      <c r="BG95" s="20" t="s">
        <v>183</v>
      </c>
      <c r="BH95" s="20">
        <v>-6.4938146636363632</v>
      </c>
      <c r="BI95" s="20">
        <v>1</v>
      </c>
      <c r="BJ95" s="20" t="s">
        <v>184</v>
      </c>
      <c r="BK95" s="28">
        <v>400</v>
      </c>
      <c r="BL95" s="28">
        <v>10.72</v>
      </c>
      <c r="BM95" s="28">
        <v>1</v>
      </c>
      <c r="BN95" s="20" t="s">
        <v>185</v>
      </c>
      <c r="BO95" s="20" t="s">
        <v>176</v>
      </c>
      <c r="BP95" s="20" t="s">
        <v>176</v>
      </c>
      <c r="BQ95" s="20" t="s">
        <v>186</v>
      </c>
      <c r="BR95" s="28">
        <v>2</v>
      </c>
      <c r="BS95" s="28">
        <v>0.1</v>
      </c>
      <c r="BT95" s="20" t="s">
        <v>187</v>
      </c>
      <c r="BU95" s="28">
        <v>0.72</v>
      </c>
      <c r="BV95" s="28">
        <v>3.5000000000000003E-2</v>
      </c>
      <c r="BW95" s="20" t="s">
        <v>188</v>
      </c>
      <c r="BX95" s="28">
        <v>1</v>
      </c>
      <c r="BY95" s="28">
        <v>0.05</v>
      </c>
      <c r="BZ95" s="24" t="s">
        <v>187</v>
      </c>
      <c r="CA95" s="28">
        <v>0.5</v>
      </c>
      <c r="CB95" s="28">
        <v>2.5000000000000001E-2</v>
      </c>
      <c r="CC95" s="20" t="s">
        <v>187</v>
      </c>
      <c r="CD95" s="28">
        <v>0.2</v>
      </c>
      <c r="CE95" s="28">
        <v>0.02</v>
      </c>
      <c r="CF95" s="24" t="s">
        <v>187</v>
      </c>
      <c r="CG95" s="28">
        <v>0.01</v>
      </c>
      <c r="CH95" s="28">
        <v>6.4999999999999997E-4</v>
      </c>
      <c r="CI95" s="24" t="s">
        <v>187</v>
      </c>
      <c r="CJ95" s="24" t="s">
        <v>189</v>
      </c>
      <c r="CK95" s="29">
        <v>30</v>
      </c>
      <c r="CL95" s="29">
        <v>9.4009599999999997E-4</v>
      </c>
      <c r="CM95" s="29">
        <v>40</v>
      </c>
      <c r="CN95" s="29">
        <v>25</v>
      </c>
    </row>
    <row r="96" spans="1:92" ht="15.75" customHeight="1">
      <c r="A96" s="19" t="s">
        <v>164</v>
      </c>
      <c r="B96" s="20" t="s">
        <v>165</v>
      </c>
      <c r="C96" s="20">
        <v>2020</v>
      </c>
      <c r="D96" s="2" t="str">
        <f t="shared" si="0"/>
        <v>10.1016/j.palaeo.2019.109547</v>
      </c>
      <c r="E96" s="21">
        <f t="shared" si="1"/>
        <v>188050</v>
      </c>
      <c r="F96" s="21">
        <f t="shared" si="2"/>
        <v>13349.999999999995</v>
      </c>
      <c r="G96" s="21">
        <f t="shared" si="3"/>
        <v>13350.000000000022</v>
      </c>
      <c r="H96" s="22">
        <f t="shared" si="4"/>
        <v>945.75740327829305</v>
      </c>
      <c r="I96" s="22">
        <f t="shared" si="5"/>
        <v>204.04325292838701</v>
      </c>
      <c r="J96" s="22">
        <f t="shared" si="6"/>
        <v>165.21191995067602</v>
      </c>
      <c r="K96" s="20" t="s">
        <v>166</v>
      </c>
      <c r="L96" s="77" t="s">
        <v>167</v>
      </c>
      <c r="M96" s="6" t="s">
        <v>559</v>
      </c>
      <c r="N96" s="20" t="s">
        <v>168</v>
      </c>
      <c r="O96" s="23" t="s">
        <v>286</v>
      </c>
      <c r="P96" s="10" t="s">
        <v>170</v>
      </c>
      <c r="Q96" s="24" t="s">
        <v>171</v>
      </c>
      <c r="R96" s="20" t="s">
        <v>172</v>
      </c>
      <c r="S96" s="20" t="s">
        <v>173</v>
      </c>
      <c r="T96" s="20" t="s">
        <v>174</v>
      </c>
      <c r="U96" s="20" t="s">
        <v>274</v>
      </c>
      <c r="V96" s="20">
        <v>188.05</v>
      </c>
      <c r="W96" s="20">
        <v>201.4</v>
      </c>
      <c r="X96" s="20">
        <v>174.7</v>
      </c>
      <c r="Y96" s="20" t="s">
        <v>176</v>
      </c>
      <c r="Z96" s="20" t="s">
        <v>191</v>
      </c>
      <c r="AA96" s="20">
        <v>30.957000000000001</v>
      </c>
      <c r="AB96" s="20">
        <v>110.746</v>
      </c>
      <c r="AC96" s="10" t="s">
        <v>176</v>
      </c>
      <c r="AD96" s="10" t="s">
        <v>176</v>
      </c>
      <c r="AE96" s="25">
        <v>945.75740327829305</v>
      </c>
      <c r="AF96" s="10" t="s">
        <v>178</v>
      </c>
      <c r="AG96" s="25">
        <v>780.54548332761703</v>
      </c>
      <c r="AH96" s="25">
        <v>1149.8006562066801</v>
      </c>
      <c r="AI96" s="20" t="s">
        <v>179</v>
      </c>
      <c r="AJ96" s="20" t="s">
        <v>180</v>
      </c>
      <c r="AK96" s="10" t="s">
        <v>181</v>
      </c>
      <c r="AL96" s="24" t="s">
        <v>182</v>
      </c>
      <c r="AM96" s="26">
        <v>55555555.55555556</v>
      </c>
      <c r="AN96" s="27">
        <v>4157397.0964154825</v>
      </c>
      <c r="AO96" s="20" t="s">
        <v>183</v>
      </c>
      <c r="AP96" s="26">
        <v>22222222.22222222</v>
      </c>
      <c r="AQ96" s="26">
        <v>1434438.2763731123</v>
      </c>
      <c r="AR96" s="20" t="s">
        <v>183</v>
      </c>
      <c r="AS96" s="26">
        <v>1.7711249999999998E-5</v>
      </c>
      <c r="AT96" s="27">
        <v>8.9079694956659035E-7</v>
      </c>
      <c r="AU96" s="20" t="s">
        <v>183</v>
      </c>
      <c r="AV96" s="27">
        <v>2.0415200000000001E-5</v>
      </c>
      <c r="AW96" s="27">
        <v>9.9309523209005457E-7</v>
      </c>
      <c r="AX96" s="20" t="s">
        <v>183</v>
      </c>
      <c r="AY96" s="26">
        <v>5.8098749999999992E-6</v>
      </c>
      <c r="AZ96" s="27">
        <v>3.772009665899995E-7</v>
      </c>
      <c r="BA96" s="20" t="s">
        <v>183</v>
      </c>
      <c r="BB96" s="26">
        <v>6.9540999999999992E-6</v>
      </c>
      <c r="BC96" s="27">
        <v>1.034145057523363E-7</v>
      </c>
      <c r="BD96" s="20" t="s">
        <v>183</v>
      </c>
      <c r="BE96" s="28">
        <v>-25.813196130000001</v>
      </c>
      <c r="BF96" s="28">
        <v>7.9866999999999994E-2</v>
      </c>
      <c r="BG96" s="20" t="s">
        <v>183</v>
      </c>
      <c r="BH96" s="20">
        <v>-6.4938146636363632</v>
      </c>
      <c r="BI96" s="20">
        <v>1</v>
      </c>
      <c r="BJ96" s="20" t="s">
        <v>184</v>
      </c>
      <c r="BK96" s="28">
        <v>400</v>
      </c>
      <c r="BL96" s="28">
        <v>10.72</v>
      </c>
      <c r="BM96" s="28">
        <v>1</v>
      </c>
      <c r="BN96" s="20" t="s">
        <v>185</v>
      </c>
      <c r="BO96" s="20" t="s">
        <v>176</v>
      </c>
      <c r="BP96" s="20" t="s">
        <v>176</v>
      </c>
      <c r="BQ96" s="20" t="s">
        <v>186</v>
      </c>
      <c r="BR96" s="28">
        <v>2</v>
      </c>
      <c r="BS96" s="28">
        <v>0.1</v>
      </c>
      <c r="BT96" s="20" t="s">
        <v>187</v>
      </c>
      <c r="BU96" s="28">
        <v>0.72</v>
      </c>
      <c r="BV96" s="28">
        <v>3.5000000000000003E-2</v>
      </c>
      <c r="BW96" s="20" t="s">
        <v>188</v>
      </c>
      <c r="BX96" s="28">
        <v>1</v>
      </c>
      <c r="BY96" s="28">
        <v>0.05</v>
      </c>
      <c r="BZ96" s="24" t="s">
        <v>187</v>
      </c>
      <c r="CA96" s="28">
        <v>0.5</v>
      </c>
      <c r="CB96" s="28">
        <v>2.5000000000000001E-2</v>
      </c>
      <c r="CC96" s="20" t="s">
        <v>187</v>
      </c>
      <c r="CD96" s="28">
        <v>0.2</v>
      </c>
      <c r="CE96" s="28">
        <v>0.02</v>
      </c>
      <c r="CF96" s="24" t="s">
        <v>187</v>
      </c>
      <c r="CG96" s="28">
        <v>0.01</v>
      </c>
      <c r="CH96" s="28">
        <v>6.4999999999999997E-4</v>
      </c>
      <c r="CI96" s="24" t="s">
        <v>187</v>
      </c>
      <c r="CJ96" s="24" t="s">
        <v>189</v>
      </c>
      <c r="CK96" s="29">
        <v>30</v>
      </c>
      <c r="CL96" s="29">
        <v>9.4009599999999997E-4</v>
      </c>
      <c r="CM96" s="29">
        <v>40</v>
      </c>
      <c r="CN96" s="29">
        <v>25</v>
      </c>
    </row>
    <row r="97" spans="1:92" ht="15.75" customHeight="1">
      <c r="A97" s="19" t="s">
        <v>164</v>
      </c>
      <c r="B97" s="20" t="s">
        <v>165</v>
      </c>
      <c r="C97" s="20">
        <v>2020</v>
      </c>
      <c r="D97" s="2" t="str">
        <f t="shared" si="0"/>
        <v>10.1016/j.palaeo.2019.109547</v>
      </c>
      <c r="E97" s="21">
        <f t="shared" si="1"/>
        <v>188050</v>
      </c>
      <c r="F97" s="21">
        <f t="shared" si="2"/>
        <v>13349.999999999995</v>
      </c>
      <c r="G97" s="21">
        <f t="shared" si="3"/>
        <v>13350.000000000022</v>
      </c>
      <c r="H97" s="22">
        <f t="shared" si="4"/>
        <v>1034.7413622240699</v>
      </c>
      <c r="I97" s="22">
        <f t="shared" si="5"/>
        <v>221.93525403851004</v>
      </c>
      <c r="J97" s="22">
        <f t="shared" si="6"/>
        <v>173.93906710071292</v>
      </c>
      <c r="K97" s="20" t="s">
        <v>166</v>
      </c>
      <c r="L97" s="77" t="s">
        <v>167</v>
      </c>
      <c r="M97" s="6" t="s">
        <v>559</v>
      </c>
      <c r="N97" s="20" t="s">
        <v>168</v>
      </c>
      <c r="O97" s="23" t="s">
        <v>287</v>
      </c>
      <c r="P97" s="10" t="s">
        <v>170</v>
      </c>
      <c r="Q97" s="24" t="s">
        <v>171</v>
      </c>
      <c r="R97" s="20" t="s">
        <v>172</v>
      </c>
      <c r="S97" s="20" t="s">
        <v>173</v>
      </c>
      <c r="T97" s="20" t="s">
        <v>174</v>
      </c>
      <c r="U97" s="20" t="s">
        <v>274</v>
      </c>
      <c r="V97" s="20">
        <v>188.05</v>
      </c>
      <c r="W97" s="20">
        <v>201.4</v>
      </c>
      <c r="X97" s="20">
        <v>174.7</v>
      </c>
      <c r="Y97" s="20" t="s">
        <v>176</v>
      </c>
      <c r="Z97" s="20" t="s">
        <v>191</v>
      </c>
      <c r="AA97" s="20">
        <v>30.957000000000001</v>
      </c>
      <c r="AB97" s="20">
        <v>110.746</v>
      </c>
      <c r="AC97" s="10" t="s">
        <v>176</v>
      </c>
      <c r="AD97" s="10" t="s">
        <v>176</v>
      </c>
      <c r="AE97" s="25">
        <v>1034.7413622240699</v>
      </c>
      <c r="AF97" s="10" t="s">
        <v>178</v>
      </c>
      <c r="AG97" s="25">
        <v>860.802295123357</v>
      </c>
      <c r="AH97" s="25">
        <v>1256.67661626258</v>
      </c>
      <c r="AI97" s="20" t="s">
        <v>179</v>
      </c>
      <c r="AJ97" s="20" t="s">
        <v>180</v>
      </c>
      <c r="AK97" s="24" t="s">
        <v>181</v>
      </c>
      <c r="AL97" s="24" t="s">
        <v>182</v>
      </c>
      <c r="AM97" s="26">
        <v>55555555.55555556</v>
      </c>
      <c r="AN97" s="27">
        <v>4444444.4444444636</v>
      </c>
      <c r="AO97" s="20" t="s">
        <v>183</v>
      </c>
      <c r="AP97" s="26">
        <v>22222222.22222222</v>
      </c>
      <c r="AQ97" s="26">
        <v>1434438.27637312</v>
      </c>
      <c r="AR97" s="20" t="s">
        <v>183</v>
      </c>
      <c r="AS97" s="26">
        <v>1.7339285714285714E-5</v>
      </c>
      <c r="AT97" s="27">
        <v>5.0921100099802898E-7</v>
      </c>
      <c r="AU97" s="20" t="s">
        <v>183</v>
      </c>
      <c r="AV97" s="27">
        <v>1.9673E-5</v>
      </c>
      <c r="AW97" s="27">
        <v>6.8375675499405506E-7</v>
      </c>
      <c r="AX97" s="20" t="s">
        <v>183</v>
      </c>
      <c r="AY97" s="26">
        <v>6.8995000000000006E-6</v>
      </c>
      <c r="AZ97" s="27">
        <v>1.28261219689314E-7</v>
      </c>
      <c r="BA97" s="20" t="s">
        <v>183</v>
      </c>
      <c r="BB97" s="26">
        <v>7.7052999999999989E-6</v>
      </c>
      <c r="BC97" s="27">
        <v>9.9115558314524969E-7</v>
      </c>
      <c r="BD97" s="20" t="s">
        <v>183</v>
      </c>
      <c r="BE97" s="28">
        <v>-25.813196130000001</v>
      </c>
      <c r="BF97" s="28">
        <v>7.9866999999999994E-2</v>
      </c>
      <c r="BG97" s="20" t="s">
        <v>183</v>
      </c>
      <c r="BH97" s="20">
        <v>-6.4938146636363632</v>
      </c>
      <c r="BI97" s="20">
        <v>1</v>
      </c>
      <c r="BJ97" s="20" t="s">
        <v>184</v>
      </c>
      <c r="BK97" s="28">
        <v>400</v>
      </c>
      <c r="BL97" s="28">
        <v>10.72</v>
      </c>
      <c r="BM97" s="28">
        <v>1</v>
      </c>
      <c r="BN97" s="20" t="s">
        <v>185</v>
      </c>
      <c r="BO97" s="20" t="s">
        <v>176</v>
      </c>
      <c r="BP97" s="20" t="s">
        <v>176</v>
      </c>
      <c r="BQ97" s="20" t="s">
        <v>186</v>
      </c>
      <c r="BR97" s="28">
        <v>2</v>
      </c>
      <c r="BS97" s="28">
        <v>0.1</v>
      </c>
      <c r="BT97" s="20" t="s">
        <v>187</v>
      </c>
      <c r="BU97" s="28">
        <v>0.72</v>
      </c>
      <c r="BV97" s="28">
        <v>3.5000000000000003E-2</v>
      </c>
      <c r="BW97" s="20" t="s">
        <v>188</v>
      </c>
      <c r="BX97" s="28">
        <v>1</v>
      </c>
      <c r="BY97" s="28">
        <v>0.05</v>
      </c>
      <c r="BZ97" s="24" t="s">
        <v>187</v>
      </c>
      <c r="CA97" s="28">
        <v>0.5</v>
      </c>
      <c r="CB97" s="28">
        <v>2.5000000000000001E-2</v>
      </c>
      <c r="CC97" s="20" t="s">
        <v>187</v>
      </c>
      <c r="CD97" s="28">
        <v>0.2</v>
      </c>
      <c r="CE97" s="28">
        <v>0.02</v>
      </c>
      <c r="CF97" s="24" t="s">
        <v>187</v>
      </c>
      <c r="CG97" s="28">
        <v>0.01</v>
      </c>
      <c r="CH97" s="28">
        <v>6.4999999999999997E-4</v>
      </c>
      <c r="CI97" s="24" t="s">
        <v>187</v>
      </c>
      <c r="CJ97" s="24" t="s">
        <v>189</v>
      </c>
      <c r="CK97" s="29">
        <v>30</v>
      </c>
      <c r="CL97" s="29">
        <v>9.4009599999999997E-4</v>
      </c>
      <c r="CM97" s="29">
        <v>40</v>
      </c>
      <c r="CN97" s="29">
        <v>25</v>
      </c>
    </row>
    <row r="98" spans="1:92" ht="15.75" customHeight="1">
      <c r="A98" s="19" t="s">
        <v>164</v>
      </c>
      <c r="B98" s="20" t="s">
        <v>165</v>
      </c>
      <c r="C98" s="20">
        <v>2020</v>
      </c>
      <c r="D98" s="2" t="str">
        <f t="shared" si="0"/>
        <v>10.1016/j.palaeo.2019.109547</v>
      </c>
      <c r="E98" s="21">
        <f t="shared" si="1"/>
        <v>188050</v>
      </c>
      <c r="F98" s="21">
        <f t="shared" si="2"/>
        <v>13349.999999999995</v>
      </c>
      <c r="G98" s="21">
        <f t="shared" si="3"/>
        <v>13350.000000000022</v>
      </c>
      <c r="H98" s="22">
        <f t="shared" si="4"/>
        <v>1179.24664350438</v>
      </c>
      <c r="I98" s="22">
        <f t="shared" si="5"/>
        <v>297.38089495049007</v>
      </c>
      <c r="J98" s="22">
        <f t="shared" si="6"/>
        <v>225.39605952372096</v>
      </c>
      <c r="K98" s="20" t="s">
        <v>166</v>
      </c>
      <c r="L98" s="77" t="s">
        <v>167</v>
      </c>
      <c r="M98" s="6" t="s">
        <v>559</v>
      </c>
      <c r="N98" s="20" t="s">
        <v>168</v>
      </c>
      <c r="O98" s="23" t="s">
        <v>288</v>
      </c>
      <c r="P98" s="10" t="s">
        <v>170</v>
      </c>
      <c r="Q98" s="24" t="s">
        <v>171</v>
      </c>
      <c r="R98" s="20" t="s">
        <v>172</v>
      </c>
      <c r="S98" s="20" t="s">
        <v>173</v>
      </c>
      <c r="T98" s="20" t="s">
        <v>174</v>
      </c>
      <c r="U98" s="20" t="s">
        <v>274</v>
      </c>
      <c r="V98" s="20">
        <v>188.05</v>
      </c>
      <c r="W98" s="20">
        <v>201.4</v>
      </c>
      <c r="X98" s="20">
        <v>174.7</v>
      </c>
      <c r="Y98" s="20" t="s">
        <v>176</v>
      </c>
      <c r="Z98" s="20" t="s">
        <v>191</v>
      </c>
      <c r="AA98" s="20">
        <v>30.957000000000001</v>
      </c>
      <c r="AB98" s="20">
        <v>110.746</v>
      </c>
      <c r="AC98" s="10" t="s">
        <v>176</v>
      </c>
      <c r="AD98" s="10" t="s">
        <v>176</v>
      </c>
      <c r="AE98" s="25">
        <v>1179.24664350438</v>
      </c>
      <c r="AF98" s="24" t="s">
        <v>178</v>
      </c>
      <c r="AG98" s="25">
        <v>953.85058398065905</v>
      </c>
      <c r="AH98" s="25">
        <v>1476.6275384548701</v>
      </c>
      <c r="AI98" s="20" t="s">
        <v>179</v>
      </c>
      <c r="AJ98" s="20" t="s">
        <v>180</v>
      </c>
      <c r="AK98" s="10" t="s">
        <v>181</v>
      </c>
      <c r="AL98" s="24" t="s">
        <v>182</v>
      </c>
      <c r="AM98" s="26">
        <v>44444444.44444444</v>
      </c>
      <c r="AN98" s="27">
        <v>5444444.4444444301</v>
      </c>
      <c r="AO98" s="20" t="s">
        <v>183</v>
      </c>
      <c r="AP98" s="26">
        <v>16666666.666666668</v>
      </c>
      <c r="AQ98" s="26">
        <v>3513641.8446315327</v>
      </c>
      <c r="AR98" s="20" t="s">
        <v>183</v>
      </c>
      <c r="AS98" s="26">
        <v>1.6939666666666663E-5</v>
      </c>
      <c r="AT98" s="27">
        <v>1.0280735274180533E-6</v>
      </c>
      <c r="AU98" s="20" t="s">
        <v>183</v>
      </c>
      <c r="AV98" s="27">
        <v>2.3255400000000001E-5</v>
      </c>
      <c r="AW98" s="27">
        <v>2.2916780882139543E-6</v>
      </c>
      <c r="AX98" s="20" t="s">
        <v>183</v>
      </c>
      <c r="AY98" s="26">
        <v>6.1303333333333321E-6</v>
      </c>
      <c r="AZ98" s="27">
        <v>4.5416294188075112E-7</v>
      </c>
      <c r="BA98" s="20" t="s">
        <v>183</v>
      </c>
      <c r="BB98" s="26">
        <v>8.1055999999999991E-6</v>
      </c>
      <c r="BC98" s="27">
        <v>8.4880476848330722E-7</v>
      </c>
      <c r="BD98" s="20" t="s">
        <v>183</v>
      </c>
      <c r="BE98" s="28">
        <v>-25.813196130000001</v>
      </c>
      <c r="BF98" s="28">
        <v>7.9866999999999994E-2</v>
      </c>
      <c r="BG98" s="20" t="s">
        <v>183</v>
      </c>
      <c r="BH98" s="20">
        <v>-6.4938146636363632</v>
      </c>
      <c r="BI98" s="20">
        <v>1</v>
      </c>
      <c r="BJ98" s="20" t="s">
        <v>184</v>
      </c>
      <c r="BK98" s="28">
        <v>400</v>
      </c>
      <c r="BL98" s="28">
        <v>10.72</v>
      </c>
      <c r="BM98" s="28">
        <v>1</v>
      </c>
      <c r="BN98" s="20" t="s">
        <v>185</v>
      </c>
      <c r="BO98" s="20" t="s">
        <v>176</v>
      </c>
      <c r="BP98" s="20" t="s">
        <v>176</v>
      </c>
      <c r="BQ98" s="20" t="s">
        <v>186</v>
      </c>
      <c r="BR98" s="28">
        <v>2</v>
      </c>
      <c r="BS98" s="28">
        <v>0.1</v>
      </c>
      <c r="BT98" s="20" t="s">
        <v>187</v>
      </c>
      <c r="BU98" s="28">
        <v>0.72</v>
      </c>
      <c r="BV98" s="28">
        <v>3.5000000000000003E-2</v>
      </c>
      <c r="BW98" s="20" t="s">
        <v>188</v>
      </c>
      <c r="BX98" s="28">
        <v>1</v>
      </c>
      <c r="BY98" s="28">
        <v>0.05</v>
      </c>
      <c r="BZ98" s="24" t="s">
        <v>187</v>
      </c>
      <c r="CA98" s="28">
        <v>0.5</v>
      </c>
      <c r="CB98" s="28">
        <v>2.5000000000000001E-2</v>
      </c>
      <c r="CC98" s="20" t="s">
        <v>187</v>
      </c>
      <c r="CD98" s="28">
        <v>0.2</v>
      </c>
      <c r="CE98" s="28">
        <v>0.02</v>
      </c>
      <c r="CF98" s="24" t="s">
        <v>187</v>
      </c>
      <c r="CG98" s="28">
        <v>0.01</v>
      </c>
      <c r="CH98" s="28">
        <v>6.4999999999999997E-4</v>
      </c>
      <c r="CI98" s="24" t="s">
        <v>187</v>
      </c>
      <c r="CJ98" s="24" t="s">
        <v>189</v>
      </c>
      <c r="CK98" s="29">
        <v>30</v>
      </c>
      <c r="CL98" s="29">
        <v>9.4009599999999997E-4</v>
      </c>
      <c r="CM98" s="29">
        <v>40</v>
      </c>
      <c r="CN98" s="29">
        <v>25</v>
      </c>
    </row>
    <row r="99" spans="1:92" ht="15.75" customHeight="1">
      <c r="A99" s="19" t="s">
        <v>164</v>
      </c>
      <c r="B99" s="20" t="s">
        <v>165</v>
      </c>
      <c r="C99" s="20">
        <v>2020</v>
      </c>
      <c r="D99" s="2" t="str">
        <f t="shared" si="0"/>
        <v>10.1016/j.palaeo.2019.109547</v>
      </c>
      <c r="E99" s="21">
        <f t="shared" si="1"/>
        <v>188050</v>
      </c>
      <c r="F99" s="21">
        <f t="shared" si="2"/>
        <v>13349.999999999995</v>
      </c>
      <c r="G99" s="21">
        <f t="shared" si="3"/>
        <v>13350.000000000022</v>
      </c>
      <c r="H99" s="22">
        <f t="shared" si="4"/>
        <v>933.72307573927105</v>
      </c>
      <c r="I99" s="22">
        <f t="shared" si="5"/>
        <v>203.19706658123891</v>
      </c>
      <c r="J99" s="22">
        <f t="shared" si="6"/>
        <v>158.08657682996011</v>
      </c>
      <c r="K99" s="20" t="s">
        <v>166</v>
      </c>
      <c r="L99" s="77" t="s">
        <v>167</v>
      </c>
      <c r="M99" s="6" t="s">
        <v>559</v>
      </c>
      <c r="N99" s="20" t="s">
        <v>168</v>
      </c>
      <c r="O99" s="23" t="s">
        <v>289</v>
      </c>
      <c r="P99" s="10" t="s">
        <v>170</v>
      </c>
      <c r="Q99" s="24" t="s">
        <v>171</v>
      </c>
      <c r="R99" s="20" t="s">
        <v>172</v>
      </c>
      <c r="S99" s="20" t="s">
        <v>173</v>
      </c>
      <c r="T99" s="20" t="s">
        <v>174</v>
      </c>
      <c r="U99" s="20" t="s">
        <v>274</v>
      </c>
      <c r="V99" s="20">
        <v>188.05</v>
      </c>
      <c r="W99" s="20">
        <v>201.4</v>
      </c>
      <c r="X99" s="20">
        <v>174.7</v>
      </c>
      <c r="Y99" s="20" t="s">
        <v>176</v>
      </c>
      <c r="Z99" s="20" t="s">
        <v>191</v>
      </c>
      <c r="AA99" s="20">
        <v>30.957000000000001</v>
      </c>
      <c r="AB99" s="20">
        <v>110.746</v>
      </c>
      <c r="AC99" s="10" t="s">
        <v>176</v>
      </c>
      <c r="AD99" s="10" t="s">
        <v>176</v>
      </c>
      <c r="AE99" s="25">
        <v>933.72307573927105</v>
      </c>
      <c r="AF99" s="10" t="s">
        <v>178</v>
      </c>
      <c r="AG99" s="25">
        <v>775.63649890931094</v>
      </c>
      <c r="AH99" s="25">
        <v>1136.92014232051</v>
      </c>
      <c r="AI99" s="20" t="s">
        <v>179</v>
      </c>
      <c r="AJ99" s="20" t="s">
        <v>180</v>
      </c>
      <c r="AK99" s="10" t="s">
        <v>181</v>
      </c>
      <c r="AL99" s="24" t="s">
        <v>182</v>
      </c>
      <c r="AM99" s="26">
        <v>66666666.666666672</v>
      </c>
      <c r="AN99" s="27">
        <v>2484519.9749997202</v>
      </c>
      <c r="AO99" s="20" t="s">
        <v>183</v>
      </c>
      <c r="AP99" s="26">
        <v>16666666.666666668</v>
      </c>
      <c r="AQ99" s="26">
        <v>2078698.5482077464</v>
      </c>
      <c r="AR99" s="20" t="s">
        <v>183</v>
      </c>
      <c r="AS99" s="26">
        <v>1.6939666666666663E-5</v>
      </c>
      <c r="AT99" s="27">
        <v>1.0280735274180533E-6</v>
      </c>
      <c r="AU99" s="20" t="s">
        <v>183</v>
      </c>
      <c r="AV99" s="27">
        <v>2.2986749999999998E-5</v>
      </c>
      <c r="AW99" s="27">
        <v>1.1382122220833866E-6</v>
      </c>
      <c r="AX99" s="20" t="s">
        <v>183</v>
      </c>
      <c r="AY99" s="26">
        <v>6.1303333333333321E-6</v>
      </c>
      <c r="AZ99" s="27">
        <v>4.5416294188075112E-7</v>
      </c>
      <c r="BA99" s="20" t="s">
        <v>183</v>
      </c>
      <c r="BB99" s="26">
        <v>8.1591249999999996E-6</v>
      </c>
      <c r="BC99" s="27">
        <v>1.0149279813325025E-6</v>
      </c>
      <c r="BD99" s="20" t="s">
        <v>183</v>
      </c>
      <c r="BE99" s="28">
        <v>-25.813196130000001</v>
      </c>
      <c r="BF99" s="28">
        <v>7.9866999999999994E-2</v>
      </c>
      <c r="BG99" s="20" t="s">
        <v>183</v>
      </c>
      <c r="BH99" s="20">
        <v>-6.4938146636363632</v>
      </c>
      <c r="BI99" s="20">
        <v>1</v>
      </c>
      <c r="BJ99" s="20" t="s">
        <v>184</v>
      </c>
      <c r="BK99" s="28">
        <v>400</v>
      </c>
      <c r="BL99" s="28">
        <v>10.72</v>
      </c>
      <c r="BM99" s="28">
        <v>1</v>
      </c>
      <c r="BN99" s="20" t="s">
        <v>185</v>
      </c>
      <c r="BO99" s="20" t="s">
        <v>176</v>
      </c>
      <c r="BP99" s="20" t="s">
        <v>176</v>
      </c>
      <c r="BQ99" s="20" t="s">
        <v>186</v>
      </c>
      <c r="BR99" s="28">
        <v>2</v>
      </c>
      <c r="BS99" s="28">
        <v>0.1</v>
      </c>
      <c r="BT99" s="20" t="s">
        <v>187</v>
      </c>
      <c r="BU99" s="28">
        <v>0.72</v>
      </c>
      <c r="BV99" s="28">
        <v>3.5000000000000003E-2</v>
      </c>
      <c r="BW99" s="20" t="s">
        <v>188</v>
      </c>
      <c r="BX99" s="28">
        <v>1</v>
      </c>
      <c r="BY99" s="28">
        <v>0.05</v>
      </c>
      <c r="BZ99" s="24" t="s">
        <v>187</v>
      </c>
      <c r="CA99" s="28">
        <v>0.5</v>
      </c>
      <c r="CB99" s="28">
        <v>2.5000000000000001E-2</v>
      </c>
      <c r="CC99" s="20" t="s">
        <v>187</v>
      </c>
      <c r="CD99" s="28">
        <v>0.2</v>
      </c>
      <c r="CE99" s="28">
        <v>0.02</v>
      </c>
      <c r="CF99" s="24" t="s">
        <v>187</v>
      </c>
      <c r="CG99" s="28">
        <v>0.01</v>
      </c>
      <c r="CH99" s="28">
        <v>6.4999999999999997E-4</v>
      </c>
      <c r="CI99" s="24" t="s">
        <v>187</v>
      </c>
      <c r="CJ99" s="24" t="s">
        <v>189</v>
      </c>
      <c r="CK99" s="29">
        <v>30</v>
      </c>
      <c r="CL99" s="29">
        <v>9.4009599999999997E-4</v>
      </c>
      <c r="CM99" s="29">
        <v>40</v>
      </c>
      <c r="CN99" s="29">
        <v>25</v>
      </c>
    </row>
    <row r="100" spans="1:92" ht="15.75" customHeight="1">
      <c r="A100" s="19" t="s">
        <v>164</v>
      </c>
      <c r="B100" s="20" t="s">
        <v>165</v>
      </c>
      <c r="C100" s="20">
        <v>2020</v>
      </c>
      <c r="D100" s="2" t="str">
        <f t="shared" si="0"/>
        <v>10.1016/j.palaeo.2019.109547</v>
      </c>
      <c r="E100" s="21">
        <f t="shared" si="1"/>
        <v>188050</v>
      </c>
      <c r="F100" s="21">
        <f t="shared" si="2"/>
        <v>13349.999999999995</v>
      </c>
      <c r="G100" s="21">
        <f t="shared" si="3"/>
        <v>13350.000000000022</v>
      </c>
      <c r="H100" s="22">
        <f t="shared" si="4"/>
        <v>764.02091456172604</v>
      </c>
      <c r="I100" s="22">
        <f t="shared" si="5"/>
        <v>161.84761198955493</v>
      </c>
      <c r="J100" s="22">
        <f t="shared" si="6"/>
        <v>124.778877725195</v>
      </c>
      <c r="K100" s="20" t="s">
        <v>166</v>
      </c>
      <c r="L100" s="77" t="s">
        <v>167</v>
      </c>
      <c r="M100" s="6" t="s">
        <v>559</v>
      </c>
      <c r="N100" s="20" t="s">
        <v>168</v>
      </c>
      <c r="O100" s="23" t="s">
        <v>290</v>
      </c>
      <c r="P100" s="10" t="s">
        <v>170</v>
      </c>
      <c r="Q100" s="24" t="s">
        <v>171</v>
      </c>
      <c r="R100" s="20" t="s">
        <v>172</v>
      </c>
      <c r="S100" s="20" t="s">
        <v>173</v>
      </c>
      <c r="T100" s="20" t="s">
        <v>174</v>
      </c>
      <c r="U100" s="20" t="s">
        <v>274</v>
      </c>
      <c r="V100" s="20">
        <v>188.05</v>
      </c>
      <c r="W100" s="20">
        <v>201.4</v>
      </c>
      <c r="X100" s="20">
        <v>174.7</v>
      </c>
      <c r="Y100" s="20" t="s">
        <v>176</v>
      </c>
      <c r="Z100" s="20" t="s">
        <v>191</v>
      </c>
      <c r="AA100" s="20">
        <v>30.957000000000001</v>
      </c>
      <c r="AB100" s="20">
        <v>110.746</v>
      </c>
      <c r="AC100" s="10" t="s">
        <v>176</v>
      </c>
      <c r="AD100" s="10" t="s">
        <v>176</v>
      </c>
      <c r="AE100" s="25">
        <v>764.02091456172604</v>
      </c>
      <c r="AF100" s="10" t="s">
        <v>178</v>
      </c>
      <c r="AG100" s="25">
        <v>639.24203683653104</v>
      </c>
      <c r="AH100" s="25">
        <v>925.86852655128098</v>
      </c>
      <c r="AI100" s="20" t="s">
        <v>179</v>
      </c>
      <c r="AJ100" s="20" t="s">
        <v>180</v>
      </c>
      <c r="AK100" s="24" t="s">
        <v>181</v>
      </c>
      <c r="AL100" s="24" t="s">
        <v>182</v>
      </c>
      <c r="AM100" s="26">
        <v>44444444.44444444</v>
      </c>
      <c r="AN100" s="26">
        <v>3878876.55274624</v>
      </c>
      <c r="AO100" s="20" t="s">
        <v>183</v>
      </c>
      <c r="AP100" s="26">
        <v>33333333.333333336</v>
      </c>
      <c r="AQ100" s="26">
        <v>3333333.3333333312</v>
      </c>
      <c r="AR100" s="20" t="s">
        <v>183</v>
      </c>
      <c r="AS100" s="26">
        <v>1.9006000000000001E-5</v>
      </c>
      <c r="AT100" s="26">
        <v>5.4389502765344098E-7</v>
      </c>
      <c r="AU100" s="20" t="s">
        <v>183</v>
      </c>
      <c r="AV100" s="27">
        <v>1.7926499999999999E-5</v>
      </c>
      <c r="AW100" s="27">
        <v>1.9612458610003E-6</v>
      </c>
      <c r="AX100" s="20" t="s">
        <v>183</v>
      </c>
      <c r="AY100" s="26">
        <v>1.318535551284079E-6</v>
      </c>
      <c r="AZ100" s="26">
        <v>5.0805843586071999E-7</v>
      </c>
      <c r="BA100" s="20" t="s">
        <v>183</v>
      </c>
      <c r="BB100" s="26">
        <v>6.2030499999999998E-6</v>
      </c>
      <c r="BC100" s="27">
        <v>4.0994962474589001E-7</v>
      </c>
      <c r="BD100" s="20" t="s">
        <v>183</v>
      </c>
      <c r="BE100" s="28">
        <v>-25.813196130000001</v>
      </c>
      <c r="BF100" s="28">
        <v>7.9866999999999994E-2</v>
      </c>
      <c r="BG100" s="20" t="s">
        <v>183</v>
      </c>
      <c r="BH100" s="20">
        <v>-6.4938146636363632</v>
      </c>
      <c r="BI100" s="20">
        <v>1</v>
      </c>
      <c r="BJ100" s="20" t="s">
        <v>184</v>
      </c>
      <c r="BK100" s="28">
        <v>400</v>
      </c>
      <c r="BL100" s="28">
        <v>10.72</v>
      </c>
      <c r="BM100" s="28">
        <v>1</v>
      </c>
      <c r="BN100" s="20" t="s">
        <v>185</v>
      </c>
      <c r="BO100" s="20" t="s">
        <v>176</v>
      </c>
      <c r="BP100" s="20" t="s">
        <v>176</v>
      </c>
      <c r="BQ100" s="20" t="s">
        <v>186</v>
      </c>
      <c r="BR100" s="28">
        <v>2</v>
      </c>
      <c r="BS100" s="28">
        <v>0.1</v>
      </c>
      <c r="BT100" s="20" t="s">
        <v>187</v>
      </c>
      <c r="BU100" s="28">
        <v>0.72</v>
      </c>
      <c r="BV100" s="28">
        <v>3.5000000000000003E-2</v>
      </c>
      <c r="BW100" s="20" t="s">
        <v>188</v>
      </c>
      <c r="BX100" s="28">
        <v>1</v>
      </c>
      <c r="BY100" s="28">
        <v>0.05</v>
      </c>
      <c r="BZ100" s="24" t="s">
        <v>187</v>
      </c>
      <c r="CA100" s="28">
        <v>0.5</v>
      </c>
      <c r="CB100" s="28">
        <v>2.5000000000000001E-2</v>
      </c>
      <c r="CC100" s="20" t="s">
        <v>187</v>
      </c>
      <c r="CD100" s="28">
        <v>0.2</v>
      </c>
      <c r="CE100" s="28">
        <v>0.02</v>
      </c>
      <c r="CF100" s="24" t="s">
        <v>187</v>
      </c>
      <c r="CG100" s="28">
        <v>0.01</v>
      </c>
      <c r="CH100" s="28">
        <v>6.4999999999999997E-4</v>
      </c>
      <c r="CI100" s="24" t="s">
        <v>187</v>
      </c>
      <c r="CJ100" s="24" t="s">
        <v>189</v>
      </c>
      <c r="CK100" s="29">
        <v>30</v>
      </c>
      <c r="CL100" s="29">
        <v>9.4009599999999997E-4</v>
      </c>
      <c r="CM100" s="29">
        <v>40</v>
      </c>
      <c r="CN100" s="29">
        <v>25</v>
      </c>
    </row>
    <row r="101" spans="1:92" ht="15.75" customHeight="1">
      <c r="A101" s="19" t="s">
        <v>164</v>
      </c>
      <c r="B101" s="20" t="s">
        <v>165</v>
      </c>
      <c r="C101" s="20">
        <v>2020</v>
      </c>
      <c r="D101" s="2" t="str">
        <f t="shared" si="0"/>
        <v>10.1016/j.palaeo.2019.109547</v>
      </c>
      <c r="E101" s="21">
        <f t="shared" si="1"/>
        <v>188050</v>
      </c>
      <c r="F101" s="21">
        <f t="shared" si="2"/>
        <v>13349.999999999995</v>
      </c>
      <c r="G101" s="21">
        <f t="shared" si="3"/>
        <v>13350.000000000022</v>
      </c>
      <c r="H101" s="22">
        <f t="shared" si="4"/>
        <v>744.48307187736998</v>
      </c>
      <c r="I101" s="22">
        <f t="shared" si="5"/>
        <v>148.58081352178999</v>
      </c>
      <c r="J101" s="22">
        <f t="shared" si="6"/>
        <v>114.59570955320498</v>
      </c>
      <c r="K101" s="20" t="s">
        <v>166</v>
      </c>
      <c r="L101" s="77" t="s">
        <v>167</v>
      </c>
      <c r="M101" s="6" t="s">
        <v>559</v>
      </c>
      <c r="N101" s="20" t="s">
        <v>168</v>
      </c>
      <c r="O101" s="23" t="s">
        <v>291</v>
      </c>
      <c r="P101" s="10" t="s">
        <v>170</v>
      </c>
      <c r="Q101" s="24" t="s">
        <v>171</v>
      </c>
      <c r="R101" s="20" t="s">
        <v>172</v>
      </c>
      <c r="S101" s="20" t="s">
        <v>173</v>
      </c>
      <c r="T101" s="20" t="s">
        <v>174</v>
      </c>
      <c r="U101" s="20" t="s">
        <v>274</v>
      </c>
      <c r="V101" s="20">
        <v>188.05</v>
      </c>
      <c r="W101" s="20">
        <v>201.4</v>
      </c>
      <c r="X101" s="20">
        <v>174.7</v>
      </c>
      <c r="Y101" s="20" t="s">
        <v>176</v>
      </c>
      <c r="Z101" s="20" t="s">
        <v>191</v>
      </c>
      <c r="AA101" s="20">
        <v>30.957000000000001</v>
      </c>
      <c r="AB101" s="20">
        <v>110.746</v>
      </c>
      <c r="AC101" s="10" t="s">
        <v>176</v>
      </c>
      <c r="AD101" s="10" t="s">
        <v>176</v>
      </c>
      <c r="AE101" s="25">
        <v>744.48307187736998</v>
      </c>
      <c r="AF101" s="24" t="s">
        <v>178</v>
      </c>
      <c r="AG101" s="25">
        <v>629.887362324165</v>
      </c>
      <c r="AH101" s="25">
        <v>893.06388539915997</v>
      </c>
      <c r="AI101" s="20" t="s">
        <v>179</v>
      </c>
      <c r="AJ101" s="20" t="s">
        <v>180</v>
      </c>
      <c r="AK101" s="10" t="s">
        <v>181</v>
      </c>
      <c r="AL101" s="24" t="s">
        <v>182</v>
      </c>
      <c r="AM101" s="26">
        <v>55555555.55555556</v>
      </c>
      <c r="AN101" s="26">
        <v>2068876.5527462398</v>
      </c>
      <c r="AO101" s="20" t="s">
        <v>183</v>
      </c>
      <c r="AP101" s="26">
        <v>22222222.22222222</v>
      </c>
      <c r="AQ101" s="26">
        <v>2208698.5482077501</v>
      </c>
      <c r="AR101" s="20" t="s">
        <v>183</v>
      </c>
      <c r="AS101" s="26">
        <v>1.664E-5</v>
      </c>
      <c r="AT101" s="26">
        <v>1.0340918721274238E-6</v>
      </c>
      <c r="AU101" s="20" t="s">
        <v>183</v>
      </c>
      <c r="AV101" s="27">
        <v>2.0802009999999999E-5</v>
      </c>
      <c r="AW101" s="27">
        <v>2.4705620956622399E-6</v>
      </c>
      <c r="AX101" s="20" t="s">
        <v>183</v>
      </c>
      <c r="AY101" s="26">
        <v>1.0763371638999998E-6</v>
      </c>
      <c r="AZ101" s="26">
        <v>3.0720096659000001E-7</v>
      </c>
      <c r="BA101" s="20" t="s">
        <v>183</v>
      </c>
      <c r="BB101" s="26">
        <v>5.1080000000000001E-6</v>
      </c>
      <c r="BC101" s="27">
        <v>4.9901950467141997E-7</v>
      </c>
      <c r="BD101" s="20" t="s">
        <v>183</v>
      </c>
      <c r="BE101" s="28">
        <v>-25.813196130000001</v>
      </c>
      <c r="BF101" s="28">
        <v>7.9866999999999994E-2</v>
      </c>
      <c r="BG101" s="20" t="s">
        <v>183</v>
      </c>
      <c r="BH101" s="20">
        <v>-6.4938146636363632</v>
      </c>
      <c r="BI101" s="20">
        <v>1</v>
      </c>
      <c r="BJ101" s="20" t="s">
        <v>184</v>
      </c>
      <c r="BK101" s="28">
        <v>400</v>
      </c>
      <c r="BL101" s="28">
        <v>10.72</v>
      </c>
      <c r="BM101" s="28">
        <v>1</v>
      </c>
      <c r="BN101" s="20" t="s">
        <v>185</v>
      </c>
      <c r="BO101" s="20" t="s">
        <v>176</v>
      </c>
      <c r="BP101" s="20" t="s">
        <v>176</v>
      </c>
      <c r="BQ101" s="20" t="s">
        <v>186</v>
      </c>
      <c r="BR101" s="28">
        <v>2</v>
      </c>
      <c r="BS101" s="28">
        <v>0.1</v>
      </c>
      <c r="BT101" s="20" t="s">
        <v>187</v>
      </c>
      <c r="BU101" s="28">
        <v>0.72</v>
      </c>
      <c r="BV101" s="28">
        <v>3.5000000000000003E-2</v>
      </c>
      <c r="BW101" s="20" t="s">
        <v>188</v>
      </c>
      <c r="BX101" s="28">
        <v>1</v>
      </c>
      <c r="BY101" s="28">
        <v>0.05</v>
      </c>
      <c r="BZ101" s="24" t="s">
        <v>187</v>
      </c>
      <c r="CA101" s="28">
        <v>0.5</v>
      </c>
      <c r="CB101" s="28">
        <v>2.5000000000000001E-2</v>
      </c>
      <c r="CC101" s="20" t="s">
        <v>187</v>
      </c>
      <c r="CD101" s="28">
        <v>0.2</v>
      </c>
      <c r="CE101" s="28">
        <v>0.02</v>
      </c>
      <c r="CF101" s="24" t="s">
        <v>187</v>
      </c>
      <c r="CG101" s="28">
        <v>0.01</v>
      </c>
      <c r="CH101" s="28">
        <v>6.4999999999999997E-4</v>
      </c>
      <c r="CI101" s="24" t="s">
        <v>187</v>
      </c>
      <c r="CJ101" s="24" t="s">
        <v>189</v>
      </c>
      <c r="CK101" s="29">
        <v>30</v>
      </c>
      <c r="CL101" s="29">
        <v>9.4009599999999997E-4</v>
      </c>
      <c r="CM101" s="29">
        <v>40</v>
      </c>
      <c r="CN101" s="29">
        <v>25</v>
      </c>
    </row>
    <row r="102" spans="1:92" ht="15.75" customHeight="1">
      <c r="A102" s="19" t="s">
        <v>164</v>
      </c>
      <c r="B102" s="20" t="s">
        <v>165</v>
      </c>
      <c r="C102" s="20">
        <v>2020</v>
      </c>
      <c r="D102" s="2" t="str">
        <f t="shared" si="0"/>
        <v>10.1016/j.palaeo.2019.109547</v>
      </c>
      <c r="E102" s="21">
        <f t="shared" si="1"/>
        <v>188050</v>
      </c>
      <c r="F102" s="21">
        <f t="shared" si="2"/>
        <v>13349.999999999995</v>
      </c>
      <c r="G102" s="21">
        <f t="shared" si="3"/>
        <v>13350.000000000022</v>
      </c>
      <c r="H102" s="22">
        <f t="shared" si="4"/>
        <v>1052.1754088857999</v>
      </c>
      <c r="I102" s="22">
        <f t="shared" si="5"/>
        <v>237.37714573004018</v>
      </c>
      <c r="J102" s="22">
        <f t="shared" si="6"/>
        <v>187.37140223246388</v>
      </c>
      <c r="K102" s="20" t="s">
        <v>166</v>
      </c>
      <c r="L102" s="77" t="s">
        <v>167</v>
      </c>
      <c r="M102" s="6" t="s">
        <v>559</v>
      </c>
      <c r="N102" s="20" t="s">
        <v>168</v>
      </c>
      <c r="O102" s="23" t="s">
        <v>292</v>
      </c>
      <c r="P102" s="10" t="s">
        <v>170</v>
      </c>
      <c r="Q102" s="24" t="s">
        <v>171</v>
      </c>
      <c r="R102" s="20" t="s">
        <v>172</v>
      </c>
      <c r="S102" s="20" t="s">
        <v>173</v>
      </c>
      <c r="T102" s="20" t="s">
        <v>174</v>
      </c>
      <c r="U102" s="20" t="s">
        <v>274</v>
      </c>
      <c r="V102" s="20">
        <v>188.05</v>
      </c>
      <c r="W102" s="20">
        <v>201.4</v>
      </c>
      <c r="X102" s="20">
        <v>174.7</v>
      </c>
      <c r="Y102" s="20" t="s">
        <v>176</v>
      </c>
      <c r="Z102" s="20" t="s">
        <v>191</v>
      </c>
      <c r="AA102" s="20">
        <v>30.957000000000001</v>
      </c>
      <c r="AB102" s="20">
        <v>110.746</v>
      </c>
      <c r="AC102" s="10" t="s">
        <v>176</v>
      </c>
      <c r="AD102" s="10" t="s">
        <v>176</v>
      </c>
      <c r="AE102" s="25">
        <v>1052.1754088857999</v>
      </c>
      <c r="AF102" s="10" t="s">
        <v>178</v>
      </c>
      <c r="AG102" s="25">
        <v>864.80400665333605</v>
      </c>
      <c r="AH102" s="25">
        <v>1289.5525546158401</v>
      </c>
      <c r="AI102" s="20" t="s">
        <v>179</v>
      </c>
      <c r="AJ102" s="20" t="s">
        <v>180</v>
      </c>
      <c r="AK102" s="10" t="s">
        <v>181</v>
      </c>
      <c r="AL102" s="24" t="s">
        <v>182</v>
      </c>
      <c r="AM102" s="26">
        <v>44444444.44444444</v>
      </c>
      <c r="AN102" s="26">
        <v>2868876.5527462354</v>
      </c>
      <c r="AO102" s="20" t="s">
        <v>183</v>
      </c>
      <c r="AP102" s="26">
        <v>16666666.666666668</v>
      </c>
      <c r="AQ102" s="26">
        <v>1380952.3809523799</v>
      </c>
      <c r="AR102" s="20" t="s">
        <v>183</v>
      </c>
      <c r="AS102" s="26">
        <v>1.8762499999999999E-5</v>
      </c>
      <c r="AT102" s="26">
        <v>1.81853555128408E-6</v>
      </c>
      <c r="AU102" s="20" t="s">
        <v>183</v>
      </c>
      <c r="AV102" s="27">
        <v>2.0063499999999995E-5</v>
      </c>
      <c r="AW102" s="27">
        <v>1.90012043936566E-6</v>
      </c>
      <c r="AX102" s="20" t="s">
        <v>183</v>
      </c>
      <c r="AY102" s="26">
        <v>4.9640000000000002E-6</v>
      </c>
      <c r="AZ102" s="26">
        <v>2.2826121968931399E-7</v>
      </c>
      <c r="BA102" s="20" t="s">
        <v>183</v>
      </c>
      <c r="BB102" s="26">
        <v>6.2068433333333303E-6</v>
      </c>
      <c r="BC102" s="27">
        <v>2.6083333333333299E-7</v>
      </c>
      <c r="BD102" s="20" t="s">
        <v>183</v>
      </c>
      <c r="BE102" s="28">
        <v>-25.813196130000001</v>
      </c>
      <c r="BF102" s="28">
        <v>7.9866999999999994E-2</v>
      </c>
      <c r="BG102" s="20" t="s">
        <v>183</v>
      </c>
      <c r="BH102" s="20">
        <v>-6.4938146636363632</v>
      </c>
      <c r="BI102" s="20">
        <v>1</v>
      </c>
      <c r="BJ102" s="20" t="s">
        <v>184</v>
      </c>
      <c r="BK102" s="28">
        <v>400</v>
      </c>
      <c r="BL102" s="28">
        <v>10.72</v>
      </c>
      <c r="BM102" s="28">
        <v>1</v>
      </c>
      <c r="BN102" s="20" t="s">
        <v>185</v>
      </c>
      <c r="BO102" s="20" t="s">
        <v>176</v>
      </c>
      <c r="BP102" s="20" t="s">
        <v>176</v>
      </c>
      <c r="BQ102" s="20" t="s">
        <v>186</v>
      </c>
      <c r="BR102" s="28">
        <v>2</v>
      </c>
      <c r="BS102" s="28">
        <v>0.1</v>
      </c>
      <c r="BT102" s="20" t="s">
        <v>187</v>
      </c>
      <c r="BU102" s="28">
        <v>0.72</v>
      </c>
      <c r="BV102" s="28">
        <v>3.5000000000000003E-2</v>
      </c>
      <c r="BW102" s="20" t="s">
        <v>188</v>
      </c>
      <c r="BX102" s="28">
        <v>1</v>
      </c>
      <c r="BY102" s="28">
        <v>0.05</v>
      </c>
      <c r="BZ102" s="24" t="s">
        <v>187</v>
      </c>
      <c r="CA102" s="28">
        <v>0.5</v>
      </c>
      <c r="CB102" s="28">
        <v>2.5000000000000001E-2</v>
      </c>
      <c r="CC102" s="20" t="s">
        <v>187</v>
      </c>
      <c r="CD102" s="28">
        <v>0.2</v>
      </c>
      <c r="CE102" s="28">
        <v>0.02</v>
      </c>
      <c r="CF102" s="24" t="s">
        <v>187</v>
      </c>
      <c r="CG102" s="28">
        <v>0.01</v>
      </c>
      <c r="CH102" s="28">
        <v>6.4999999999999997E-4</v>
      </c>
      <c r="CI102" s="24" t="s">
        <v>187</v>
      </c>
      <c r="CJ102" s="24" t="s">
        <v>189</v>
      </c>
      <c r="CK102" s="29">
        <v>30</v>
      </c>
      <c r="CL102" s="29">
        <v>9.4009599999999997E-4</v>
      </c>
      <c r="CM102" s="29">
        <v>40</v>
      </c>
      <c r="CN102" s="29">
        <v>25</v>
      </c>
    </row>
    <row r="103" spans="1:92" ht="15.75" customHeight="1">
      <c r="A103" s="19" t="s">
        <v>164</v>
      </c>
      <c r="B103" s="20" t="s">
        <v>165</v>
      </c>
      <c r="C103" s="20">
        <v>2020</v>
      </c>
      <c r="D103" s="2" t="str">
        <f t="shared" si="0"/>
        <v>10.1016/j.palaeo.2019.109547</v>
      </c>
      <c r="E103" s="21">
        <f t="shared" si="1"/>
        <v>188050</v>
      </c>
      <c r="F103" s="21">
        <f t="shared" si="2"/>
        <v>13349.999999999995</v>
      </c>
      <c r="G103" s="21">
        <f t="shared" si="3"/>
        <v>13350.000000000022</v>
      </c>
      <c r="H103" s="22">
        <f t="shared" si="4"/>
        <v>932.43903557951501</v>
      </c>
      <c r="I103" s="22">
        <f t="shared" si="5"/>
        <v>197.19076653989498</v>
      </c>
      <c r="J103" s="22">
        <f t="shared" si="6"/>
        <v>162.21180220100098</v>
      </c>
      <c r="K103" s="20" t="s">
        <v>166</v>
      </c>
      <c r="L103" s="77" t="s">
        <v>167</v>
      </c>
      <c r="M103" s="6" t="s">
        <v>559</v>
      </c>
      <c r="N103" s="20" t="s">
        <v>168</v>
      </c>
      <c r="O103" s="23" t="s">
        <v>293</v>
      </c>
      <c r="P103" s="10" t="s">
        <v>170</v>
      </c>
      <c r="Q103" s="24" t="s">
        <v>171</v>
      </c>
      <c r="R103" s="20" t="s">
        <v>172</v>
      </c>
      <c r="S103" s="20" t="s">
        <v>173</v>
      </c>
      <c r="T103" s="20" t="s">
        <v>174</v>
      </c>
      <c r="U103" s="20" t="s">
        <v>274</v>
      </c>
      <c r="V103" s="20">
        <v>188.05</v>
      </c>
      <c r="W103" s="20">
        <v>201.4</v>
      </c>
      <c r="X103" s="20">
        <v>174.7</v>
      </c>
      <c r="Y103" s="20" t="s">
        <v>176</v>
      </c>
      <c r="Z103" s="20" t="s">
        <v>191</v>
      </c>
      <c r="AA103" s="20">
        <v>30.957000000000001</v>
      </c>
      <c r="AB103" s="20">
        <v>110.746</v>
      </c>
      <c r="AC103" s="10" t="s">
        <v>176</v>
      </c>
      <c r="AD103" s="10" t="s">
        <v>176</v>
      </c>
      <c r="AE103" s="25">
        <v>932.43903557951501</v>
      </c>
      <c r="AF103" s="10" t="s">
        <v>178</v>
      </c>
      <c r="AG103" s="25">
        <v>770.22723337851403</v>
      </c>
      <c r="AH103" s="25">
        <v>1129.62980211941</v>
      </c>
      <c r="AI103" s="20" t="s">
        <v>179</v>
      </c>
      <c r="AJ103" s="20" t="s">
        <v>180</v>
      </c>
      <c r="AK103" s="24" t="s">
        <v>181</v>
      </c>
      <c r="AL103" s="24" t="s">
        <v>182</v>
      </c>
      <c r="AM103" s="26">
        <v>44444444.44444444</v>
      </c>
      <c r="AN103" s="26">
        <v>2721655.2697590999</v>
      </c>
      <c r="AO103" s="20" t="s">
        <v>183</v>
      </c>
      <c r="AP103" s="26">
        <v>16666666.666666668</v>
      </c>
      <c r="AQ103" s="26">
        <v>1116562.5759880501</v>
      </c>
      <c r="AR103" s="20" t="s">
        <v>183</v>
      </c>
      <c r="AS103" s="26">
        <v>1.5666999999999998E-5</v>
      </c>
      <c r="AT103" s="26">
        <v>1.3368806977438252E-6</v>
      </c>
      <c r="AU103" s="20" t="s">
        <v>183</v>
      </c>
      <c r="AV103" s="27">
        <v>2.5241689999999999E-5</v>
      </c>
      <c r="AW103" s="27">
        <v>1.50310258230114E-6</v>
      </c>
      <c r="AX103" s="20" t="s">
        <v>183</v>
      </c>
      <c r="AY103" s="26">
        <v>1.5755820086209998E-6</v>
      </c>
      <c r="AZ103" s="26">
        <v>4.6300981513125499E-7</v>
      </c>
      <c r="BA103" s="20" t="s">
        <v>183</v>
      </c>
      <c r="BB103" s="26">
        <v>7.1076000000000004E-6</v>
      </c>
      <c r="BC103" s="27">
        <v>7.4960496848430698E-7</v>
      </c>
      <c r="BD103" s="20" t="s">
        <v>183</v>
      </c>
      <c r="BE103" s="28">
        <v>-25.813196130000001</v>
      </c>
      <c r="BF103" s="28">
        <v>7.9866999999999994E-2</v>
      </c>
      <c r="BG103" s="20" t="s">
        <v>183</v>
      </c>
      <c r="BH103" s="20">
        <v>-6.4938146636363632</v>
      </c>
      <c r="BI103" s="20">
        <v>1</v>
      </c>
      <c r="BJ103" s="20" t="s">
        <v>184</v>
      </c>
      <c r="BK103" s="28">
        <v>400</v>
      </c>
      <c r="BL103" s="28">
        <v>10.72</v>
      </c>
      <c r="BM103" s="28">
        <v>1</v>
      </c>
      <c r="BN103" s="20" t="s">
        <v>185</v>
      </c>
      <c r="BO103" s="20" t="s">
        <v>176</v>
      </c>
      <c r="BP103" s="20" t="s">
        <v>176</v>
      </c>
      <c r="BQ103" s="20" t="s">
        <v>186</v>
      </c>
      <c r="BR103" s="28">
        <v>2</v>
      </c>
      <c r="BS103" s="28">
        <v>0.1</v>
      </c>
      <c r="BT103" s="20" t="s">
        <v>187</v>
      </c>
      <c r="BU103" s="28">
        <v>0.72</v>
      </c>
      <c r="BV103" s="28">
        <v>3.5000000000000003E-2</v>
      </c>
      <c r="BW103" s="20" t="s">
        <v>188</v>
      </c>
      <c r="BX103" s="28">
        <v>1</v>
      </c>
      <c r="BY103" s="28">
        <v>0.05</v>
      </c>
      <c r="BZ103" s="24" t="s">
        <v>187</v>
      </c>
      <c r="CA103" s="28">
        <v>0.5</v>
      </c>
      <c r="CB103" s="28">
        <v>2.5000000000000001E-2</v>
      </c>
      <c r="CC103" s="20" t="s">
        <v>187</v>
      </c>
      <c r="CD103" s="28">
        <v>0.2</v>
      </c>
      <c r="CE103" s="28">
        <v>0.02</v>
      </c>
      <c r="CF103" s="24" t="s">
        <v>187</v>
      </c>
      <c r="CG103" s="28">
        <v>0.01</v>
      </c>
      <c r="CH103" s="28">
        <v>6.4999999999999997E-4</v>
      </c>
      <c r="CI103" s="24" t="s">
        <v>187</v>
      </c>
      <c r="CJ103" s="24" t="s">
        <v>189</v>
      </c>
      <c r="CK103" s="29">
        <v>30</v>
      </c>
      <c r="CL103" s="29">
        <v>9.4009599999999997E-4</v>
      </c>
      <c r="CM103" s="29">
        <v>40</v>
      </c>
      <c r="CN103" s="29">
        <v>25</v>
      </c>
    </row>
    <row r="104" spans="1:92" ht="15.75" customHeight="1">
      <c r="A104" s="19" t="s">
        <v>164</v>
      </c>
      <c r="B104" s="20" t="s">
        <v>165</v>
      </c>
      <c r="C104" s="20">
        <v>2020</v>
      </c>
      <c r="D104" s="2" t="str">
        <f t="shared" si="0"/>
        <v>10.1016/j.palaeo.2019.109547</v>
      </c>
      <c r="E104" s="21">
        <f t="shared" si="1"/>
        <v>188050</v>
      </c>
      <c r="F104" s="21">
        <f t="shared" si="2"/>
        <v>13349.999999999995</v>
      </c>
      <c r="G104" s="21">
        <f t="shared" si="3"/>
        <v>13350.000000000022</v>
      </c>
      <c r="H104" s="22">
        <f t="shared" si="4"/>
        <v>1006.6405350476</v>
      </c>
      <c r="I104" s="22">
        <f t="shared" si="5"/>
        <v>236.19099930719995</v>
      </c>
      <c r="J104" s="22">
        <f t="shared" si="6"/>
        <v>179.41808600971194</v>
      </c>
      <c r="K104" s="20" t="s">
        <v>166</v>
      </c>
      <c r="L104" s="77" t="s">
        <v>167</v>
      </c>
      <c r="M104" s="6" t="s">
        <v>559</v>
      </c>
      <c r="N104" s="20" t="s">
        <v>168</v>
      </c>
      <c r="O104" s="23" t="s">
        <v>294</v>
      </c>
      <c r="P104" s="10" t="s">
        <v>170</v>
      </c>
      <c r="Q104" s="24" t="s">
        <v>171</v>
      </c>
      <c r="R104" s="20" t="s">
        <v>172</v>
      </c>
      <c r="S104" s="20" t="s">
        <v>173</v>
      </c>
      <c r="T104" s="20" t="s">
        <v>174</v>
      </c>
      <c r="U104" s="20" t="s">
        <v>295</v>
      </c>
      <c r="V104" s="20">
        <v>188.05</v>
      </c>
      <c r="W104" s="20">
        <v>201.4</v>
      </c>
      <c r="X104" s="20">
        <v>174.7</v>
      </c>
      <c r="Y104" s="20" t="s">
        <v>176</v>
      </c>
      <c r="Z104" s="20" t="s">
        <v>191</v>
      </c>
      <c r="AA104" s="20">
        <v>30.957000000000001</v>
      </c>
      <c r="AB104" s="20">
        <v>110.746</v>
      </c>
      <c r="AC104" s="10" t="s">
        <v>176</v>
      </c>
      <c r="AD104" s="10" t="s">
        <v>176</v>
      </c>
      <c r="AE104" s="25">
        <v>1006.6405350476</v>
      </c>
      <c r="AF104" s="10" t="s">
        <v>178</v>
      </c>
      <c r="AG104" s="25">
        <v>827.22244903788805</v>
      </c>
      <c r="AH104" s="25">
        <v>1242.8315343547999</v>
      </c>
      <c r="AI104" s="20" t="s">
        <v>179</v>
      </c>
      <c r="AJ104" s="20" t="s">
        <v>180</v>
      </c>
      <c r="AK104" s="10" t="s">
        <v>181</v>
      </c>
      <c r="AL104" s="24" t="s">
        <v>182</v>
      </c>
      <c r="AM104" s="27">
        <v>55555555.555555597</v>
      </c>
      <c r="AN104" s="27">
        <v>4157397.0964154899</v>
      </c>
      <c r="AO104" s="20" t="s">
        <v>183</v>
      </c>
      <c r="AP104" s="27">
        <v>16666666.666666668</v>
      </c>
      <c r="AQ104" s="27">
        <v>1851851.85</v>
      </c>
      <c r="AR104" s="20" t="s">
        <v>183</v>
      </c>
      <c r="AS104" s="27">
        <v>1.7116000000000003E-5</v>
      </c>
      <c r="AT104" s="27">
        <v>1.4964010157708351E-6</v>
      </c>
      <c r="AU104" s="20" t="s">
        <v>183</v>
      </c>
      <c r="AV104" s="28">
        <v>2.0569999999999994E-5</v>
      </c>
      <c r="AW104" s="27">
        <v>1.3340539719216757E-6</v>
      </c>
      <c r="AX104" s="20" t="s">
        <v>183</v>
      </c>
      <c r="AY104" s="28">
        <v>5.0690000000000001E-6</v>
      </c>
      <c r="AZ104" s="28">
        <v>4.4794642536803363E-7</v>
      </c>
      <c r="BA104" s="20" t="s">
        <v>183</v>
      </c>
      <c r="BB104" s="27">
        <v>6.0499999999999997E-6</v>
      </c>
      <c r="BC104" s="27">
        <v>2.1788758569500933E-7</v>
      </c>
      <c r="BD104" s="20" t="s">
        <v>183</v>
      </c>
      <c r="BE104" s="28">
        <v>-27.025921189999998</v>
      </c>
      <c r="BF104" s="28">
        <v>8.7324799999999994E-2</v>
      </c>
      <c r="BG104" s="20" t="s">
        <v>183</v>
      </c>
      <c r="BH104" s="20">
        <v>-7.5962919909090871</v>
      </c>
      <c r="BI104" s="20">
        <v>1</v>
      </c>
      <c r="BJ104" s="20" t="s">
        <v>184</v>
      </c>
      <c r="BK104" s="28">
        <v>400</v>
      </c>
      <c r="BL104" s="28">
        <v>10.72</v>
      </c>
      <c r="BM104" s="28">
        <v>1</v>
      </c>
      <c r="BN104" s="20" t="s">
        <v>185</v>
      </c>
      <c r="BO104" s="20" t="s">
        <v>176</v>
      </c>
      <c r="BP104" s="20" t="s">
        <v>176</v>
      </c>
      <c r="BQ104" s="20" t="s">
        <v>186</v>
      </c>
      <c r="BR104" s="28">
        <v>2</v>
      </c>
      <c r="BS104" s="28">
        <v>0.1</v>
      </c>
      <c r="BT104" s="20" t="s">
        <v>187</v>
      </c>
      <c r="BU104" s="28">
        <v>0.72</v>
      </c>
      <c r="BV104" s="28">
        <v>3.5000000000000003E-2</v>
      </c>
      <c r="BW104" s="20" t="s">
        <v>188</v>
      </c>
      <c r="BX104" s="28">
        <v>1</v>
      </c>
      <c r="BY104" s="28">
        <v>0.05</v>
      </c>
      <c r="BZ104" s="24" t="s">
        <v>187</v>
      </c>
      <c r="CA104" s="28">
        <v>0.5</v>
      </c>
      <c r="CB104" s="28">
        <v>2.5000000000000001E-2</v>
      </c>
      <c r="CC104" s="20" t="s">
        <v>187</v>
      </c>
      <c r="CD104" s="28">
        <v>0.2</v>
      </c>
      <c r="CE104" s="28">
        <v>0.02</v>
      </c>
      <c r="CF104" s="24" t="s">
        <v>187</v>
      </c>
      <c r="CG104" s="28">
        <v>0.01</v>
      </c>
      <c r="CH104" s="28">
        <v>6.4999999999999997E-4</v>
      </c>
      <c r="CI104" s="24" t="s">
        <v>187</v>
      </c>
      <c r="CJ104" s="24" t="s">
        <v>189</v>
      </c>
      <c r="CK104" s="29">
        <v>30</v>
      </c>
      <c r="CL104" s="29">
        <v>9.4009599999999997E-4</v>
      </c>
      <c r="CM104" s="29">
        <v>40</v>
      </c>
      <c r="CN104" s="29">
        <v>25</v>
      </c>
    </row>
    <row r="105" spans="1:92" ht="15.75" customHeight="1">
      <c r="A105" s="19" t="s">
        <v>164</v>
      </c>
      <c r="B105" s="20" t="s">
        <v>165</v>
      </c>
      <c r="C105" s="20">
        <v>2020</v>
      </c>
      <c r="D105" s="2" t="str">
        <f t="shared" si="0"/>
        <v>10.1016/j.palaeo.2019.109547</v>
      </c>
      <c r="E105" s="21">
        <f t="shared" si="1"/>
        <v>188050</v>
      </c>
      <c r="F105" s="21">
        <f t="shared" si="2"/>
        <v>13349.999999999995</v>
      </c>
      <c r="G105" s="21">
        <f t="shared" si="3"/>
        <v>13350.000000000022</v>
      </c>
      <c r="H105" s="22">
        <f t="shared" si="4"/>
        <v>830.33926641084099</v>
      </c>
      <c r="I105" s="22">
        <f t="shared" si="5"/>
        <v>177.82886610611899</v>
      </c>
      <c r="J105" s="22">
        <f t="shared" si="6"/>
        <v>140.63950225645704</v>
      </c>
      <c r="K105" s="20" t="s">
        <v>166</v>
      </c>
      <c r="L105" s="77" t="s">
        <v>167</v>
      </c>
      <c r="M105" s="6" t="s">
        <v>559</v>
      </c>
      <c r="N105" s="20" t="s">
        <v>168</v>
      </c>
      <c r="O105" s="23" t="s">
        <v>296</v>
      </c>
      <c r="P105" s="10" t="s">
        <v>170</v>
      </c>
      <c r="Q105" s="24" t="s">
        <v>171</v>
      </c>
      <c r="R105" s="20" t="s">
        <v>172</v>
      </c>
      <c r="S105" s="20" t="s">
        <v>173</v>
      </c>
      <c r="T105" s="20" t="s">
        <v>174</v>
      </c>
      <c r="U105" s="20" t="s">
        <v>295</v>
      </c>
      <c r="V105" s="20">
        <v>188.05</v>
      </c>
      <c r="W105" s="20">
        <v>201.4</v>
      </c>
      <c r="X105" s="20">
        <v>174.7</v>
      </c>
      <c r="Y105" s="20" t="s">
        <v>176</v>
      </c>
      <c r="Z105" s="20" t="s">
        <v>191</v>
      </c>
      <c r="AA105" s="20">
        <v>30.957000000000001</v>
      </c>
      <c r="AB105" s="20">
        <v>110.746</v>
      </c>
      <c r="AC105" s="10" t="s">
        <v>176</v>
      </c>
      <c r="AD105" s="10" t="s">
        <v>176</v>
      </c>
      <c r="AE105" s="25">
        <v>830.33926641084099</v>
      </c>
      <c r="AF105" s="10" t="s">
        <v>178</v>
      </c>
      <c r="AG105" s="25">
        <v>689.69976415438396</v>
      </c>
      <c r="AH105" s="25">
        <v>1008.16813251696</v>
      </c>
      <c r="AI105" s="20" t="s">
        <v>179</v>
      </c>
      <c r="AJ105" s="20" t="s">
        <v>180</v>
      </c>
      <c r="AK105" s="10" t="s">
        <v>181</v>
      </c>
      <c r="AL105" s="24" t="s">
        <v>182</v>
      </c>
      <c r="AM105" s="27">
        <v>55555555.55555556</v>
      </c>
      <c r="AN105" s="27">
        <v>3562108.1595687643</v>
      </c>
      <c r="AO105" s="20" t="s">
        <v>183</v>
      </c>
      <c r="AP105" s="27">
        <v>16666666.666666668</v>
      </c>
      <c r="AQ105" s="27">
        <v>3207501.4954979238</v>
      </c>
      <c r="AR105" s="20" t="s">
        <v>183</v>
      </c>
      <c r="AS105" s="27">
        <v>2.1345999999999999E-5</v>
      </c>
      <c r="AT105" s="27">
        <v>1.5194591142903427E-6</v>
      </c>
      <c r="AU105" s="20" t="s">
        <v>183</v>
      </c>
      <c r="AV105" s="27">
        <v>2.073E-5</v>
      </c>
      <c r="AW105" s="27">
        <v>1.2999999999999899E-7</v>
      </c>
      <c r="AX105" s="20" t="s">
        <v>183</v>
      </c>
      <c r="AY105" s="27">
        <v>5.3329999999999996E-6</v>
      </c>
      <c r="AZ105" s="28">
        <v>2.0969382442027231E-7</v>
      </c>
      <c r="BA105" s="20" t="s">
        <v>183</v>
      </c>
      <c r="BB105" s="27">
        <v>4.7025000000000003E-6</v>
      </c>
      <c r="BC105" s="27">
        <v>2.7500000000000298E-7</v>
      </c>
      <c r="BD105" s="20" t="s">
        <v>183</v>
      </c>
      <c r="BE105" s="28">
        <v>-27.025921189999998</v>
      </c>
      <c r="BF105" s="28">
        <v>8.7324799999999994E-2</v>
      </c>
      <c r="BG105" s="20" t="s">
        <v>183</v>
      </c>
      <c r="BH105" s="20">
        <v>-7.5962919909090871</v>
      </c>
      <c r="BI105" s="20">
        <v>1</v>
      </c>
      <c r="BJ105" s="20" t="s">
        <v>184</v>
      </c>
      <c r="BK105" s="28">
        <v>400</v>
      </c>
      <c r="BL105" s="28">
        <v>10.72</v>
      </c>
      <c r="BM105" s="28">
        <v>1</v>
      </c>
      <c r="BN105" s="20" t="s">
        <v>185</v>
      </c>
      <c r="BO105" s="20" t="s">
        <v>176</v>
      </c>
      <c r="BP105" s="20" t="s">
        <v>176</v>
      </c>
      <c r="BQ105" s="20" t="s">
        <v>186</v>
      </c>
      <c r="BR105" s="28">
        <v>2</v>
      </c>
      <c r="BS105" s="28">
        <v>0.1</v>
      </c>
      <c r="BT105" s="20" t="s">
        <v>187</v>
      </c>
      <c r="BU105" s="28">
        <v>0.72</v>
      </c>
      <c r="BV105" s="28">
        <v>3.5000000000000003E-2</v>
      </c>
      <c r="BW105" s="20" t="s">
        <v>188</v>
      </c>
      <c r="BX105" s="28">
        <v>1</v>
      </c>
      <c r="BY105" s="28">
        <v>0.05</v>
      </c>
      <c r="BZ105" s="24" t="s">
        <v>187</v>
      </c>
      <c r="CA105" s="28">
        <v>0.5</v>
      </c>
      <c r="CB105" s="28">
        <v>2.5000000000000001E-2</v>
      </c>
      <c r="CC105" s="20" t="s">
        <v>187</v>
      </c>
      <c r="CD105" s="28">
        <v>0.2</v>
      </c>
      <c r="CE105" s="28">
        <v>0.02</v>
      </c>
      <c r="CF105" s="24" t="s">
        <v>187</v>
      </c>
      <c r="CG105" s="28">
        <v>0.01</v>
      </c>
      <c r="CH105" s="28">
        <v>6.4999999999999997E-4</v>
      </c>
      <c r="CI105" s="24" t="s">
        <v>187</v>
      </c>
      <c r="CJ105" s="24" t="s">
        <v>189</v>
      </c>
      <c r="CK105" s="29">
        <v>30</v>
      </c>
      <c r="CL105" s="29">
        <v>9.4009599999999997E-4</v>
      </c>
      <c r="CM105" s="29">
        <v>40</v>
      </c>
      <c r="CN105" s="29">
        <v>25</v>
      </c>
    </row>
    <row r="106" spans="1:92" ht="15.75" customHeight="1">
      <c r="A106" s="19" t="s">
        <v>164</v>
      </c>
      <c r="B106" s="20" t="s">
        <v>165</v>
      </c>
      <c r="C106" s="20">
        <v>2020</v>
      </c>
      <c r="D106" s="2" t="str">
        <f t="shared" si="0"/>
        <v>10.1016/j.palaeo.2019.109547</v>
      </c>
      <c r="E106" s="21">
        <f t="shared" si="1"/>
        <v>188050</v>
      </c>
      <c r="F106" s="21">
        <f t="shared" si="2"/>
        <v>13349.999999999995</v>
      </c>
      <c r="G106" s="21">
        <f t="shared" si="3"/>
        <v>13350.000000000022</v>
      </c>
      <c r="H106" s="22">
        <f t="shared" si="4"/>
        <v>981.63260788058903</v>
      </c>
      <c r="I106" s="22">
        <f t="shared" si="5"/>
        <v>230.04197890911098</v>
      </c>
      <c r="J106" s="22">
        <f t="shared" si="6"/>
        <v>175.83647021007505</v>
      </c>
      <c r="K106" s="20" t="s">
        <v>166</v>
      </c>
      <c r="L106" s="77" t="s">
        <v>167</v>
      </c>
      <c r="M106" s="6" t="s">
        <v>559</v>
      </c>
      <c r="N106" s="20" t="s">
        <v>168</v>
      </c>
      <c r="O106" s="23" t="s">
        <v>297</v>
      </c>
      <c r="P106" s="10" t="s">
        <v>170</v>
      </c>
      <c r="Q106" s="24" t="s">
        <v>171</v>
      </c>
      <c r="R106" s="20" t="s">
        <v>172</v>
      </c>
      <c r="S106" s="20" t="s">
        <v>173</v>
      </c>
      <c r="T106" s="20" t="s">
        <v>174</v>
      </c>
      <c r="U106" s="20" t="s">
        <v>295</v>
      </c>
      <c r="V106" s="20">
        <v>188.05</v>
      </c>
      <c r="W106" s="20">
        <v>201.4</v>
      </c>
      <c r="X106" s="20">
        <v>174.7</v>
      </c>
      <c r="Y106" s="20" t="s">
        <v>176</v>
      </c>
      <c r="Z106" s="20" t="s">
        <v>191</v>
      </c>
      <c r="AA106" s="20">
        <v>30.957000000000001</v>
      </c>
      <c r="AB106" s="20">
        <v>110.746</v>
      </c>
      <c r="AC106" s="10" t="s">
        <v>176</v>
      </c>
      <c r="AD106" s="10" t="s">
        <v>176</v>
      </c>
      <c r="AE106" s="25">
        <v>981.63260788058903</v>
      </c>
      <c r="AF106" s="24" t="s">
        <v>178</v>
      </c>
      <c r="AG106" s="25">
        <v>805.79613767051399</v>
      </c>
      <c r="AH106" s="25">
        <v>1211.6745867897</v>
      </c>
      <c r="AI106" s="20" t="s">
        <v>179</v>
      </c>
      <c r="AJ106" s="20" t="s">
        <v>180</v>
      </c>
      <c r="AK106" s="10" t="s">
        <v>181</v>
      </c>
      <c r="AL106" s="24" t="s">
        <v>182</v>
      </c>
      <c r="AM106" s="27">
        <v>44444444.44444444</v>
      </c>
      <c r="AN106" s="27">
        <v>4157397.0964155034</v>
      </c>
      <c r="AO106" s="20" t="s">
        <v>183</v>
      </c>
      <c r="AP106" s="27">
        <v>27777777.77777778</v>
      </c>
      <c r="AQ106" s="27">
        <v>3767961.1017362596</v>
      </c>
      <c r="AR106" s="20" t="s">
        <v>183</v>
      </c>
      <c r="AS106" s="27">
        <v>1.9806E-5</v>
      </c>
      <c r="AT106" s="27">
        <v>7.0453246908854399E-7</v>
      </c>
      <c r="AU106" s="20" t="s">
        <v>183</v>
      </c>
      <c r="AV106" s="27">
        <v>1.7885000000000002E-5</v>
      </c>
      <c r="AW106" s="27">
        <v>2.484999999999991E-6</v>
      </c>
      <c r="AX106" s="20" t="s">
        <v>183</v>
      </c>
      <c r="AY106" s="27">
        <v>5.9359999999999996E-6</v>
      </c>
      <c r="AZ106" s="28">
        <v>4.1285106273328466E-7</v>
      </c>
      <c r="BA106" s="20" t="s">
        <v>183</v>
      </c>
      <c r="BB106" s="27">
        <v>6.4024999999999993E-6</v>
      </c>
      <c r="BC106" s="27">
        <v>2.1249999999999987E-7</v>
      </c>
      <c r="BD106" s="20" t="s">
        <v>183</v>
      </c>
      <c r="BE106" s="28">
        <v>-27.025921189999998</v>
      </c>
      <c r="BF106" s="28">
        <v>8.7324799999999994E-2</v>
      </c>
      <c r="BG106" s="20" t="s">
        <v>183</v>
      </c>
      <c r="BH106" s="20">
        <v>-7.5962919909090871</v>
      </c>
      <c r="BI106" s="20">
        <v>1</v>
      </c>
      <c r="BJ106" s="20" t="s">
        <v>184</v>
      </c>
      <c r="BK106" s="28">
        <v>400</v>
      </c>
      <c r="BL106" s="28">
        <v>10.72</v>
      </c>
      <c r="BM106" s="28">
        <v>1</v>
      </c>
      <c r="BN106" s="20" t="s">
        <v>185</v>
      </c>
      <c r="BO106" s="20" t="s">
        <v>176</v>
      </c>
      <c r="BP106" s="20" t="s">
        <v>176</v>
      </c>
      <c r="BQ106" s="20" t="s">
        <v>186</v>
      </c>
      <c r="BR106" s="28">
        <v>2</v>
      </c>
      <c r="BS106" s="28">
        <v>0.1</v>
      </c>
      <c r="BT106" s="20" t="s">
        <v>187</v>
      </c>
      <c r="BU106" s="28">
        <v>0.72</v>
      </c>
      <c r="BV106" s="28">
        <v>3.5000000000000003E-2</v>
      </c>
      <c r="BW106" s="20" t="s">
        <v>188</v>
      </c>
      <c r="BX106" s="28">
        <v>1</v>
      </c>
      <c r="BY106" s="28">
        <v>0.05</v>
      </c>
      <c r="BZ106" s="24" t="s">
        <v>187</v>
      </c>
      <c r="CA106" s="28">
        <v>0.5</v>
      </c>
      <c r="CB106" s="28">
        <v>2.5000000000000001E-2</v>
      </c>
      <c r="CC106" s="20" t="s">
        <v>187</v>
      </c>
      <c r="CD106" s="28">
        <v>0.2</v>
      </c>
      <c r="CE106" s="28">
        <v>0.02</v>
      </c>
      <c r="CF106" s="24" t="s">
        <v>187</v>
      </c>
      <c r="CG106" s="28">
        <v>0.01</v>
      </c>
      <c r="CH106" s="28">
        <v>6.4999999999999997E-4</v>
      </c>
      <c r="CI106" s="24" t="s">
        <v>187</v>
      </c>
      <c r="CJ106" s="24" t="s">
        <v>189</v>
      </c>
      <c r="CK106" s="29">
        <v>30</v>
      </c>
      <c r="CL106" s="29">
        <v>9.4009599999999997E-4</v>
      </c>
      <c r="CM106" s="29">
        <v>40</v>
      </c>
      <c r="CN106" s="29">
        <v>25</v>
      </c>
    </row>
    <row r="107" spans="1:92" ht="15.75" customHeight="1">
      <c r="A107" s="19" t="s">
        <v>164</v>
      </c>
      <c r="B107" s="20" t="s">
        <v>165</v>
      </c>
      <c r="C107" s="20">
        <v>2020</v>
      </c>
      <c r="D107" s="2" t="str">
        <f t="shared" si="0"/>
        <v>10.1016/j.palaeo.2019.109547</v>
      </c>
      <c r="E107" s="21">
        <f t="shared" si="1"/>
        <v>188050</v>
      </c>
      <c r="F107" s="21">
        <f t="shared" si="2"/>
        <v>13349.999999999995</v>
      </c>
      <c r="G107" s="21">
        <f t="shared" si="3"/>
        <v>13350.000000000022</v>
      </c>
      <c r="H107" s="22">
        <f t="shared" si="4"/>
        <v>959.68932485200901</v>
      </c>
      <c r="I107" s="22">
        <f t="shared" si="5"/>
        <v>203.79249618378105</v>
      </c>
      <c r="J107" s="22">
        <f t="shared" si="6"/>
        <v>163.16212408828301</v>
      </c>
      <c r="K107" s="20" t="s">
        <v>166</v>
      </c>
      <c r="L107" s="77" t="s">
        <v>167</v>
      </c>
      <c r="M107" s="6" t="s">
        <v>559</v>
      </c>
      <c r="N107" s="20" t="s">
        <v>168</v>
      </c>
      <c r="O107" s="23" t="s">
        <v>298</v>
      </c>
      <c r="P107" s="10" t="s">
        <v>170</v>
      </c>
      <c r="Q107" s="24" t="s">
        <v>171</v>
      </c>
      <c r="R107" s="20" t="s">
        <v>172</v>
      </c>
      <c r="S107" s="20" t="s">
        <v>173</v>
      </c>
      <c r="T107" s="20" t="s">
        <v>174</v>
      </c>
      <c r="U107" s="20" t="s">
        <v>295</v>
      </c>
      <c r="V107" s="20">
        <v>188.05</v>
      </c>
      <c r="W107" s="20">
        <v>201.4</v>
      </c>
      <c r="X107" s="20">
        <v>174.7</v>
      </c>
      <c r="Y107" s="20" t="s">
        <v>176</v>
      </c>
      <c r="Z107" s="20" t="s">
        <v>191</v>
      </c>
      <c r="AA107" s="20">
        <v>30.957000000000001</v>
      </c>
      <c r="AB107" s="20">
        <v>110.746</v>
      </c>
      <c r="AC107" s="10" t="s">
        <v>176</v>
      </c>
      <c r="AD107" s="10" t="s">
        <v>176</v>
      </c>
      <c r="AE107" s="25">
        <v>959.68932485200901</v>
      </c>
      <c r="AF107" s="10" t="s">
        <v>178</v>
      </c>
      <c r="AG107" s="25">
        <v>796.527200763726</v>
      </c>
      <c r="AH107" s="25">
        <v>1163.4818210357901</v>
      </c>
      <c r="AI107" s="20" t="s">
        <v>179</v>
      </c>
      <c r="AJ107" s="20" t="s">
        <v>180</v>
      </c>
      <c r="AK107" s="24" t="s">
        <v>181</v>
      </c>
      <c r="AL107" s="24" t="s">
        <v>182</v>
      </c>
      <c r="AM107" s="27">
        <v>44444444.44444444</v>
      </c>
      <c r="AN107" s="27">
        <v>3333333.3333333209</v>
      </c>
      <c r="AO107" s="20" t="s">
        <v>183</v>
      </c>
      <c r="AP107" s="27">
        <v>27777777.77777778</v>
      </c>
      <c r="AQ107" s="27">
        <v>3042903.0972509212</v>
      </c>
      <c r="AR107" s="20" t="s">
        <v>183</v>
      </c>
      <c r="AS107" s="27">
        <v>2.1803999999999993E-5</v>
      </c>
      <c r="AT107" s="27">
        <v>5.2389502765344106E-7</v>
      </c>
      <c r="AU107" s="20" t="s">
        <v>183</v>
      </c>
      <c r="AV107" s="27">
        <v>1.641E-5</v>
      </c>
      <c r="AW107" s="27">
        <v>1.1999999999999999E-6</v>
      </c>
      <c r="AX107" s="20" t="s">
        <v>183</v>
      </c>
      <c r="AY107" s="27">
        <v>6.8649999999999995E-6</v>
      </c>
      <c r="AZ107" s="28">
        <v>3.0550368246553105E-7</v>
      </c>
      <c r="BA107" s="20" t="s">
        <v>183</v>
      </c>
      <c r="BB107" s="27">
        <v>5.5949999999999998E-6</v>
      </c>
      <c r="BC107" s="27">
        <v>1.9999999999999999E-7</v>
      </c>
      <c r="BD107" s="20" t="s">
        <v>183</v>
      </c>
      <c r="BE107" s="28">
        <v>-27.025921189999998</v>
      </c>
      <c r="BF107" s="28">
        <v>8.7324799999999994E-2</v>
      </c>
      <c r="BG107" s="20" t="s">
        <v>183</v>
      </c>
      <c r="BH107" s="20">
        <v>-7.5962919909090871</v>
      </c>
      <c r="BI107" s="20">
        <v>1</v>
      </c>
      <c r="BJ107" s="20" t="s">
        <v>184</v>
      </c>
      <c r="BK107" s="28">
        <v>400</v>
      </c>
      <c r="BL107" s="28">
        <v>10.72</v>
      </c>
      <c r="BM107" s="28">
        <v>1</v>
      </c>
      <c r="BN107" s="20" t="s">
        <v>185</v>
      </c>
      <c r="BO107" s="20" t="s">
        <v>176</v>
      </c>
      <c r="BP107" s="20" t="s">
        <v>176</v>
      </c>
      <c r="BQ107" s="20" t="s">
        <v>186</v>
      </c>
      <c r="BR107" s="28">
        <v>2</v>
      </c>
      <c r="BS107" s="28">
        <v>0.1</v>
      </c>
      <c r="BT107" s="20" t="s">
        <v>187</v>
      </c>
      <c r="BU107" s="28">
        <v>0.72</v>
      </c>
      <c r="BV107" s="28">
        <v>3.5000000000000003E-2</v>
      </c>
      <c r="BW107" s="20" t="s">
        <v>188</v>
      </c>
      <c r="BX107" s="28">
        <v>1</v>
      </c>
      <c r="BY107" s="28">
        <v>0.05</v>
      </c>
      <c r="BZ107" s="24" t="s">
        <v>187</v>
      </c>
      <c r="CA107" s="28">
        <v>0.5</v>
      </c>
      <c r="CB107" s="28">
        <v>2.5000000000000001E-2</v>
      </c>
      <c r="CC107" s="20" t="s">
        <v>187</v>
      </c>
      <c r="CD107" s="28">
        <v>0.2</v>
      </c>
      <c r="CE107" s="28">
        <v>0.02</v>
      </c>
      <c r="CF107" s="24" t="s">
        <v>187</v>
      </c>
      <c r="CG107" s="28">
        <v>0.01</v>
      </c>
      <c r="CH107" s="28">
        <v>6.4999999999999997E-4</v>
      </c>
      <c r="CI107" s="24" t="s">
        <v>187</v>
      </c>
      <c r="CJ107" s="24" t="s">
        <v>189</v>
      </c>
      <c r="CK107" s="29">
        <v>30</v>
      </c>
      <c r="CL107" s="29">
        <v>9.4009599999999997E-4</v>
      </c>
      <c r="CM107" s="29">
        <v>40</v>
      </c>
      <c r="CN107" s="29">
        <v>25</v>
      </c>
    </row>
    <row r="108" spans="1:92" ht="15.75" customHeight="1">
      <c r="A108" s="19" t="s">
        <v>164</v>
      </c>
      <c r="B108" s="20" t="s">
        <v>165</v>
      </c>
      <c r="C108" s="20">
        <v>2020</v>
      </c>
      <c r="D108" s="2" t="str">
        <f t="shared" si="0"/>
        <v>10.1016/j.palaeo.2019.109547</v>
      </c>
      <c r="E108" s="21">
        <f t="shared" si="1"/>
        <v>188050</v>
      </c>
      <c r="F108" s="21">
        <f t="shared" si="2"/>
        <v>13349.999999999995</v>
      </c>
      <c r="G108" s="21">
        <f t="shared" si="3"/>
        <v>13350.000000000022</v>
      </c>
      <c r="H108" s="22">
        <f t="shared" si="4"/>
        <v>1116.73582953246</v>
      </c>
      <c r="I108" s="22">
        <f t="shared" si="5"/>
        <v>265.61040261872995</v>
      </c>
      <c r="J108" s="22">
        <f t="shared" si="6"/>
        <v>198.92709808947905</v>
      </c>
      <c r="K108" s="20" t="s">
        <v>166</v>
      </c>
      <c r="L108" s="77" t="s">
        <v>167</v>
      </c>
      <c r="M108" s="6" t="s">
        <v>559</v>
      </c>
      <c r="N108" s="20" t="s">
        <v>168</v>
      </c>
      <c r="O108" s="23" t="s">
        <v>299</v>
      </c>
      <c r="P108" s="10" t="s">
        <v>170</v>
      </c>
      <c r="Q108" s="24" t="s">
        <v>171</v>
      </c>
      <c r="R108" s="20" t="s">
        <v>172</v>
      </c>
      <c r="S108" s="20" t="s">
        <v>173</v>
      </c>
      <c r="T108" s="20" t="s">
        <v>174</v>
      </c>
      <c r="U108" s="20" t="s">
        <v>295</v>
      </c>
      <c r="V108" s="20">
        <v>188.05</v>
      </c>
      <c r="W108" s="20">
        <v>201.4</v>
      </c>
      <c r="X108" s="20">
        <v>174.7</v>
      </c>
      <c r="Y108" s="20" t="s">
        <v>176</v>
      </c>
      <c r="Z108" s="20" t="s">
        <v>191</v>
      </c>
      <c r="AA108" s="20">
        <v>30.957000000000001</v>
      </c>
      <c r="AB108" s="20">
        <v>110.746</v>
      </c>
      <c r="AC108" s="10" t="s">
        <v>176</v>
      </c>
      <c r="AD108" s="10" t="s">
        <v>176</v>
      </c>
      <c r="AE108" s="25">
        <v>1116.73582953246</v>
      </c>
      <c r="AF108" s="10" t="s">
        <v>178</v>
      </c>
      <c r="AG108" s="25">
        <v>917.80873144298096</v>
      </c>
      <c r="AH108" s="25">
        <v>1382.34623215119</v>
      </c>
      <c r="AI108" s="20" t="s">
        <v>179</v>
      </c>
      <c r="AJ108" s="20" t="s">
        <v>180</v>
      </c>
      <c r="AK108" s="10" t="s">
        <v>181</v>
      </c>
      <c r="AL108" s="24" t="s">
        <v>182</v>
      </c>
      <c r="AM108" s="27">
        <v>33333333.333333336</v>
      </c>
      <c r="AN108" s="27">
        <v>4444444.4444444533</v>
      </c>
      <c r="AO108" s="20" t="s">
        <v>183</v>
      </c>
      <c r="AP108" s="27">
        <v>27777777.77777778</v>
      </c>
      <c r="AQ108" s="27">
        <v>2721655.269759086</v>
      </c>
      <c r="AR108" s="20" t="s">
        <v>183</v>
      </c>
      <c r="AS108" s="27">
        <v>2.1913999999999997E-5</v>
      </c>
      <c r="AT108" s="27">
        <v>1.0340918721274238E-6</v>
      </c>
      <c r="AU108" s="20" t="s">
        <v>183</v>
      </c>
      <c r="AV108" s="27">
        <v>1.6329999999999998E-5</v>
      </c>
      <c r="AW108" s="27">
        <v>7.9010943334874007E-7</v>
      </c>
      <c r="AX108" s="20" t="s">
        <v>183</v>
      </c>
      <c r="AY108" s="27">
        <v>6.6520000000000009E-6</v>
      </c>
      <c r="AZ108" s="28">
        <v>4.9931052462370846E-7</v>
      </c>
      <c r="BA108" s="20" t="s">
        <v>183</v>
      </c>
      <c r="BB108" s="27">
        <v>5.925E-6</v>
      </c>
      <c r="BC108" s="27">
        <v>1.1070794912742262E-7</v>
      </c>
      <c r="BD108" s="20" t="s">
        <v>183</v>
      </c>
      <c r="BE108" s="28">
        <v>-27.025921189999998</v>
      </c>
      <c r="BF108" s="28">
        <v>8.7324799999999994E-2</v>
      </c>
      <c r="BG108" s="20" t="s">
        <v>183</v>
      </c>
      <c r="BH108" s="20">
        <v>-7.5962919909090871</v>
      </c>
      <c r="BI108" s="20">
        <v>1</v>
      </c>
      <c r="BJ108" s="20" t="s">
        <v>184</v>
      </c>
      <c r="BK108" s="28">
        <v>400</v>
      </c>
      <c r="BL108" s="28">
        <v>10.72</v>
      </c>
      <c r="BM108" s="28">
        <v>1</v>
      </c>
      <c r="BN108" s="20" t="s">
        <v>185</v>
      </c>
      <c r="BO108" s="20" t="s">
        <v>176</v>
      </c>
      <c r="BP108" s="20" t="s">
        <v>176</v>
      </c>
      <c r="BQ108" s="20" t="s">
        <v>186</v>
      </c>
      <c r="BR108" s="28">
        <v>2</v>
      </c>
      <c r="BS108" s="28">
        <v>0.1</v>
      </c>
      <c r="BT108" s="20" t="s">
        <v>187</v>
      </c>
      <c r="BU108" s="28">
        <v>0.72</v>
      </c>
      <c r="BV108" s="28">
        <v>3.5000000000000003E-2</v>
      </c>
      <c r="BW108" s="20" t="s">
        <v>188</v>
      </c>
      <c r="BX108" s="28">
        <v>1</v>
      </c>
      <c r="BY108" s="28">
        <v>0.05</v>
      </c>
      <c r="BZ108" s="24" t="s">
        <v>187</v>
      </c>
      <c r="CA108" s="28">
        <v>0.5</v>
      </c>
      <c r="CB108" s="28">
        <v>2.5000000000000001E-2</v>
      </c>
      <c r="CC108" s="20" t="s">
        <v>187</v>
      </c>
      <c r="CD108" s="28">
        <v>0.2</v>
      </c>
      <c r="CE108" s="28">
        <v>0.02</v>
      </c>
      <c r="CF108" s="24" t="s">
        <v>187</v>
      </c>
      <c r="CG108" s="28">
        <v>0.01</v>
      </c>
      <c r="CH108" s="28">
        <v>6.4999999999999997E-4</v>
      </c>
      <c r="CI108" s="24" t="s">
        <v>187</v>
      </c>
      <c r="CJ108" s="24" t="s">
        <v>189</v>
      </c>
      <c r="CK108" s="29">
        <v>30</v>
      </c>
      <c r="CL108" s="29">
        <v>9.4009599999999997E-4</v>
      </c>
      <c r="CM108" s="29">
        <v>40</v>
      </c>
      <c r="CN108" s="29">
        <v>25</v>
      </c>
    </row>
    <row r="109" spans="1:92" ht="15.75" customHeight="1">
      <c r="A109" s="19" t="s">
        <v>164</v>
      </c>
      <c r="B109" s="20" t="s">
        <v>165</v>
      </c>
      <c r="C109" s="20">
        <v>2020</v>
      </c>
      <c r="D109" s="2" t="str">
        <f t="shared" si="0"/>
        <v>10.1016/j.palaeo.2019.109547</v>
      </c>
      <c r="E109" s="21">
        <f t="shared" si="1"/>
        <v>188050</v>
      </c>
      <c r="F109" s="21">
        <f t="shared" si="2"/>
        <v>13349.999999999995</v>
      </c>
      <c r="G109" s="21">
        <f t="shared" si="3"/>
        <v>13350.000000000022</v>
      </c>
      <c r="H109" s="22">
        <f t="shared" si="4"/>
        <v>767.58800174911403</v>
      </c>
      <c r="I109" s="22">
        <f t="shared" si="5"/>
        <v>157.45130831920392</v>
      </c>
      <c r="J109" s="22">
        <f t="shared" si="6"/>
        <v>124.84524200362807</v>
      </c>
      <c r="K109" s="20" t="s">
        <v>166</v>
      </c>
      <c r="L109" s="77" t="s">
        <v>167</v>
      </c>
      <c r="M109" s="6" t="s">
        <v>559</v>
      </c>
      <c r="N109" s="20" t="s">
        <v>168</v>
      </c>
      <c r="O109" s="23" t="s">
        <v>300</v>
      </c>
      <c r="P109" s="10" t="s">
        <v>170</v>
      </c>
      <c r="Q109" s="24" t="s">
        <v>171</v>
      </c>
      <c r="R109" s="20" t="s">
        <v>172</v>
      </c>
      <c r="S109" s="20" t="s">
        <v>173</v>
      </c>
      <c r="T109" s="20" t="s">
        <v>174</v>
      </c>
      <c r="U109" s="20" t="s">
        <v>295</v>
      </c>
      <c r="V109" s="20">
        <v>188.05</v>
      </c>
      <c r="W109" s="20">
        <v>201.4</v>
      </c>
      <c r="X109" s="20">
        <v>174.7</v>
      </c>
      <c r="Y109" s="20" t="s">
        <v>176</v>
      </c>
      <c r="Z109" s="20" t="s">
        <v>191</v>
      </c>
      <c r="AA109" s="20">
        <v>30.957000000000001</v>
      </c>
      <c r="AB109" s="20">
        <v>110.746</v>
      </c>
      <c r="AC109" s="10" t="s">
        <v>176</v>
      </c>
      <c r="AD109" s="10" t="s">
        <v>176</v>
      </c>
      <c r="AE109" s="25">
        <v>767.58800174911403</v>
      </c>
      <c r="AF109" s="24" t="s">
        <v>178</v>
      </c>
      <c r="AG109" s="25">
        <v>642.74275974548596</v>
      </c>
      <c r="AH109" s="25">
        <v>925.03931006831795</v>
      </c>
      <c r="AI109" s="20" t="s">
        <v>179</v>
      </c>
      <c r="AJ109" s="20" t="s">
        <v>180</v>
      </c>
      <c r="AK109" s="10" t="s">
        <v>181</v>
      </c>
      <c r="AL109" s="24" t="s">
        <v>182</v>
      </c>
      <c r="AM109" s="27">
        <v>55555555.55555556</v>
      </c>
      <c r="AN109" s="27">
        <v>2222222.2222222229</v>
      </c>
      <c r="AO109" s="20" t="s">
        <v>183</v>
      </c>
      <c r="AP109" s="27">
        <v>27777777.77777778</v>
      </c>
      <c r="AQ109" s="27">
        <v>2721655.269759086</v>
      </c>
      <c r="AR109" s="20" t="s">
        <v>183</v>
      </c>
      <c r="AS109" s="27">
        <v>2.3573999999999998E-5</v>
      </c>
      <c r="AT109" s="27">
        <v>1.318535551284079E-6</v>
      </c>
      <c r="AU109" s="20" t="s">
        <v>183</v>
      </c>
      <c r="AV109" s="27">
        <v>1.76025E-5</v>
      </c>
      <c r="AW109" s="27">
        <v>1.6600000000000044E-6</v>
      </c>
      <c r="AX109" s="20" t="s">
        <v>183</v>
      </c>
      <c r="AY109" s="27">
        <v>6.6259999999999989E-6</v>
      </c>
      <c r="AZ109" s="28">
        <v>3.155851707542671E-7</v>
      </c>
      <c r="BA109" s="20" t="s">
        <v>183</v>
      </c>
      <c r="BB109" s="27">
        <v>4.9425000000000005E-6</v>
      </c>
      <c r="BC109" s="27">
        <v>3.4999999999999977E-7</v>
      </c>
      <c r="BD109" s="20" t="s">
        <v>183</v>
      </c>
      <c r="BE109" s="28">
        <v>-27.025921189999998</v>
      </c>
      <c r="BF109" s="28">
        <v>8.7324799999999994E-2</v>
      </c>
      <c r="BG109" s="20" t="s">
        <v>183</v>
      </c>
      <c r="BH109" s="20">
        <v>-7.5962919909090871</v>
      </c>
      <c r="BI109" s="20">
        <v>1</v>
      </c>
      <c r="BJ109" s="20" t="s">
        <v>184</v>
      </c>
      <c r="BK109" s="28">
        <v>400</v>
      </c>
      <c r="BL109" s="28">
        <v>10.72</v>
      </c>
      <c r="BM109" s="28">
        <v>1</v>
      </c>
      <c r="BN109" s="20" t="s">
        <v>185</v>
      </c>
      <c r="BO109" s="20" t="s">
        <v>176</v>
      </c>
      <c r="BP109" s="20" t="s">
        <v>176</v>
      </c>
      <c r="BQ109" s="20" t="s">
        <v>186</v>
      </c>
      <c r="BR109" s="28">
        <v>2</v>
      </c>
      <c r="BS109" s="28">
        <v>0.1</v>
      </c>
      <c r="BT109" s="20" t="s">
        <v>187</v>
      </c>
      <c r="BU109" s="28">
        <v>0.72</v>
      </c>
      <c r="BV109" s="28">
        <v>3.5000000000000003E-2</v>
      </c>
      <c r="BW109" s="20" t="s">
        <v>188</v>
      </c>
      <c r="BX109" s="28">
        <v>1</v>
      </c>
      <c r="BY109" s="28">
        <v>0.05</v>
      </c>
      <c r="BZ109" s="24" t="s">
        <v>187</v>
      </c>
      <c r="CA109" s="28">
        <v>0.5</v>
      </c>
      <c r="CB109" s="28">
        <v>2.5000000000000001E-2</v>
      </c>
      <c r="CC109" s="20" t="s">
        <v>187</v>
      </c>
      <c r="CD109" s="28">
        <v>0.2</v>
      </c>
      <c r="CE109" s="28">
        <v>0.02</v>
      </c>
      <c r="CF109" s="24" t="s">
        <v>187</v>
      </c>
      <c r="CG109" s="28">
        <v>0.01</v>
      </c>
      <c r="CH109" s="28">
        <v>6.4999999999999997E-4</v>
      </c>
      <c r="CI109" s="24" t="s">
        <v>187</v>
      </c>
      <c r="CJ109" s="24" t="s">
        <v>189</v>
      </c>
      <c r="CK109" s="29">
        <v>30</v>
      </c>
      <c r="CL109" s="29">
        <v>9.4009599999999997E-4</v>
      </c>
      <c r="CM109" s="29">
        <v>40</v>
      </c>
      <c r="CN109" s="29">
        <v>25</v>
      </c>
    </row>
    <row r="110" spans="1:92" ht="15.75" customHeight="1">
      <c r="A110" s="19" t="s">
        <v>164</v>
      </c>
      <c r="B110" s="20" t="s">
        <v>165</v>
      </c>
      <c r="C110" s="20">
        <v>2020</v>
      </c>
      <c r="D110" s="2" t="str">
        <f t="shared" si="0"/>
        <v>10.1016/j.palaeo.2019.109547</v>
      </c>
      <c r="E110" s="21">
        <f t="shared" si="1"/>
        <v>188050</v>
      </c>
      <c r="F110" s="21">
        <f t="shared" si="2"/>
        <v>13349.999999999995</v>
      </c>
      <c r="G110" s="21">
        <f t="shared" si="3"/>
        <v>13350.000000000022</v>
      </c>
      <c r="H110" s="22">
        <f t="shared" si="4"/>
        <v>847.27080990921195</v>
      </c>
      <c r="I110" s="22">
        <f t="shared" si="5"/>
        <v>175.77897567438811</v>
      </c>
      <c r="J110" s="22">
        <f t="shared" si="6"/>
        <v>140.83395882459899</v>
      </c>
      <c r="K110" s="20" t="s">
        <v>166</v>
      </c>
      <c r="L110" s="77" t="s">
        <v>167</v>
      </c>
      <c r="M110" s="6" t="s">
        <v>559</v>
      </c>
      <c r="N110" s="20" t="s">
        <v>168</v>
      </c>
      <c r="O110" s="23" t="s">
        <v>301</v>
      </c>
      <c r="P110" s="10" t="s">
        <v>170</v>
      </c>
      <c r="Q110" s="24" t="s">
        <v>171</v>
      </c>
      <c r="R110" s="20" t="s">
        <v>172</v>
      </c>
      <c r="S110" s="20" t="s">
        <v>173</v>
      </c>
      <c r="T110" s="20" t="s">
        <v>174</v>
      </c>
      <c r="U110" s="20" t="s">
        <v>295</v>
      </c>
      <c r="V110" s="20">
        <v>188.05</v>
      </c>
      <c r="W110" s="20">
        <v>201.4</v>
      </c>
      <c r="X110" s="20">
        <v>174.7</v>
      </c>
      <c r="Y110" s="20" t="s">
        <v>176</v>
      </c>
      <c r="Z110" s="20" t="s">
        <v>191</v>
      </c>
      <c r="AA110" s="20">
        <v>30.957000000000001</v>
      </c>
      <c r="AB110" s="20">
        <v>110.746</v>
      </c>
      <c r="AC110" s="10" t="s">
        <v>176</v>
      </c>
      <c r="AD110" s="10" t="s">
        <v>176</v>
      </c>
      <c r="AE110" s="25">
        <v>847.27080990921195</v>
      </c>
      <c r="AF110" s="10" t="s">
        <v>178</v>
      </c>
      <c r="AG110" s="25">
        <v>706.43685108461295</v>
      </c>
      <c r="AH110" s="25">
        <v>1023.0497855836001</v>
      </c>
      <c r="AI110" s="20" t="s">
        <v>179</v>
      </c>
      <c r="AJ110" s="20" t="s">
        <v>180</v>
      </c>
      <c r="AK110" s="24" t="s">
        <v>181</v>
      </c>
      <c r="AL110" s="24" t="s">
        <v>182</v>
      </c>
      <c r="AM110" s="27">
        <v>55555555.55555556</v>
      </c>
      <c r="AN110" s="27">
        <v>3513641.8446315457</v>
      </c>
      <c r="AO110" s="20" t="s">
        <v>183</v>
      </c>
      <c r="AP110" s="27">
        <v>27777777.77777778</v>
      </c>
      <c r="AQ110" s="27">
        <v>585606.97410525812</v>
      </c>
      <c r="AR110" s="20" t="s">
        <v>183</v>
      </c>
      <c r="AS110" s="27">
        <v>2.0175999999999998E-5</v>
      </c>
      <c r="AT110" s="27">
        <v>1.3368806977438252E-6</v>
      </c>
      <c r="AU110" s="20" t="s">
        <v>183</v>
      </c>
      <c r="AV110" s="27">
        <v>2.1703333333333336E-5</v>
      </c>
      <c r="AW110" s="27">
        <v>5.2E-7</v>
      </c>
      <c r="AX110" s="20" t="s">
        <v>183</v>
      </c>
      <c r="AY110" s="27">
        <v>6.8680000000000001E-6</v>
      </c>
      <c r="AZ110" s="28">
        <v>2.5883682118276749E-7</v>
      </c>
      <c r="BA110" s="20" t="s">
        <v>183</v>
      </c>
      <c r="BB110" s="27">
        <v>7.9824999999999985E-6</v>
      </c>
      <c r="BC110" s="27">
        <v>4.9599999999999999E-7</v>
      </c>
      <c r="BD110" s="20" t="s">
        <v>183</v>
      </c>
      <c r="BE110" s="28">
        <v>-27.025921189999998</v>
      </c>
      <c r="BF110" s="28">
        <v>8.7324799999999994E-2</v>
      </c>
      <c r="BG110" s="20" t="s">
        <v>183</v>
      </c>
      <c r="BH110" s="20">
        <v>-7.5962919909090871</v>
      </c>
      <c r="BI110" s="20">
        <v>1</v>
      </c>
      <c r="BJ110" s="20" t="s">
        <v>184</v>
      </c>
      <c r="BK110" s="28">
        <v>400</v>
      </c>
      <c r="BL110" s="28">
        <v>10.72</v>
      </c>
      <c r="BM110" s="28">
        <v>1</v>
      </c>
      <c r="BN110" s="20" t="s">
        <v>185</v>
      </c>
      <c r="BO110" s="20" t="s">
        <v>176</v>
      </c>
      <c r="BP110" s="20" t="s">
        <v>176</v>
      </c>
      <c r="BQ110" s="20" t="s">
        <v>186</v>
      </c>
      <c r="BR110" s="28">
        <v>2</v>
      </c>
      <c r="BS110" s="28">
        <v>0.1</v>
      </c>
      <c r="BT110" s="20" t="s">
        <v>187</v>
      </c>
      <c r="BU110" s="28">
        <v>0.72</v>
      </c>
      <c r="BV110" s="28">
        <v>3.5000000000000003E-2</v>
      </c>
      <c r="BW110" s="20" t="s">
        <v>188</v>
      </c>
      <c r="BX110" s="28">
        <v>1</v>
      </c>
      <c r="BY110" s="28">
        <v>0.05</v>
      </c>
      <c r="BZ110" s="24" t="s">
        <v>187</v>
      </c>
      <c r="CA110" s="28">
        <v>0.5</v>
      </c>
      <c r="CB110" s="28">
        <v>2.5000000000000001E-2</v>
      </c>
      <c r="CC110" s="20" t="s">
        <v>187</v>
      </c>
      <c r="CD110" s="28">
        <v>0.2</v>
      </c>
      <c r="CE110" s="28">
        <v>0.02</v>
      </c>
      <c r="CF110" s="24" t="s">
        <v>187</v>
      </c>
      <c r="CG110" s="28">
        <v>0.01</v>
      </c>
      <c r="CH110" s="28">
        <v>6.4999999999999997E-4</v>
      </c>
      <c r="CI110" s="24" t="s">
        <v>187</v>
      </c>
      <c r="CJ110" s="24" t="s">
        <v>189</v>
      </c>
      <c r="CK110" s="29">
        <v>30</v>
      </c>
      <c r="CL110" s="29">
        <v>9.4009599999999997E-4</v>
      </c>
      <c r="CM110" s="29">
        <v>40</v>
      </c>
      <c r="CN110" s="29">
        <v>25</v>
      </c>
    </row>
    <row r="111" spans="1:92" ht="15.75" customHeight="1">
      <c r="A111" s="19" t="s">
        <v>164</v>
      </c>
      <c r="B111" s="20" t="s">
        <v>165</v>
      </c>
      <c r="C111" s="20">
        <v>2020</v>
      </c>
      <c r="D111" s="2" t="str">
        <f t="shared" si="0"/>
        <v>10.1016/j.palaeo.2019.109547</v>
      </c>
      <c r="E111" s="21">
        <f t="shared" si="1"/>
        <v>188050</v>
      </c>
      <c r="F111" s="21">
        <f t="shared" si="2"/>
        <v>13349.999999999995</v>
      </c>
      <c r="G111" s="21">
        <f t="shared" si="3"/>
        <v>13350.000000000022</v>
      </c>
      <c r="H111" s="22">
        <f t="shared" si="4"/>
        <v>876.05559755440299</v>
      </c>
      <c r="I111" s="22">
        <f t="shared" si="5"/>
        <v>201.19479509504708</v>
      </c>
      <c r="J111" s="22">
        <f t="shared" si="6"/>
        <v>147.81877412042002</v>
      </c>
      <c r="K111" s="20" t="s">
        <v>166</v>
      </c>
      <c r="L111" s="77" t="s">
        <v>167</v>
      </c>
      <c r="M111" s="6" t="s">
        <v>559</v>
      </c>
      <c r="N111" s="20" t="s">
        <v>168</v>
      </c>
      <c r="O111" s="23" t="s">
        <v>302</v>
      </c>
      <c r="P111" s="10" t="s">
        <v>170</v>
      </c>
      <c r="Q111" s="24" t="s">
        <v>171</v>
      </c>
      <c r="R111" s="20" t="s">
        <v>172</v>
      </c>
      <c r="S111" s="20" t="s">
        <v>173</v>
      </c>
      <c r="T111" s="20" t="s">
        <v>174</v>
      </c>
      <c r="U111" s="20" t="s">
        <v>295</v>
      </c>
      <c r="V111" s="20">
        <v>188.05</v>
      </c>
      <c r="W111" s="20">
        <v>201.4</v>
      </c>
      <c r="X111" s="20">
        <v>174.7</v>
      </c>
      <c r="Y111" s="20" t="s">
        <v>176</v>
      </c>
      <c r="Z111" s="20" t="s">
        <v>191</v>
      </c>
      <c r="AA111" s="20">
        <v>30.957000000000001</v>
      </c>
      <c r="AB111" s="20">
        <v>110.746</v>
      </c>
      <c r="AC111" s="10" t="s">
        <v>176</v>
      </c>
      <c r="AD111" s="10" t="s">
        <v>176</v>
      </c>
      <c r="AE111" s="25">
        <v>876.05559755440299</v>
      </c>
      <c r="AF111" s="10" t="s">
        <v>178</v>
      </c>
      <c r="AG111" s="25">
        <v>728.23682343398298</v>
      </c>
      <c r="AH111" s="25">
        <v>1077.2503926494501</v>
      </c>
      <c r="AI111" s="20" t="s">
        <v>179</v>
      </c>
      <c r="AJ111" s="20" t="s">
        <v>180</v>
      </c>
      <c r="AK111" s="10" t="s">
        <v>181</v>
      </c>
      <c r="AL111" s="24" t="s">
        <v>182</v>
      </c>
      <c r="AM111" s="27">
        <v>55555555.55555556</v>
      </c>
      <c r="AN111" s="27">
        <v>5665577.237325307</v>
      </c>
      <c r="AO111" s="20" t="s">
        <v>183</v>
      </c>
      <c r="AP111" s="27">
        <v>22222222.22222222</v>
      </c>
      <c r="AQ111" s="27">
        <v>1111111.1111111133</v>
      </c>
      <c r="AR111" s="20" t="s">
        <v>183</v>
      </c>
      <c r="AS111" s="27">
        <v>2.0339999999999995E-5</v>
      </c>
      <c r="AT111" s="27">
        <v>1.1962248952433592E-6</v>
      </c>
      <c r="AU111" s="20" t="s">
        <v>183</v>
      </c>
      <c r="AV111" s="27">
        <v>2.2151666666666667E-5</v>
      </c>
      <c r="AW111" s="27">
        <v>4.8999999999999997E-7</v>
      </c>
      <c r="AX111" s="20" t="s">
        <v>183</v>
      </c>
      <c r="AY111" s="27">
        <v>6.6129999999999992E-6</v>
      </c>
      <c r="AZ111" s="28">
        <v>2.4761663918242647E-7</v>
      </c>
      <c r="BA111" s="20" t="s">
        <v>183</v>
      </c>
      <c r="BB111" s="27">
        <v>7.9058333333333332E-6</v>
      </c>
      <c r="BC111" s="27">
        <v>5.0100000000000005E-7</v>
      </c>
      <c r="BD111" s="20" t="s">
        <v>183</v>
      </c>
      <c r="BE111" s="28">
        <v>-27.025921189999998</v>
      </c>
      <c r="BF111" s="28">
        <v>8.7324799999999994E-2</v>
      </c>
      <c r="BG111" s="20" t="s">
        <v>183</v>
      </c>
      <c r="BH111" s="20">
        <v>-7.5962919909090871</v>
      </c>
      <c r="BI111" s="20">
        <v>1</v>
      </c>
      <c r="BJ111" s="20" t="s">
        <v>184</v>
      </c>
      <c r="BK111" s="28">
        <v>400</v>
      </c>
      <c r="BL111" s="28">
        <v>10.72</v>
      </c>
      <c r="BM111" s="28">
        <v>1</v>
      </c>
      <c r="BN111" s="20" t="s">
        <v>185</v>
      </c>
      <c r="BO111" s="20" t="s">
        <v>176</v>
      </c>
      <c r="BP111" s="20" t="s">
        <v>176</v>
      </c>
      <c r="BQ111" s="20" t="s">
        <v>186</v>
      </c>
      <c r="BR111" s="28">
        <v>2</v>
      </c>
      <c r="BS111" s="28">
        <v>0.1</v>
      </c>
      <c r="BT111" s="20" t="s">
        <v>187</v>
      </c>
      <c r="BU111" s="28">
        <v>0.72</v>
      </c>
      <c r="BV111" s="28">
        <v>3.5000000000000003E-2</v>
      </c>
      <c r="BW111" s="20" t="s">
        <v>188</v>
      </c>
      <c r="BX111" s="28">
        <v>1</v>
      </c>
      <c r="BY111" s="28">
        <v>0.05</v>
      </c>
      <c r="BZ111" s="24" t="s">
        <v>187</v>
      </c>
      <c r="CA111" s="28">
        <v>0.5</v>
      </c>
      <c r="CB111" s="28">
        <v>2.5000000000000001E-2</v>
      </c>
      <c r="CC111" s="20" t="s">
        <v>187</v>
      </c>
      <c r="CD111" s="28">
        <v>0.2</v>
      </c>
      <c r="CE111" s="28">
        <v>0.02</v>
      </c>
      <c r="CF111" s="24" t="s">
        <v>187</v>
      </c>
      <c r="CG111" s="28">
        <v>0.01</v>
      </c>
      <c r="CH111" s="28">
        <v>6.4999999999999997E-4</v>
      </c>
      <c r="CI111" s="24" t="s">
        <v>187</v>
      </c>
      <c r="CJ111" s="24" t="s">
        <v>189</v>
      </c>
      <c r="CK111" s="29">
        <v>30</v>
      </c>
      <c r="CL111" s="29">
        <v>9.4009599999999997E-4</v>
      </c>
      <c r="CM111" s="29">
        <v>40</v>
      </c>
      <c r="CN111" s="29">
        <v>25</v>
      </c>
    </row>
    <row r="112" spans="1:92" ht="15.75" customHeight="1">
      <c r="A112" s="19" t="s">
        <v>164</v>
      </c>
      <c r="B112" s="20" t="s">
        <v>165</v>
      </c>
      <c r="C112" s="20">
        <v>2020</v>
      </c>
      <c r="D112" s="2" t="str">
        <f t="shared" si="0"/>
        <v>10.1016/j.palaeo.2019.109547</v>
      </c>
      <c r="E112" s="21">
        <f t="shared" si="1"/>
        <v>188050</v>
      </c>
      <c r="F112" s="21">
        <f t="shared" si="2"/>
        <v>13349.999999999995</v>
      </c>
      <c r="G112" s="21">
        <f t="shared" si="3"/>
        <v>13350.000000000022</v>
      </c>
      <c r="H112" s="22">
        <f t="shared" si="4"/>
        <v>1104.4256841952799</v>
      </c>
      <c r="I112" s="22">
        <f t="shared" si="5"/>
        <v>266.65396681866014</v>
      </c>
      <c r="J112" s="22">
        <f t="shared" si="6"/>
        <v>204.28672865950693</v>
      </c>
      <c r="K112" s="20" t="s">
        <v>166</v>
      </c>
      <c r="L112" s="77" t="s">
        <v>167</v>
      </c>
      <c r="M112" s="6" t="s">
        <v>559</v>
      </c>
      <c r="N112" s="20" t="s">
        <v>168</v>
      </c>
      <c r="O112" s="23" t="s">
        <v>303</v>
      </c>
      <c r="P112" s="10" t="s">
        <v>170</v>
      </c>
      <c r="Q112" s="24" t="s">
        <v>171</v>
      </c>
      <c r="R112" s="20" t="s">
        <v>172</v>
      </c>
      <c r="S112" s="20" t="s">
        <v>173</v>
      </c>
      <c r="T112" s="20" t="s">
        <v>174</v>
      </c>
      <c r="U112" s="20" t="s">
        <v>295</v>
      </c>
      <c r="V112" s="20">
        <v>188.05</v>
      </c>
      <c r="W112" s="20">
        <v>201.4</v>
      </c>
      <c r="X112" s="20">
        <v>174.7</v>
      </c>
      <c r="Y112" s="20" t="s">
        <v>176</v>
      </c>
      <c r="Z112" s="20" t="s">
        <v>191</v>
      </c>
      <c r="AA112" s="20">
        <v>30.957000000000001</v>
      </c>
      <c r="AB112" s="20">
        <v>110.746</v>
      </c>
      <c r="AC112" s="10" t="s">
        <v>176</v>
      </c>
      <c r="AD112" s="10" t="s">
        <v>176</v>
      </c>
      <c r="AE112" s="25">
        <v>1104.4256841952799</v>
      </c>
      <c r="AF112" s="24" t="s">
        <v>178</v>
      </c>
      <c r="AG112" s="25">
        <v>900.13895553577299</v>
      </c>
      <c r="AH112" s="25">
        <v>1371.0796510139401</v>
      </c>
      <c r="AI112" s="20" t="s">
        <v>179</v>
      </c>
      <c r="AJ112" s="20" t="s">
        <v>180</v>
      </c>
      <c r="AK112" s="10" t="s">
        <v>181</v>
      </c>
      <c r="AL112" s="24" t="s">
        <v>182</v>
      </c>
      <c r="AM112" s="27">
        <v>44444444.44444444</v>
      </c>
      <c r="AN112" s="27">
        <v>2222222.2222222229</v>
      </c>
      <c r="AO112" s="20" t="s">
        <v>183</v>
      </c>
      <c r="AP112" s="27">
        <v>27777777.77777778</v>
      </c>
      <c r="AQ112" s="27">
        <v>3513641.8446315457</v>
      </c>
      <c r="AR112" s="20" t="s">
        <v>183</v>
      </c>
      <c r="AS112" s="27">
        <v>1.7042E-5</v>
      </c>
      <c r="AT112" s="27">
        <v>5.728996421712973E-7</v>
      </c>
      <c r="AU112" s="20" t="s">
        <v>183</v>
      </c>
      <c r="AV112" s="27">
        <v>1.7795000000000002E-5</v>
      </c>
      <c r="AW112" s="27">
        <v>2.6840999999999901E-6</v>
      </c>
      <c r="AX112" s="20" t="s">
        <v>183</v>
      </c>
      <c r="AY112" s="27">
        <v>5.8880000000000002E-6</v>
      </c>
      <c r="AZ112" s="28">
        <v>7.0817370750402671E-7</v>
      </c>
      <c r="BA112" s="20" t="s">
        <v>183</v>
      </c>
      <c r="BB112" s="27">
        <v>6.5649999999999998E-6</v>
      </c>
      <c r="BC112" s="27">
        <v>3.3299999999999998E-7</v>
      </c>
      <c r="BD112" s="20" t="s">
        <v>183</v>
      </c>
      <c r="BE112" s="28">
        <v>-27.025921189999998</v>
      </c>
      <c r="BF112" s="28">
        <v>8.7324799999999994E-2</v>
      </c>
      <c r="BG112" s="20" t="s">
        <v>183</v>
      </c>
      <c r="BH112" s="20">
        <v>-7.5962919909090871</v>
      </c>
      <c r="BI112" s="20">
        <v>1</v>
      </c>
      <c r="BJ112" s="20" t="s">
        <v>184</v>
      </c>
      <c r="BK112" s="28">
        <v>400</v>
      </c>
      <c r="BL112" s="28">
        <v>10.72</v>
      </c>
      <c r="BM112" s="28">
        <v>1</v>
      </c>
      <c r="BN112" s="20" t="s">
        <v>185</v>
      </c>
      <c r="BO112" s="20" t="s">
        <v>176</v>
      </c>
      <c r="BP112" s="20" t="s">
        <v>176</v>
      </c>
      <c r="BQ112" s="20" t="s">
        <v>186</v>
      </c>
      <c r="BR112" s="28">
        <v>2</v>
      </c>
      <c r="BS112" s="28">
        <v>0.1</v>
      </c>
      <c r="BT112" s="20" t="s">
        <v>187</v>
      </c>
      <c r="BU112" s="28">
        <v>0.72</v>
      </c>
      <c r="BV112" s="28">
        <v>3.5000000000000003E-2</v>
      </c>
      <c r="BW112" s="20" t="s">
        <v>188</v>
      </c>
      <c r="BX112" s="28">
        <v>1</v>
      </c>
      <c r="BY112" s="28">
        <v>0.05</v>
      </c>
      <c r="BZ112" s="24" t="s">
        <v>187</v>
      </c>
      <c r="CA112" s="28">
        <v>0.5</v>
      </c>
      <c r="CB112" s="28">
        <v>2.5000000000000001E-2</v>
      </c>
      <c r="CC112" s="20" t="s">
        <v>187</v>
      </c>
      <c r="CD112" s="28">
        <v>0.2</v>
      </c>
      <c r="CE112" s="28">
        <v>0.02</v>
      </c>
      <c r="CF112" s="24" t="s">
        <v>187</v>
      </c>
      <c r="CG112" s="28">
        <v>0.01</v>
      </c>
      <c r="CH112" s="28">
        <v>6.4999999999999997E-4</v>
      </c>
      <c r="CI112" s="24" t="s">
        <v>187</v>
      </c>
      <c r="CJ112" s="24" t="s">
        <v>189</v>
      </c>
      <c r="CK112" s="29">
        <v>30</v>
      </c>
      <c r="CL112" s="29">
        <v>9.4009599999999997E-4</v>
      </c>
      <c r="CM112" s="29">
        <v>40</v>
      </c>
      <c r="CN112" s="29">
        <v>25</v>
      </c>
    </row>
    <row r="113" spans="1:92" ht="15.75" customHeight="1">
      <c r="A113" s="19" t="s">
        <v>164</v>
      </c>
      <c r="B113" s="20" t="s">
        <v>165</v>
      </c>
      <c r="C113" s="20">
        <v>2020</v>
      </c>
      <c r="D113" s="2" t="str">
        <f t="shared" si="0"/>
        <v>10.1016/j.palaeo.2019.109547</v>
      </c>
      <c r="E113" s="21">
        <f t="shared" si="1"/>
        <v>188050</v>
      </c>
      <c r="F113" s="21">
        <f t="shared" si="2"/>
        <v>13349.999999999995</v>
      </c>
      <c r="G113" s="21">
        <f t="shared" si="3"/>
        <v>13350.000000000022</v>
      </c>
      <c r="H113" s="22">
        <f t="shared" si="4"/>
        <v>913.10510133548496</v>
      </c>
      <c r="I113" s="22">
        <f t="shared" si="5"/>
        <v>201.63399624999511</v>
      </c>
      <c r="J113" s="22">
        <f t="shared" si="6"/>
        <v>154.22678521667592</v>
      </c>
      <c r="K113" s="20" t="s">
        <v>166</v>
      </c>
      <c r="L113" s="77" t="s">
        <v>167</v>
      </c>
      <c r="M113" s="6" t="s">
        <v>559</v>
      </c>
      <c r="N113" s="20" t="s">
        <v>168</v>
      </c>
      <c r="O113" s="23" t="s">
        <v>304</v>
      </c>
      <c r="P113" s="10" t="s">
        <v>170</v>
      </c>
      <c r="Q113" s="24" t="s">
        <v>171</v>
      </c>
      <c r="R113" s="20" t="s">
        <v>172</v>
      </c>
      <c r="S113" s="20" t="s">
        <v>173</v>
      </c>
      <c r="T113" s="20" t="s">
        <v>174</v>
      </c>
      <c r="U113" s="20" t="s">
        <v>295</v>
      </c>
      <c r="V113" s="20">
        <v>188.05</v>
      </c>
      <c r="W113" s="20">
        <v>201.4</v>
      </c>
      <c r="X113" s="20">
        <v>174.7</v>
      </c>
      <c r="Y113" s="20" t="s">
        <v>176</v>
      </c>
      <c r="Z113" s="20" t="s">
        <v>191</v>
      </c>
      <c r="AA113" s="20">
        <v>30.957000000000001</v>
      </c>
      <c r="AB113" s="20">
        <v>110.746</v>
      </c>
      <c r="AC113" s="10" t="s">
        <v>176</v>
      </c>
      <c r="AD113" s="10" t="s">
        <v>176</v>
      </c>
      <c r="AE113" s="25">
        <v>913.10510133548496</v>
      </c>
      <c r="AF113" s="10" t="s">
        <v>178</v>
      </c>
      <c r="AG113" s="25">
        <v>758.87831611880904</v>
      </c>
      <c r="AH113" s="25">
        <v>1114.7390975854801</v>
      </c>
      <c r="AI113" s="20" t="s">
        <v>179</v>
      </c>
      <c r="AJ113" s="20" t="s">
        <v>180</v>
      </c>
      <c r="AK113" s="24" t="s">
        <v>181</v>
      </c>
      <c r="AL113" s="24" t="s">
        <v>182</v>
      </c>
      <c r="AM113" s="27">
        <v>55555555.55555556</v>
      </c>
      <c r="AN113" s="27">
        <v>5665577.237325307</v>
      </c>
      <c r="AO113" s="20" t="s">
        <v>183</v>
      </c>
      <c r="AP113" s="27">
        <v>22222222.22222222</v>
      </c>
      <c r="AQ113" s="27">
        <v>925925.92592592072</v>
      </c>
      <c r="AR113" s="20" t="s">
        <v>183</v>
      </c>
      <c r="AS113" s="27">
        <v>1.9851999999999996E-5</v>
      </c>
      <c r="AT113" s="27">
        <v>8.275967173271079E-7</v>
      </c>
      <c r="AU113" s="20" t="s">
        <v>183</v>
      </c>
      <c r="AV113" s="27">
        <v>2.1184999999999998E-5</v>
      </c>
      <c r="AW113" s="27">
        <v>4.3000000000000001E-7</v>
      </c>
      <c r="AX113" s="20" t="s">
        <v>183</v>
      </c>
      <c r="AY113" s="27">
        <v>7.2150000000000004E-6</v>
      </c>
      <c r="AZ113" s="28">
        <v>3.0093985432037215E-7</v>
      </c>
      <c r="BA113" s="20" t="s">
        <v>183</v>
      </c>
      <c r="BB113" s="27">
        <v>7.18625E-6</v>
      </c>
      <c r="BC113" s="27">
        <v>3.0899999999999997E-7</v>
      </c>
      <c r="BD113" s="20" t="s">
        <v>183</v>
      </c>
      <c r="BE113" s="28">
        <v>-27.025921189999998</v>
      </c>
      <c r="BF113" s="28">
        <v>8.7324799999999994E-2</v>
      </c>
      <c r="BG113" s="20" t="s">
        <v>183</v>
      </c>
      <c r="BH113" s="20">
        <v>-7.5962919909090871</v>
      </c>
      <c r="BI113" s="20">
        <v>1</v>
      </c>
      <c r="BJ113" s="20" t="s">
        <v>184</v>
      </c>
      <c r="BK113" s="28">
        <v>400</v>
      </c>
      <c r="BL113" s="28">
        <v>10.72</v>
      </c>
      <c r="BM113" s="28">
        <v>1</v>
      </c>
      <c r="BN113" s="20" t="s">
        <v>185</v>
      </c>
      <c r="BO113" s="20" t="s">
        <v>176</v>
      </c>
      <c r="BP113" s="20" t="s">
        <v>176</v>
      </c>
      <c r="BQ113" s="20" t="s">
        <v>186</v>
      </c>
      <c r="BR113" s="28">
        <v>2</v>
      </c>
      <c r="BS113" s="28">
        <v>0.1</v>
      </c>
      <c r="BT113" s="20" t="s">
        <v>187</v>
      </c>
      <c r="BU113" s="28">
        <v>0.72</v>
      </c>
      <c r="BV113" s="28">
        <v>3.5000000000000003E-2</v>
      </c>
      <c r="BW113" s="20" t="s">
        <v>188</v>
      </c>
      <c r="BX113" s="28">
        <v>1</v>
      </c>
      <c r="BY113" s="28">
        <v>0.05</v>
      </c>
      <c r="BZ113" s="24" t="s">
        <v>187</v>
      </c>
      <c r="CA113" s="28">
        <v>0.5</v>
      </c>
      <c r="CB113" s="28">
        <v>2.5000000000000001E-2</v>
      </c>
      <c r="CC113" s="20" t="s">
        <v>187</v>
      </c>
      <c r="CD113" s="28">
        <v>0.2</v>
      </c>
      <c r="CE113" s="28">
        <v>0.02</v>
      </c>
      <c r="CF113" s="24" t="s">
        <v>187</v>
      </c>
      <c r="CG113" s="28">
        <v>0.01</v>
      </c>
      <c r="CH113" s="28">
        <v>6.4999999999999997E-4</v>
      </c>
      <c r="CI113" s="24" t="s">
        <v>187</v>
      </c>
      <c r="CJ113" s="24" t="s">
        <v>189</v>
      </c>
      <c r="CK113" s="29">
        <v>30</v>
      </c>
      <c r="CL113" s="29">
        <v>9.4009599999999997E-4</v>
      </c>
      <c r="CM113" s="29">
        <v>40</v>
      </c>
      <c r="CN113" s="29">
        <v>25</v>
      </c>
    </row>
    <row r="114" spans="1:92" ht="15.75" customHeight="1">
      <c r="A114" s="19" t="s">
        <v>164</v>
      </c>
      <c r="B114" s="20" t="s">
        <v>165</v>
      </c>
      <c r="C114" s="20">
        <v>2020</v>
      </c>
      <c r="D114" s="2" t="str">
        <f t="shared" si="0"/>
        <v>10.1016/j.palaeo.2019.109547</v>
      </c>
      <c r="E114" s="21">
        <f t="shared" si="1"/>
        <v>188050</v>
      </c>
      <c r="F114" s="21">
        <f t="shared" si="2"/>
        <v>13349.999999999995</v>
      </c>
      <c r="G114" s="21">
        <f t="shared" si="3"/>
        <v>13350.000000000022</v>
      </c>
      <c r="H114" s="22">
        <f t="shared" si="4"/>
        <v>837.29754884724503</v>
      </c>
      <c r="I114" s="22">
        <f t="shared" si="5"/>
        <v>178.66666552878496</v>
      </c>
      <c r="J114" s="22">
        <f t="shared" si="6"/>
        <v>141.979315534433</v>
      </c>
      <c r="K114" s="20" t="s">
        <v>166</v>
      </c>
      <c r="L114" s="77" t="s">
        <v>167</v>
      </c>
      <c r="M114" s="6" t="s">
        <v>559</v>
      </c>
      <c r="N114" s="20" t="s">
        <v>168</v>
      </c>
      <c r="O114" s="23" t="s">
        <v>305</v>
      </c>
      <c r="P114" s="10" t="s">
        <v>170</v>
      </c>
      <c r="Q114" s="24" t="s">
        <v>171</v>
      </c>
      <c r="R114" s="20" t="s">
        <v>172</v>
      </c>
      <c r="S114" s="20" t="s">
        <v>173</v>
      </c>
      <c r="T114" s="20" t="s">
        <v>174</v>
      </c>
      <c r="U114" s="20" t="s">
        <v>295</v>
      </c>
      <c r="V114" s="20">
        <v>188.05</v>
      </c>
      <c r="W114" s="20">
        <v>201.4</v>
      </c>
      <c r="X114" s="20">
        <v>174.7</v>
      </c>
      <c r="Y114" s="20" t="s">
        <v>176</v>
      </c>
      <c r="Z114" s="20" t="s">
        <v>191</v>
      </c>
      <c r="AA114" s="20">
        <v>30.957000000000001</v>
      </c>
      <c r="AB114" s="20">
        <v>110.746</v>
      </c>
      <c r="AC114" s="10" t="s">
        <v>176</v>
      </c>
      <c r="AD114" s="10" t="s">
        <v>176</v>
      </c>
      <c r="AE114" s="25">
        <v>837.29754884724503</v>
      </c>
      <c r="AF114" s="10" t="s">
        <v>178</v>
      </c>
      <c r="AG114" s="25">
        <v>695.31823331281203</v>
      </c>
      <c r="AH114" s="25">
        <v>1015.96421437603</v>
      </c>
      <c r="AI114" s="20" t="s">
        <v>179</v>
      </c>
      <c r="AJ114" s="20" t="s">
        <v>180</v>
      </c>
      <c r="AK114" s="10" t="s">
        <v>181</v>
      </c>
      <c r="AL114" s="24" t="s">
        <v>182</v>
      </c>
      <c r="AM114" s="27">
        <v>66666666.666666672</v>
      </c>
      <c r="AN114" s="27">
        <v>5665577.2373253228</v>
      </c>
      <c r="AO114" s="20" t="s">
        <v>183</v>
      </c>
      <c r="AP114" s="27">
        <v>27777777.77777778</v>
      </c>
      <c r="AQ114" s="27">
        <v>1111111.1111111133</v>
      </c>
      <c r="AR114" s="20" t="s">
        <v>183</v>
      </c>
      <c r="AS114" s="27">
        <v>1.7652E-5</v>
      </c>
      <c r="AT114" s="27">
        <v>1.0230376337163902E-6</v>
      </c>
      <c r="AU114" s="20" t="s">
        <v>183</v>
      </c>
      <c r="AV114" s="27">
        <v>1.8899999999999999E-5</v>
      </c>
      <c r="AW114" s="27">
        <v>5.8999999999999996E-7</v>
      </c>
      <c r="AX114" s="20" t="s">
        <v>183</v>
      </c>
      <c r="AY114" s="27">
        <v>5.8660000000000002E-6</v>
      </c>
      <c r="AZ114" s="28">
        <v>2.8257476886657808E-7</v>
      </c>
      <c r="BA114" s="20" t="s">
        <v>183</v>
      </c>
      <c r="BB114" s="27">
        <v>6.0499999999999997E-6</v>
      </c>
      <c r="BC114" s="27">
        <v>2.79E-7</v>
      </c>
      <c r="BD114" s="20" t="s">
        <v>183</v>
      </c>
      <c r="BE114" s="28">
        <v>-27.025921189999998</v>
      </c>
      <c r="BF114" s="28">
        <v>8.7324799999999994E-2</v>
      </c>
      <c r="BG114" s="20" t="s">
        <v>183</v>
      </c>
      <c r="BH114" s="20">
        <v>-7.5962919909090871</v>
      </c>
      <c r="BI114" s="20">
        <v>1</v>
      </c>
      <c r="BJ114" s="20" t="s">
        <v>184</v>
      </c>
      <c r="BK114" s="28">
        <v>400</v>
      </c>
      <c r="BL114" s="28">
        <v>10.72</v>
      </c>
      <c r="BM114" s="28">
        <v>1</v>
      </c>
      <c r="BN114" s="20" t="s">
        <v>185</v>
      </c>
      <c r="BO114" s="20" t="s">
        <v>176</v>
      </c>
      <c r="BP114" s="20" t="s">
        <v>176</v>
      </c>
      <c r="BQ114" s="20" t="s">
        <v>186</v>
      </c>
      <c r="BR114" s="28">
        <v>2</v>
      </c>
      <c r="BS114" s="28">
        <v>0.1</v>
      </c>
      <c r="BT114" s="20" t="s">
        <v>187</v>
      </c>
      <c r="BU114" s="28">
        <v>0.72</v>
      </c>
      <c r="BV114" s="28">
        <v>3.5000000000000003E-2</v>
      </c>
      <c r="BW114" s="20" t="s">
        <v>188</v>
      </c>
      <c r="BX114" s="28">
        <v>1</v>
      </c>
      <c r="BY114" s="28">
        <v>0.05</v>
      </c>
      <c r="BZ114" s="24" t="s">
        <v>187</v>
      </c>
      <c r="CA114" s="28">
        <v>0.5</v>
      </c>
      <c r="CB114" s="28">
        <v>2.5000000000000001E-2</v>
      </c>
      <c r="CC114" s="20" t="s">
        <v>187</v>
      </c>
      <c r="CD114" s="28">
        <v>0.2</v>
      </c>
      <c r="CE114" s="28">
        <v>0.02</v>
      </c>
      <c r="CF114" s="24" t="s">
        <v>187</v>
      </c>
      <c r="CG114" s="28">
        <v>0.01</v>
      </c>
      <c r="CH114" s="28">
        <v>6.4999999999999997E-4</v>
      </c>
      <c r="CI114" s="24" t="s">
        <v>187</v>
      </c>
      <c r="CJ114" s="24" t="s">
        <v>189</v>
      </c>
      <c r="CK114" s="29">
        <v>30</v>
      </c>
      <c r="CL114" s="29">
        <v>9.4009599999999997E-4</v>
      </c>
      <c r="CM114" s="29">
        <v>40</v>
      </c>
      <c r="CN114" s="29">
        <v>25</v>
      </c>
    </row>
    <row r="115" spans="1:92" ht="15.75" customHeight="1">
      <c r="A115" s="19" t="s">
        <v>164</v>
      </c>
      <c r="B115" s="20" t="s">
        <v>165</v>
      </c>
      <c r="C115" s="20">
        <v>2020</v>
      </c>
      <c r="D115" s="2" t="str">
        <f t="shared" si="0"/>
        <v>10.1016/j.palaeo.2019.109547</v>
      </c>
      <c r="E115" s="21">
        <f t="shared" si="1"/>
        <v>188050</v>
      </c>
      <c r="F115" s="21">
        <f t="shared" si="2"/>
        <v>13349.999999999995</v>
      </c>
      <c r="G115" s="21">
        <f t="shared" si="3"/>
        <v>13350.000000000022</v>
      </c>
      <c r="H115" s="22">
        <f t="shared" si="4"/>
        <v>1113.3578127391299</v>
      </c>
      <c r="I115" s="22">
        <f t="shared" si="5"/>
        <v>249.27382219831998</v>
      </c>
      <c r="J115" s="22">
        <f t="shared" si="6"/>
        <v>194.95300430079396</v>
      </c>
      <c r="K115" s="20" t="s">
        <v>166</v>
      </c>
      <c r="L115" s="77" t="s">
        <v>167</v>
      </c>
      <c r="M115" s="6" t="s">
        <v>559</v>
      </c>
      <c r="N115" s="20" t="s">
        <v>168</v>
      </c>
      <c r="O115" s="23" t="s">
        <v>306</v>
      </c>
      <c r="P115" s="10" t="s">
        <v>170</v>
      </c>
      <c r="Q115" s="24" t="s">
        <v>171</v>
      </c>
      <c r="R115" s="20" t="s">
        <v>172</v>
      </c>
      <c r="S115" s="20" t="s">
        <v>173</v>
      </c>
      <c r="T115" s="20" t="s">
        <v>174</v>
      </c>
      <c r="U115" s="20" t="s">
        <v>295</v>
      </c>
      <c r="V115" s="20">
        <v>188.05</v>
      </c>
      <c r="W115" s="20">
        <v>201.4</v>
      </c>
      <c r="X115" s="20">
        <v>174.7</v>
      </c>
      <c r="Y115" s="20" t="s">
        <v>176</v>
      </c>
      <c r="Z115" s="20" t="s">
        <v>191</v>
      </c>
      <c r="AA115" s="20">
        <v>30.957000000000001</v>
      </c>
      <c r="AB115" s="20">
        <v>110.746</v>
      </c>
      <c r="AC115" s="10" t="s">
        <v>176</v>
      </c>
      <c r="AD115" s="10" t="s">
        <v>176</v>
      </c>
      <c r="AE115" s="25">
        <v>1113.3578127391299</v>
      </c>
      <c r="AF115" s="24" t="s">
        <v>178</v>
      </c>
      <c r="AG115" s="25">
        <v>918.40480843833598</v>
      </c>
      <c r="AH115" s="25">
        <v>1362.6316349374499</v>
      </c>
      <c r="AI115" s="20" t="s">
        <v>179</v>
      </c>
      <c r="AJ115" s="20" t="s">
        <v>180</v>
      </c>
      <c r="AK115" s="10" t="s">
        <v>181</v>
      </c>
      <c r="AL115" s="24" t="s">
        <v>182</v>
      </c>
      <c r="AM115" s="27">
        <v>33333333.333333336</v>
      </c>
      <c r="AN115" s="27">
        <v>4157397.0964155034</v>
      </c>
      <c r="AO115" s="20" t="s">
        <v>183</v>
      </c>
      <c r="AP115" s="27">
        <v>27777777.77777778</v>
      </c>
      <c r="AQ115" s="27">
        <v>2721655.269759086</v>
      </c>
      <c r="AR115" s="20" t="s">
        <v>183</v>
      </c>
      <c r="AS115" s="27">
        <v>1.9775999999999998E-5</v>
      </c>
      <c r="AT115" s="27">
        <v>1.6999999999999903E-7</v>
      </c>
      <c r="AU115" s="20" t="s">
        <v>183</v>
      </c>
      <c r="AV115" s="27">
        <v>2.1299999999999999E-5</v>
      </c>
      <c r="AW115" s="27">
        <v>8.1999999999999998E-7</v>
      </c>
      <c r="AX115" s="20" t="s">
        <v>183</v>
      </c>
      <c r="AY115" s="27">
        <v>8.0090000000000007E-6</v>
      </c>
      <c r="AZ115" s="28">
        <v>3.7749999999999988E-7</v>
      </c>
      <c r="BA115" s="20" t="s">
        <v>183</v>
      </c>
      <c r="BB115" s="27">
        <v>6.7499999999999997E-6</v>
      </c>
      <c r="BC115" s="27">
        <v>2.11E-7</v>
      </c>
      <c r="BD115" s="20" t="s">
        <v>183</v>
      </c>
      <c r="BE115" s="28">
        <v>-27.025921189999998</v>
      </c>
      <c r="BF115" s="28">
        <v>8.7324799999999994E-2</v>
      </c>
      <c r="BG115" s="20" t="s">
        <v>183</v>
      </c>
      <c r="BH115" s="20">
        <v>-7.5962919909090871</v>
      </c>
      <c r="BI115" s="20">
        <v>1</v>
      </c>
      <c r="BJ115" s="20" t="s">
        <v>184</v>
      </c>
      <c r="BK115" s="28">
        <v>400</v>
      </c>
      <c r="BL115" s="28">
        <v>10.72</v>
      </c>
      <c r="BM115" s="28">
        <v>1</v>
      </c>
      <c r="BN115" s="20" t="s">
        <v>185</v>
      </c>
      <c r="BO115" s="20" t="s">
        <v>176</v>
      </c>
      <c r="BP115" s="20" t="s">
        <v>176</v>
      </c>
      <c r="BQ115" s="20" t="s">
        <v>186</v>
      </c>
      <c r="BR115" s="28">
        <v>2</v>
      </c>
      <c r="BS115" s="28">
        <v>0.1</v>
      </c>
      <c r="BT115" s="20" t="s">
        <v>187</v>
      </c>
      <c r="BU115" s="28">
        <v>0.72</v>
      </c>
      <c r="BV115" s="28">
        <v>3.5000000000000003E-2</v>
      </c>
      <c r="BW115" s="20" t="s">
        <v>188</v>
      </c>
      <c r="BX115" s="28">
        <v>1</v>
      </c>
      <c r="BY115" s="28">
        <v>0.05</v>
      </c>
      <c r="BZ115" s="24" t="s">
        <v>187</v>
      </c>
      <c r="CA115" s="28">
        <v>0.5</v>
      </c>
      <c r="CB115" s="28">
        <v>2.5000000000000001E-2</v>
      </c>
      <c r="CC115" s="20" t="s">
        <v>187</v>
      </c>
      <c r="CD115" s="28">
        <v>0.2</v>
      </c>
      <c r="CE115" s="28">
        <v>0.02</v>
      </c>
      <c r="CF115" s="24" t="s">
        <v>187</v>
      </c>
      <c r="CG115" s="28">
        <v>0.01</v>
      </c>
      <c r="CH115" s="28">
        <v>6.4999999999999997E-4</v>
      </c>
      <c r="CI115" s="24" t="s">
        <v>187</v>
      </c>
      <c r="CJ115" s="24" t="s">
        <v>189</v>
      </c>
      <c r="CK115" s="29">
        <v>30</v>
      </c>
      <c r="CL115" s="29">
        <v>9.4009599999999997E-4</v>
      </c>
      <c r="CM115" s="29">
        <v>40</v>
      </c>
      <c r="CN115" s="29">
        <v>25</v>
      </c>
    </row>
    <row r="116" spans="1:92" ht="15.75" customHeight="1">
      <c r="A116" s="19" t="s">
        <v>164</v>
      </c>
      <c r="B116" s="20" t="s">
        <v>165</v>
      </c>
      <c r="C116" s="20">
        <v>2020</v>
      </c>
      <c r="D116" s="2" t="str">
        <f t="shared" si="0"/>
        <v>10.1016/j.palaeo.2019.109547</v>
      </c>
      <c r="E116" s="21">
        <f t="shared" si="1"/>
        <v>188050</v>
      </c>
      <c r="F116" s="21">
        <f t="shared" si="2"/>
        <v>13349.999999999995</v>
      </c>
      <c r="G116" s="21">
        <f t="shared" si="3"/>
        <v>13350.000000000022</v>
      </c>
      <c r="H116" s="22">
        <f t="shared" si="4"/>
        <v>1025.3176263826899</v>
      </c>
      <c r="I116" s="22">
        <f t="shared" si="5"/>
        <v>219.98177823696005</v>
      </c>
      <c r="J116" s="22">
        <f t="shared" si="6"/>
        <v>173.46934625214089</v>
      </c>
      <c r="K116" s="20" t="s">
        <v>166</v>
      </c>
      <c r="L116" s="77" t="s">
        <v>167</v>
      </c>
      <c r="M116" s="6" t="s">
        <v>559</v>
      </c>
      <c r="N116" s="20" t="s">
        <v>168</v>
      </c>
      <c r="O116" s="23" t="s">
        <v>307</v>
      </c>
      <c r="P116" s="10" t="s">
        <v>170</v>
      </c>
      <c r="Q116" s="24" t="s">
        <v>171</v>
      </c>
      <c r="R116" s="20" t="s">
        <v>172</v>
      </c>
      <c r="S116" s="20" t="s">
        <v>173</v>
      </c>
      <c r="T116" s="20" t="s">
        <v>174</v>
      </c>
      <c r="U116" s="20" t="s">
        <v>295</v>
      </c>
      <c r="V116" s="20">
        <v>188.05</v>
      </c>
      <c r="W116" s="20">
        <v>201.4</v>
      </c>
      <c r="X116" s="20">
        <v>174.7</v>
      </c>
      <c r="Y116" s="20" t="s">
        <v>176</v>
      </c>
      <c r="Z116" s="20" t="s">
        <v>191</v>
      </c>
      <c r="AA116" s="20">
        <v>30.957000000000001</v>
      </c>
      <c r="AB116" s="20">
        <v>110.746</v>
      </c>
      <c r="AC116" s="10" t="s">
        <v>176</v>
      </c>
      <c r="AD116" s="10" t="s">
        <v>176</v>
      </c>
      <c r="AE116" s="25">
        <v>1025.3176263826899</v>
      </c>
      <c r="AF116" s="10" t="s">
        <v>178</v>
      </c>
      <c r="AG116" s="25">
        <v>851.84828013054903</v>
      </c>
      <c r="AH116" s="25">
        <v>1245.29940461965</v>
      </c>
      <c r="AI116" s="20" t="s">
        <v>179</v>
      </c>
      <c r="AJ116" s="20" t="s">
        <v>180</v>
      </c>
      <c r="AK116" s="24" t="s">
        <v>181</v>
      </c>
      <c r="AL116" s="24" t="s">
        <v>182</v>
      </c>
      <c r="AM116" s="27">
        <v>44444444.44444444</v>
      </c>
      <c r="AN116" s="27">
        <v>4157397.0964154825</v>
      </c>
      <c r="AO116" s="20" t="s">
        <v>183</v>
      </c>
      <c r="AP116" s="27">
        <v>22222222.22222222</v>
      </c>
      <c r="AQ116" s="27">
        <v>2028602.0648339505</v>
      </c>
      <c r="AR116" s="20" t="s">
        <v>183</v>
      </c>
      <c r="AS116" s="27">
        <v>2.0658000000000001E-5</v>
      </c>
      <c r="AT116" s="27">
        <v>2.8500000000000008E-7</v>
      </c>
      <c r="AU116" s="20" t="s">
        <v>183</v>
      </c>
      <c r="AV116" s="27">
        <v>1.6799999999999998E-5</v>
      </c>
      <c r="AW116" s="27">
        <v>3.9000000000000002E-7</v>
      </c>
      <c r="AX116" s="20" t="s">
        <v>183</v>
      </c>
      <c r="AY116" s="27">
        <v>6.1459999999999984E-6</v>
      </c>
      <c r="AZ116" s="27">
        <v>3.4999999999999702E-7</v>
      </c>
      <c r="BA116" s="20" t="s">
        <v>183</v>
      </c>
      <c r="BB116" s="27">
        <v>6.0100000000000001E-6</v>
      </c>
      <c r="BC116" s="27">
        <v>3.0800000000000001E-7</v>
      </c>
      <c r="BD116" s="20" t="s">
        <v>183</v>
      </c>
      <c r="BE116" s="28">
        <v>-27.025921189999998</v>
      </c>
      <c r="BF116" s="28">
        <v>8.7324799999999994E-2</v>
      </c>
      <c r="BG116" s="20" t="s">
        <v>183</v>
      </c>
      <c r="BH116" s="20">
        <v>-7.5962919909090871</v>
      </c>
      <c r="BI116" s="20">
        <v>1</v>
      </c>
      <c r="BJ116" s="20" t="s">
        <v>184</v>
      </c>
      <c r="BK116" s="28">
        <v>400</v>
      </c>
      <c r="BL116" s="28">
        <v>10.72</v>
      </c>
      <c r="BM116" s="28">
        <v>1</v>
      </c>
      <c r="BN116" s="20" t="s">
        <v>185</v>
      </c>
      <c r="BO116" s="20" t="s">
        <v>176</v>
      </c>
      <c r="BP116" s="20" t="s">
        <v>176</v>
      </c>
      <c r="BQ116" s="20" t="s">
        <v>186</v>
      </c>
      <c r="BR116" s="28">
        <v>2</v>
      </c>
      <c r="BS116" s="28">
        <v>0.1</v>
      </c>
      <c r="BT116" s="20" t="s">
        <v>187</v>
      </c>
      <c r="BU116" s="28">
        <v>0.72</v>
      </c>
      <c r="BV116" s="28">
        <v>3.5000000000000003E-2</v>
      </c>
      <c r="BW116" s="20" t="s">
        <v>188</v>
      </c>
      <c r="BX116" s="28">
        <v>1</v>
      </c>
      <c r="BY116" s="28">
        <v>0.05</v>
      </c>
      <c r="BZ116" s="24" t="s">
        <v>187</v>
      </c>
      <c r="CA116" s="28">
        <v>0.5</v>
      </c>
      <c r="CB116" s="28">
        <v>2.5000000000000001E-2</v>
      </c>
      <c r="CC116" s="20" t="s">
        <v>187</v>
      </c>
      <c r="CD116" s="28">
        <v>0.2</v>
      </c>
      <c r="CE116" s="28">
        <v>0.02</v>
      </c>
      <c r="CF116" s="24" t="s">
        <v>187</v>
      </c>
      <c r="CG116" s="28">
        <v>0.01</v>
      </c>
      <c r="CH116" s="28">
        <v>6.4999999999999997E-4</v>
      </c>
      <c r="CI116" s="24" t="s">
        <v>187</v>
      </c>
      <c r="CJ116" s="24" t="s">
        <v>189</v>
      </c>
      <c r="CK116" s="29">
        <v>30</v>
      </c>
      <c r="CL116" s="29">
        <v>9.4009599999999997E-4</v>
      </c>
      <c r="CM116" s="29">
        <v>40</v>
      </c>
      <c r="CN116" s="29">
        <v>25</v>
      </c>
    </row>
    <row r="117" spans="1:92" ht="15.75" customHeight="1">
      <c r="A117" s="19" t="s">
        <v>164</v>
      </c>
      <c r="B117" s="20" t="s">
        <v>165</v>
      </c>
      <c r="C117" s="20">
        <v>2020</v>
      </c>
      <c r="D117" s="2" t="str">
        <f t="shared" si="0"/>
        <v>10.1016/j.palaeo.2019.109547</v>
      </c>
      <c r="E117" s="21">
        <f t="shared" si="1"/>
        <v>188050</v>
      </c>
      <c r="F117" s="21">
        <f t="shared" si="2"/>
        <v>13349.999999999995</v>
      </c>
      <c r="G117" s="21">
        <f t="shared" si="3"/>
        <v>13350.000000000022</v>
      </c>
      <c r="H117" s="22">
        <f t="shared" si="4"/>
        <v>936.01901527278301</v>
      </c>
      <c r="I117" s="22">
        <f t="shared" si="5"/>
        <v>203.90067722754702</v>
      </c>
      <c r="J117" s="22">
        <f t="shared" si="6"/>
        <v>161.50424257029101</v>
      </c>
      <c r="K117" s="20" t="s">
        <v>166</v>
      </c>
      <c r="L117" s="77" t="s">
        <v>167</v>
      </c>
      <c r="M117" s="6" t="s">
        <v>559</v>
      </c>
      <c r="N117" s="20" t="s">
        <v>168</v>
      </c>
      <c r="O117" s="23" t="s">
        <v>308</v>
      </c>
      <c r="P117" s="10" t="s">
        <v>170</v>
      </c>
      <c r="Q117" s="24" t="s">
        <v>171</v>
      </c>
      <c r="R117" s="20" t="s">
        <v>172</v>
      </c>
      <c r="S117" s="20" t="s">
        <v>173</v>
      </c>
      <c r="T117" s="20" t="s">
        <v>174</v>
      </c>
      <c r="U117" s="20" t="s">
        <v>295</v>
      </c>
      <c r="V117" s="20">
        <v>188.05</v>
      </c>
      <c r="W117" s="20">
        <v>201.4</v>
      </c>
      <c r="X117" s="20">
        <v>174.7</v>
      </c>
      <c r="Y117" s="20" t="s">
        <v>176</v>
      </c>
      <c r="Z117" s="20" t="s">
        <v>191</v>
      </c>
      <c r="AA117" s="20">
        <v>30.957000000000001</v>
      </c>
      <c r="AB117" s="20">
        <v>110.746</v>
      </c>
      <c r="AC117" s="10" t="s">
        <v>176</v>
      </c>
      <c r="AD117" s="10" t="s">
        <v>176</v>
      </c>
      <c r="AE117" s="25">
        <v>936.01901527278301</v>
      </c>
      <c r="AF117" s="10" t="s">
        <v>178</v>
      </c>
      <c r="AG117" s="25">
        <v>774.514772702492</v>
      </c>
      <c r="AH117" s="25">
        <v>1139.91969250033</v>
      </c>
      <c r="AI117" s="20" t="s">
        <v>179</v>
      </c>
      <c r="AJ117" s="20" t="s">
        <v>180</v>
      </c>
      <c r="AK117" s="10" t="s">
        <v>181</v>
      </c>
      <c r="AL117" s="24" t="s">
        <v>182</v>
      </c>
      <c r="AM117" s="27">
        <v>55555555.55555556</v>
      </c>
      <c r="AN117" s="27">
        <v>3513641.8446315457</v>
      </c>
      <c r="AO117" s="20" t="s">
        <v>183</v>
      </c>
      <c r="AP117" s="27">
        <v>27777777.77777778</v>
      </c>
      <c r="AQ117" s="27">
        <v>2222222.2222222229</v>
      </c>
      <c r="AR117" s="20" t="s">
        <v>183</v>
      </c>
      <c r="AS117" s="27">
        <v>1.8607999999999995E-5</v>
      </c>
      <c r="AT117" s="27">
        <v>1.2594613045972349E-6</v>
      </c>
      <c r="AU117" s="20" t="s">
        <v>183</v>
      </c>
      <c r="AV117" s="27">
        <v>1.9400000000000001E-5</v>
      </c>
      <c r="AW117" s="27">
        <v>5.5000000000000003E-7</v>
      </c>
      <c r="AX117" s="20" t="s">
        <v>183</v>
      </c>
      <c r="AY117" s="27">
        <v>7.0119999999999999E-6</v>
      </c>
      <c r="AZ117" s="28">
        <v>1.8016504778797816E-7</v>
      </c>
      <c r="BA117" s="20" t="s">
        <v>183</v>
      </c>
      <c r="BB117" s="27">
        <v>7.0500000000000003E-6</v>
      </c>
      <c r="BC117" s="27">
        <v>2.9900000000000002E-7</v>
      </c>
      <c r="BD117" s="20" t="s">
        <v>183</v>
      </c>
      <c r="BE117" s="28">
        <v>-27.025921189999998</v>
      </c>
      <c r="BF117" s="28">
        <v>8.7324799999999994E-2</v>
      </c>
      <c r="BG117" s="20" t="s">
        <v>183</v>
      </c>
      <c r="BH117" s="20">
        <v>-7.5962919909090871</v>
      </c>
      <c r="BI117" s="20">
        <v>1</v>
      </c>
      <c r="BJ117" s="20" t="s">
        <v>184</v>
      </c>
      <c r="BK117" s="28">
        <v>400</v>
      </c>
      <c r="BL117" s="28">
        <v>10.72</v>
      </c>
      <c r="BM117" s="28">
        <v>1</v>
      </c>
      <c r="BN117" s="20" t="s">
        <v>185</v>
      </c>
      <c r="BO117" s="20" t="s">
        <v>176</v>
      </c>
      <c r="BP117" s="20" t="s">
        <v>176</v>
      </c>
      <c r="BQ117" s="20" t="s">
        <v>186</v>
      </c>
      <c r="BR117" s="28">
        <v>2</v>
      </c>
      <c r="BS117" s="28">
        <v>0.1</v>
      </c>
      <c r="BT117" s="20" t="s">
        <v>187</v>
      </c>
      <c r="BU117" s="28">
        <v>0.72</v>
      </c>
      <c r="BV117" s="28">
        <v>3.5000000000000003E-2</v>
      </c>
      <c r="BW117" s="20" t="s">
        <v>188</v>
      </c>
      <c r="BX117" s="28">
        <v>1</v>
      </c>
      <c r="BY117" s="28">
        <v>0.05</v>
      </c>
      <c r="BZ117" s="24" t="s">
        <v>187</v>
      </c>
      <c r="CA117" s="28">
        <v>0.5</v>
      </c>
      <c r="CB117" s="28">
        <v>2.5000000000000001E-2</v>
      </c>
      <c r="CC117" s="20" t="s">
        <v>187</v>
      </c>
      <c r="CD117" s="28">
        <v>0.2</v>
      </c>
      <c r="CE117" s="28">
        <v>0.02</v>
      </c>
      <c r="CF117" s="24" t="s">
        <v>187</v>
      </c>
      <c r="CG117" s="28">
        <v>0.01</v>
      </c>
      <c r="CH117" s="28">
        <v>6.4999999999999997E-4</v>
      </c>
      <c r="CI117" s="24" t="s">
        <v>187</v>
      </c>
      <c r="CJ117" s="24" t="s">
        <v>189</v>
      </c>
      <c r="CK117" s="29">
        <v>30</v>
      </c>
      <c r="CL117" s="29">
        <v>9.4009599999999997E-4</v>
      </c>
      <c r="CM117" s="29">
        <v>40</v>
      </c>
      <c r="CN117" s="29">
        <v>25</v>
      </c>
    </row>
    <row r="118" spans="1:92" ht="15.75" customHeight="1">
      <c r="A118" s="19" t="s">
        <v>164</v>
      </c>
      <c r="B118" s="20" t="s">
        <v>165</v>
      </c>
      <c r="C118" s="20">
        <v>2020</v>
      </c>
      <c r="D118" s="2" t="str">
        <f t="shared" si="0"/>
        <v>10.1016/j.palaeo.2019.109547</v>
      </c>
      <c r="E118" s="21">
        <f t="shared" si="1"/>
        <v>188050</v>
      </c>
      <c r="F118" s="21">
        <f t="shared" si="2"/>
        <v>13349.999999999995</v>
      </c>
      <c r="G118" s="21">
        <f t="shared" si="3"/>
        <v>13350.000000000022</v>
      </c>
      <c r="H118" s="22">
        <f t="shared" si="4"/>
        <v>1033.45284086128</v>
      </c>
      <c r="I118" s="22">
        <f t="shared" si="5"/>
        <v>235.94064770938985</v>
      </c>
      <c r="J118" s="22">
        <f t="shared" si="6"/>
        <v>181.27892162244507</v>
      </c>
      <c r="K118" s="20" t="s">
        <v>166</v>
      </c>
      <c r="L118" s="77" t="s">
        <v>167</v>
      </c>
      <c r="M118" s="6" t="s">
        <v>559</v>
      </c>
      <c r="N118" s="20" t="s">
        <v>168</v>
      </c>
      <c r="O118" s="23" t="s">
        <v>309</v>
      </c>
      <c r="P118" s="10" t="s">
        <v>170</v>
      </c>
      <c r="Q118" s="24" t="s">
        <v>171</v>
      </c>
      <c r="R118" s="20" t="s">
        <v>172</v>
      </c>
      <c r="S118" s="20" t="s">
        <v>173</v>
      </c>
      <c r="T118" s="20" t="s">
        <v>174</v>
      </c>
      <c r="U118" s="20" t="s">
        <v>295</v>
      </c>
      <c r="V118" s="20">
        <v>188.05</v>
      </c>
      <c r="W118" s="20">
        <v>201.4</v>
      </c>
      <c r="X118" s="20">
        <v>174.7</v>
      </c>
      <c r="Y118" s="20" t="s">
        <v>176</v>
      </c>
      <c r="Z118" s="20" t="s">
        <v>191</v>
      </c>
      <c r="AA118" s="20">
        <v>30.957000000000001</v>
      </c>
      <c r="AB118" s="20">
        <v>110.746</v>
      </c>
      <c r="AC118" s="10" t="s">
        <v>176</v>
      </c>
      <c r="AD118" s="10" t="s">
        <v>176</v>
      </c>
      <c r="AE118" s="25">
        <v>1033.45284086128</v>
      </c>
      <c r="AF118" s="24" t="s">
        <v>178</v>
      </c>
      <c r="AG118" s="25">
        <v>852.17391923883497</v>
      </c>
      <c r="AH118" s="25">
        <v>1269.3934885706699</v>
      </c>
      <c r="AI118" s="20" t="s">
        <v>179</v>
      </c>
      <c r="AJ118" s="20" t="s">
        <v>180</v>
      </c>
      <c r="AK118" s="10" t="s">
        <v>181</v>
      </c>
      <c r="AL118" s="24" t="s">
        <v>182</v>
      </c>
      <c r="AM118" s="27">
        <v>44444444.44444444</v>
      </c>
      <c r="AN118" s="27">
        <v>3513641.8446315457</v>
      </c>
      <c r="AO118" s="20" t="s">
        <v>183</v>
      </c>
      <c r="AP118" s="27">
        <v>27777777.77777778</v>
      </c>
      <c r="AQ118" s="27">
        <v>2832788.6186626591</v>
      </c>
      <c r="AR118" s="20" t="s">
        <v>183</v>
      </c>
      <c r="AS118" s="27">
        <v>2.0594E-5</v>
      </c>
      <c r="AT118" s="27">
        <v>1.0264231312886733E-6</v>
      </c>
      <c r="AU118" s="20" t="s">
        <v>183</v>
      </c>
      <c r="AV118" s="27">
        <v>1.7329999999999998E-5</v>
      </c>
      <c r="AW118" s="27">
        <v>5.2E-7</v>
      </c>
      <c r="AX118" s="20" t="s">
        <v>183</v>
      </c>
      <c r="AY118" s="27">
        <v>7.675999999999999E-6</v>
      </c>
      <c r="AZ118" s="28">
        <v>4.2207161056442367E-7</v>
      </c>
      <c r="BA118" s="20" t="s">
        <v>183</v>
      </c>
      <c r="BB118" s="27">
        <v>6.8000000000000001E-6</v>
      </c>
      <c r="BC118" s="27">
        <v>3.4999999999999977E-7</v>
      </c>
      <c r="BD118" s="20" t="s">
        <v>183</v>
      </c>
      <c r="BE118" s="28">
        <v>-27.025921189999998</v>
      </c>
      <c r="BF118" s="28">
        <v>8.7324799999999994E-2</v>
      </c>
      <c r="BG118" s="20" t="s">
        <v>183</v>
      </c>
      <c r="BH118" s="20">
        <v>-7.5962919909090871</v>
      </c>
      <c r="BI118" s="20">
        <v>1</v>
      </c>
      <c r="BJ118" s="20" t="s">
        <v>184</v>
      </c>
      <c r="BK118" s="28">
        <v>400</v>
      </c>
      <c r="BL118" s="28">
        <v>10.72</v>
      </c>
      <c r="BM118" s="28">
        <v>1</v>
      </c>
      <c r="BN118" s="20" t="s">
        <v>185</v>
      </c>
      <c r="BO118" s="20" t="s">
        <v>176</v>
      </c>
      <c r="BP118" s="20" t="s">
        <v>176</v>
      </c>
      <c r="BQ118" s="20" t="s">
        <v>186</v>
      </c>
      <c r="BR118" s="28">
        <v>2</v>
      </c>
      <c r="BS118" s="28">
        <v>0.1</v>
      </c>
      <c r="BT118" s="20" t="s">
        <v>187</v>
      </c>
      <c r="BU118" s="28">
        <v>0.72</v>
      </c>
      <c r="BV118" s="28">
        <v>3.5000000000000003E-2</v>
      </c>
      <c r="BW118" s="20" t="s">
        <v>188</v>
      </c>
      <c r="BX118" s="28">
        <v>1</v>
      </c>
      <c r="BY118" s="28">
        <v>0.05</v>
      </c>
      <c r="BZ118" s="24" t="s">
        <v>187</v>
      </c>
      <c r="CA118" s="28">
        <v>0.5</v>
      </c>
      <c r="CB118" s="28">
        <v>2.5000000000000001E-2</v>
      </c>
      <c r="CC118" s="20" t="s">
        <v>187</v>
      </c>
      <c r="CD118" s="28">
        <v>0.2</v>
      </c>
      <c r="CE118" s="28">
        <v>0.02</v>
      </c>
      <c r="CF118" s="24" t="s">
        <v>187</v>
      </c>
      <c r="CG118" s="28">
        <v>0.01</v>
      </c>
      <c r="CH118" s="28">
        <v>6.4999999999999997E-4</v>
      </c>
      <c r="CI118" s="24" t="s">
        <v>187</v>
      </c>
      <c r="CJ118" s="24" t="s">
        <v>189</v>
      </c>
      <c r="CK118" s="29">
        <v>30</v>
      </c>
      <c r="CL118" s="29">
        <v>9.4009599999999997E-4</v>
      </c>
      <c r="CM118" s="29">
        <v>40</v>
      </c>
      <c r="CN118" s="29">
        <v>25</v>
      </c>
    </row>
    <row r="119" spans="1:92" ht="15.75" customHeight="1">
      <c r="A119" s="19" t="s">
        <v>164</v>
      </c>
      <c r="B119" s="20" t="s">
        <v>165</v>
      </c>
      <c r="C119" s="20">
        <v>2020</v>
      </c>
      <c r="D119" s="2" t="str">
        <f t="shared" si="0"/>
        <v>10.1016/j.palaeo.2019.109547</v>
      </c>
      <c r="E119" s="21">
        <f t="shared" si="1"/>
        <v>188050</v>
      </c>
      <c r="F119" s="21">
        <f t="shared" si="2"/>
        <v>13349.999999999995</v>
      </c>
      <c r="G119" s="21">
        <f t="shared" si="3"/>
        <v>13350.000000000022</v>
      </c>
      <c r="H119" s="22">
        <f t="shared" si="4"/>
        <v>941.37756914343095</v>
      </c>
      <c r="I119" s="22">
        <f t="shared" si="5"/>
        <v>219.46996981794905</v>
      </c>
      <c r="J119" s="22">
        <f t="shared" si="6"/>
        <v>168.03789914824097</v>
      </c>
      <c r="K119" s="20" t="s">
        <v>166</v>
      </c>
      <c r="L119" s="77" t="s">
        <v>167</v>
      </c>
      <c r="M119" s="6" t="s">
        <v>559</v>
      </c>
      <c r="N119" s="20" t="s">
        <v>168</v>
      </c>
      <c r="O119" s="23" t="s">
        <v>310</v>
      </c>
      <c r="P119" s="10" t="s">
        <v>170</v>
      </c>
      <c r="Q119" s="24" t="s">
        <v>171</v>
      </c>
      <c r="R119" s="20" t="s">
        <v>172</v>
      </c>
      <c r="S119" s="20" t="s">
        <v>173</v>
      </c>
      <c r="T119" s="20" t="s">
        <v>174</v>
      </c>
      <c r="U119" s="20" t="s">
        <v>295</v>
      </c>
      <c r="V119" s="20">
        <v>188.05</v>
      </c>
      <c r="W119" s="20">
        <v>201.4</v>
      </c>
      <c r="X119" s="20">
        <v>174.7</v>
      </c>
      <c r="Y119" s="20" t="s">
        <v>176</v>
      </c>
      <c r="Z119" s="20" t="s">
        <v>191</v>
      </c>
      <c r="AA119" s="20">
        <v>30.957000000000001</v>
      </c>
      <c r="AB119" s="20">
        <v>110.746</v>
      </c>
      <c r="AC119" s="10" t="s">
        <v>176</v>
      </c>
      <c r="AD119" s="10" t="s">
        <v>176</v>
      </c>
      <c r="AE119" s="25">
        <v>941.37756914343095</v>
      </c>
      <c r="AF119" s="10" t="s">
        <v>178</v>
      </c>
      <c r="AG119" s="25">
        <v>773.33966999518998</v>
      </c>
      <c r="AH119" s="25">
        <v>1160.84753896138</v>
      </c>
      <c r="AI119" s="20" t="s">
        <v>179</v>
      </c>
      <c r="AJ119" s="20" t="s">
        <v>180</v>
      </c>
      <c r="AK119" s="24" t="s">
        <v>181</v>
      </c>
      <c r="AL119" s="24" t="s">
        <v>182</v>
      </c>
      <c r="AM119" s="27">
        <v>55555555.55555556</v>
      </c>
      <c r="AN119" s="27">
        <v>2222222.2222222229</v>
      </c>
      <c r="AO119" s="20" t="s">
        <v>183</v>
      </c>
      <c r="AP119" s="27">
        <v>16666666.666666668</v>
      </c>
      <c r="AQ119" s="27">
        <v>3586095.6909327935</v>
      </c>
      <c r="AR119" s="20" t="s">
        <v>183</v>
      </c>
      <c r="AS119" s="27">
        <v>2.1640000000000003E-5</v>
      </c>
      <c r="AT119" s="27">
        <v>1.4514255061834908E-6</v>
      </c>
      <c r="AU119" s="20" t="s">
        <v>183</v>
      </c>
      <c r="AV119" s="27">
        <v>2.1703333333333299E-5</v>
      </c>
      <c r="AW119" s="27">
        <v>6.0362607999029055E-7</v>
      </c>
      <c r="AX119" s="20" t="s">
        <v>183</v>
      </c>
      <c r="AY119" s="27">
        <v>8.0680000000000014E-6</v>
      </c>
      <c r="AZ119" s="28">
        <v>9.2273723236900083E-7</v>
      </c>
      <c r="BA119" s="20" t="s">
        <v>183</v>
      </c>
      <c r="BB119" s="27">
        <v>7.9824999999999985E-6</v>
      </c>
      <c r="BC119" s="27">
        <v>3.1482468666439312E-7</v>
      </c>
      <c r="BD119" s="20" t="s">
        <v>183</v>
      </c>
      <c r="BE119" s="28">
        <v>-27.025921189999998</v>
      </c>
      <c r="BF119" s="28">
        <v>8.7324799999999994E-2</v>
      </c>
      <c r="BG119" s="20" t="s">
        <v>183</v>
      </c>
      <c r="BH119" s="20">
        <v>-7.5962919909090871</v>
      </c>
      <c r="BI119" s="20">
        <v>1</v>
      </c>
      <c r="BJ119" s="20" t="s">
        <v>184</v>
      </c>
      <c r="BK119" s="28">
        <v>400</v>
      </c>
      <c r="BL119" s="28">
        <v>10.72</v>
      </c>
      <c r="BM119" s="28">
        <v>1</v>
      </c>
      <c r="BN119" s="20" t="s">
        <v>185</v>
      </c>
      <c r="BO119" s="20" t="s">
        <v>176</v>
      </c>
      <c r="BP119" s="20" t="s">
        <v>176</v>
      </c>
      <c r="BQ119" s="20" t="s">
        <v>186</v>
      </c>
      <c r="BR119" s="28">
        <v>2</v>
      </c>
      <c r="BS119" s="28">
        <v>0.1</v>
      </c>
      <c r="BT119" s="20" t="s">
        <v>187</v>
      </c>
      <c r="BU119" s="28">
        <v>0.72</v>
      </c>
      <c r="BV119" s="28">
        <v>3.5000000000000003E-2</v>
      </c>
      <c r="BW119" s="20" t="s">
        <v>188</v>
      </c>
      <c r="BX119" s="28">
        <v>1</v>
      </c>
      <c r="BY119" s="28">
        <v>0.05</v>
      </c>
      <c r="BZ119" s="24" t="s">
        <v>187</v>
      </c>
      <c r="CA119" s="28">
        <v>0.5</v>
      </c>
      <c r="CB119" s="28">
        <v>2.5000000000000001E-2</v>
      </c>
      <c r="CC119" s="20" t="s">
        <v>187</v>
      </c>
      <c r="CD119" s="28">
        <v>0.2</v>
      </c>
      <c r="CE119" s="28">
        <v>0.02</v>
      </c>
      <c r="CF119" s="24" t="s">
        <v>187</v>
      </c>
      <c r="CG119" s="28">
        <v>0.01</v>
      </c>
      <c r="CH119" s="28">
        <v>6.4999999999999997E-4</v>
      </c>
      <c r="CI119" s="24" t="s">
        <v>187</v>
      </c>
      <c r="CJ119" s="24" t="s">
        <v>189</v>
      </c>
      <c r="CK119" s="29">
        <v>30</v>
      </c>
      <c r="CL119" s="29">
        <v>9.4009599999999997E-4</v>
      </c>
      <c r="CM119" s="29">
        <v>40</v>
      </c>
      <c r="CN119" s="29">
        <v>25</v>
      </c>
    </row>
    <row r="120" spans="1:92" ht="15.75" customHeight="1">
      <c r="A120" s="19" t="s">
        <v>164</v>
      </c>
      <c r="B120" s="20" t="s">
        <v>165</v>
      </c>
      <c r="C120" s="20">
        <v>2020</v>
      </c>
      <c r="D120" s="2" t="str">
        <f t="shared" si="0"/>
        <v>10.1016/j.palaeo.2019.109547</v>
      </c>
      <c r="E120" s="21">
        <f t="shared" si="1"/>
        <v>188050</v>
      </c>
      <c r="F120" s="21">
        <f t="shared" si="2"/>
        <v>13349.999999999995</v>
      </c>
      <c r="G120" s="21">
        <f t="shared" si="3"/>
        <v>13350.000000000022</v>
      </c>
      <c r="H120" s="22">
        <f t="shared" si="4"/>
        <v>764.16336325624695</v>
      </c>
      <c r="I120" s="22">
        <f t="shared" si="5"/>
        <v>163.95800779908302</v>
      </c>
      <c r="J120" s="22">
        <f t="shared" si="6"/>
        <v>125.49889923420596</v>
      </c>
      <c r="K120" s="20" t="s">
        <v>166</v>
      </c>
      <c r="L120" s="77" t="s">
        <v>167</v>
      </c>
      <c r="M120" s="6" t="s">
        <v>559</v>
      </c>
      <c r="N120" s="20" t="s">
        <v>168</v>
      </c>
      <c r="O120" s="23" t="s">
        <v>311</v>
      </c>
      <c r="P120" s="10" t="s">
        <v>170</v>
      </c>
      <c r="Q120" s="24" t="s">
        <v>171</v>
      </c>
      <c r="R120" s="20" t="s">
        <v>172</v>
      </c>
      <c r="S120" s="20" t="s">
        <v>173</v>
      </c>
      <c r="T120" s="20" t="s">
        <v>174</v>
      </c>
      <c r="U120" s="20" t="s">
        <v>295</v>
      </c>
      <c r="V120" s="20">
        <v>188.05</v>
      </c>
      <c r="W120" s="20">
        <v>201.4</v>
      </c>
      <c r="X120" s="20">
        <v>174.7</v>
      </c>
      <c r="Y120" s="20" t="s">
        <v>176</v>
      </c>
      <c r="Z120" s="20" t="s">
        <v>191</v>
      </c>
      <c r="AA120" s="20">
        <v>30.957000000000001</v>
      </c>
      <c r="AB120" s="20">
        <v>110.746</v>
      </c>
      <c r="AC120" s="10" t="s">
        <v>176</v>
      </c>
      <c r="AD120" s="10" t="s">
        <v>176</v>
      </c>
      <c r="AE120" s="25">
        <v>764.16336325624695</v>
      </c>
      <c r="AF120" s="10" t="s">
        <v>178</v>
      </c>
      <c r="AG120" s="25">
        <v>638.66446402204099</v>
      </c>
      <c r="AH120" s="25">
        <v>928.12137105532997</v>
      </c>
      <c r="AI120" s="20" t="s">
        <v>179</v>
      </c>
      <c r="AJ120" s="20" t="s">
        <v>180</v>
      </c>
      <c r="AK120" s="10" t="s">
        <v>181</v>
      </c>
      <c r="AL120" s="24" t="s">
        <v>182</v>
      </c>
      <c r="AM120" s="27">
        <v>66666666.666666672</v>
      </c>
      <c r="AN120" s="27">
        <v>2484519.9749997663</v>
      </c>
      <c r="AO120" s="20" t="s">
        <v>183</v>
      </c>
      <c r="AP120" s="27">
        <v>27777777.77777778</v>
      </c>
      <c r="AQ120" s="27">
        <v>2832788.6186626591</v>
      </c>
      <c r="AR120" s="20" t="s">
        <v>183</v>
      </c>
      <c r="AS120" s="27">
        <v>1.9304E-5</v>
      </c>
      <c r="AT120" s="27">
        <v>1.8981612154925036E-6</v>
      </c>
      <c r="AU120" s="20" t="s">
        <v>183</v>
      </c>
      <c r="AV120" s="27">
        <v>2.0299999999999999E-5</v>
      </c>
      <c r="AW120" s="27">
        <v>5.2E-7</v>
      </c>
      <c r="AX120" s="20" t="s">
        <v>183</v>
      </c>
      <c r="AY120" s="27">
        <v>5.7829999999999995E-6</v>
      </c>
      <c r="AZ120" s="28">
        <v>3.9524486081415037E-7</v>
      </c>
      <c r="BA120" s="20" t="s">
        <v>183</v>
      </c>
      <c r="BB120" s="27">
        <v>6.0499999999999997E-6</v>
      </c>
      <c r="BC120" s="27">
        <v>3.3082789393000002E-7</v>
      </c>
      <c r="BD120" s="20" t="s">
        <v>183</v>
      </c>
      <c r="BE120" s="28">
        <v>-27.025921189999998</v>
      </c>
      <c r="BF120" s="28">
        <v>8.7324799999999994E-2</v>
      </c>
      <c r="BG120" s="20" t="s">
        <v>183</v>
      </c>
      <c r="BH120" s="20">
        <v>-7.5962919909090871</v>
      </c>
      <c r="BI120" s="20">
        <v>1</v>
      </c>
      <c r="BJ120" s="20" t="s">
        <v>184</v>
      </c>
      <c r="BK120" s="28">
        <v>400</v>
      </c>
      <c r="BL120" s="28">
        <v>10.72</v>
      </c>
      <c r="BM120" s="28">
        <v>1</v>
      </c>
      <c r="BN120" s="20" t="s">
        <v>185</v>
      </c>
      <c r="BO120" s="20" t="s">
        <v>176</v>
      </c>
      <c r="BP120" s="20" t="s">
        <v>176</v>
      </c>
      <c r="BQ120" s="20" t="s">
        <v>186</v>
      </c>
      <c r="BR120" s="28">
        <v>2</v>
      </c>
      <c r="BS120" s="28">
        <v>0.1</v>
      </c>
      <c r="BT120" s="20" t="s">
        <v>187</v>
      </c>
      <c r="BU120" s="28">
        <v>0.72</v>
      </c>
      <c r="BV120" s="28">
        <v>3.5000000000000003E-2</v>
      </c>
      <c r="BW120" s="20" t="s">
        <v>188</v>
      </c>
      <c r="BX120" s="28">
        <v>1</v>
      </c>
      <c r="BY120" s="28">
        <v>0.05</v>
      </c>
      <c r="BZ120" s="24" t="s">
        <v>187</v>
      </c>
      <c r="CA120" s="28">
        <v>0.5</v>
      </c>
      <c r="CB120" s="28">
        <v>2.5000000000000001E-2</v>
      </c>
      <c r="CC120" s="20" t="s">
        <v>187</v>
      </c>
      <c r="CD120" s="28">
        <v>0.2</v>
      </c>
      <c r="CE120" s="28">
        <v>0.02</v>
      </c>
      <c r="CF120" s="24" t="s">
        <v>187</v>
      </c>
      <c r="CG120" s="28">
        <v>0.01</v>
      </c>
      <c r="CH120" s="28">
        <v>6.4999999999999997E-4</v>
      </c>
      <c r="CI120" s="24" t="s">
        <v>187</v>
      </c>
      <c r="CJ120" s="24" t="s">
        <v>189</v>
      </c>
      <c r="CK120" s="29">
        <v>30</v>
      </c>
      <c r="CL120" s="29">
        <v>9.4009599999999997E-4</v>
      </c>
      <c r="CM120" s="29">
        <v>40</v>
      </c>
      <c r="CN120" s="29">
        <v>25</v>
      </c>
    </row>
    <row r="121" spans="1:92" ht="15.75" customHeight="1">
      <c r="A121" s="19" t="s">
        <v>164</v>
      </c>
      <c r="B121" s="20" t="s">
        <v>165</v>
      </c>
      <c r="C121" s="20">
        <v>2020</v>
      </c>
      <c r="D121" s="2" t="str">
        <f t="shared" si="0"/>
        <v>10.1016/j.palaeo.2019.109547</v>
      </c>
      <c r="E121" s="21">
        <f t="shared" si="1"/>
        <v>188050</v>
      </c>
      <c r="F121" s="21">
        <f t="shared" si="2"/>
        <v>13349.999999999995</v>
      </c>
      <c r="G121" s="21">
        <f t="shared" si="3"/>
        <v>13350.000000000022</v>
      </c>
      <c r="H121" s="22">
        <f t="shared" si="4"/>
        <v>968.86882190924405</v>
      </c>
      <c r="I121" s="22">
        <f t="shared" si="5"/>
        <v>223.14830856675587</v>
      </c>
      <c r="J121" s="22">
        <f t="shared" si="6"/>
        <v>170.47082431308809</v>
      </c>
      <c r="K121" s="20" t="s">
        <v>166</v>
      </c>
      <c r="L121" s="77" t="s">
        <v>167</v>
      </c>
      <c r="M121" s="6" t="s">
        <v>559</v>
      </c>
      <c r="N121" s="20" t="s">
        <v>168</v>
      </c>
      <c r="O121" s="23" t="s">
        <v>312</v>
      </c>
      <c r="P121" s="10" t="s">
        <v>170</v>
      </c>
      <c r="Q121" s="24" t="s">
        <v>171</v>
      </c>
      <c r="R121" s="20" t="s">
        <v>172</v>
      </c>
      <c r="S121" s="20" t="s">
        <v>173</v>
      </c>
      <c r="T121" s="20" t="s">
        <v>174</v>
      </c>
      <c r="U121" s="20" t="s">
        <v>295</v>
      </c>
      <c r="V121" s="20">
        <v>188.05</v>
      </c>
      <c r="W121" s="20">
        <v>201.4</v>
      </c>
      <c r="X121" s="20">
        <v>174.7</v>
      </c>
      <c r="Y121" s="20" t="s">
        <v>176</v>
      </c>
      <c r="Z121" s="20" t="s">
        <v>191</v>
      </c>
      <c r="AA121" s="20">
        <v>30.957000000000001</v>
      </c>
      <c r="AB121" s="20">
        <v>110.746</v>
      </c>
      <c r="AC121" s="10" t="s">
        <v>176</v>
      </c>
      <c r="AD121" s="10" t="s">
        <v>176</v>
      </c>
      <c r="AE121" s="25">
        <v>968.86882190924405</v>
      </c>
      <c r="AF121" s="24" t="s">
        <v>178</v>
      </c>
      <c r="AG121" s="25">
        <v>798.39799759615596</v>
      </c>
      <c r="AH121" s="25">
        <v>1192.0171304759999</v>
      </c>
      <c r="AI121" s="20" t="s">
        <v>179</v>
      </c>
      <c r="AJ121" s="20" t="s">
        <v>180</v>
      </c>
      <c r="AK121" s="10" t="s">
        <v>181</v>
      </c>
      <c r="AL121" s="24" t="s">
        <v>182</v>
      </c>
      <c r="AM121" s="27">
        <v>55555555.55555556</v>
      </c>
      <c r="AN121" s="27">
        <v>5211573.0664704815</v>
      </c>
      <c r="AO121" s="20" t="s">
        <v>183</v>
      </c>
      <c r="AP121" s="27">
        <v>16666666.666666668</v>
      </c>
      <c r="AQ121" s="27">
        <v>2028602.0648339486</v>
      </c>
      <c r="AR121" s="20" t="s">
        <v>183</v>
      </c>
      <c r="AS121" s="27">
        <v>1.7671999999999996E-5</v>
      </c>
      <c r="AT121" s="27">
        <v>1.267211111062393E-6</v>
      </c>
      <c r="AU121" s="20" t="s">
        <v>183</v>
      </c>
      <c r="AV121" s="27">
        <v>2.2151666666666667E-5</v>
      </c>
      <c r="AW121" s="27">
        <v>1.498208745283662E-6</v>
      </c>
      <c r="AX121" s="20" t="s">
        <v>183</v>
      </c>
      <c r="AY121" s="27">
        <v>4.8369999999999996E-6</v>
      </c>
      <c r="AZ121" s="28">
        <v>4.3300981513125474E-7</v>
      </c>
      <c r="BA121" s="20" t="s">
        <v>183</v>
      </c>
      <c r="BB121" s="27">
        <v>7.9058333333333332E-6</v>
      </c>
      <c r="BC121" s="27">
        <v>5.2083173333087931E-7</v>
      </c>
      <c r="BD121" s="20" t="s">
        <v>183</v>
      </c>
      <c r="BE121" s="28">
        <v>-27.025921189999998</v>
      </c>
      <c r="BF121" s="28">
        <v>8.7324799999999994E-2</v>
      </c>
      <c r="BG121" s="20" t="s">
        <v>183</v>
      </c>
      <c r="BH121" s="20">
        <v>-7.5962919909090871</v>
      </c>
      <c r="BI121" s="20">
        <v>1</v>
      </c>
      <c r="BJ121" s="20" t="s">
        <v>184</v>
      </c>
      <c r="BK121" s="28">
        <v>400</v>
      </c>
      <c r="BL121" s="28">
        <v>10.72</v>
      </c>
      <c r="BM121" s="28">
        <v>1</v>
      </c>
      <c r="BN121" s="20" t="s">
        <v>185</v>
      </c>
      <c r="BO121" s="20" t="s">
        <v>176</v>
      </c>
      <c r="BP121" s="20" t="s">
        <v>176</v>
      </c>
      <c r="BQ121" s="20" t="s">
        <v>186</v>
      </c>
      <c r="BR121" s="28">
        <v>2</v>
      </c>
      <c r="BS121" s="28">
        <v>0.1</v>
      </c>
      <c r="BT121" s="20" t="s">
        <v>187</v>
      </c>
      <c r="BU121" s="28">
        <v>0.72</v>
      </c>
      <c r="BV121" s="28">
        <v>3.5000000000000003E-2</v>
      </c>
      <c r="BW121" s="20" t="s">
        <v>188</v>
      </c>
      <c r="BX121" s="28">
        <v>1</v>
      </c>
      <c r="BY121" s="28">
        <v>0.05</v>
      </c>
      <c r="BZ121" s="24" t="s">
        <v>187</v>
      </c>
      <c r="CA121" s="28">
        <v>0.5</v>
      </c>
      <c r="CB121" s="28">
        <v>2.5000000000000001E-2</v>
      </c>
      <c r="CC121" s="20" t="s">
        <v>187</v>
      </c>
      <c r="CD121" s="28">
        <v>0.2</v>
      </c>
      <c r="CE121" s="28">
        <v>0.02</v>
      </c>
      <c r="CF121" s="24" t="s">
        <v>187</v>
      </c>
      <c r="CG121" s="28">
        <v>0.01</v>
      </c>
      <c r="CH121" s="28">
        <v>6.4999999999999997E-4</v>
      </c>
      <c r="CI121" s="24" t="s">
        <v>187</v>
      </c>
      <c r="CJ121" s="24" t="s">
        <v>189</v>
      </c>
      <c r="CK121" s="29">
        <v>30</v>
      </c>
      <c r="CL121" s="29">
        <v>9.4009599999999997E-4</v>
      </c>
      <c r="CM121" s="29">
        <v>40</v>
      </c>
      <c r="CN121" s="29">
        <v>25</v>
      </c>
    </row>
    <row r="122" spans="1:92" ht="15.75" customHeight="1">
      <c r="A122" s="19" t="s">
        <v>164</v>
      </c>
      <c r="B122" s="20" t="s">
        <v>165</v>
      </c>
      <c r="C122" s="20">
        <v>2020</v>
      </c>
      <c r="D122" s="2" t="str">
        <f t="shared" si="0"/>
        <v>10.1016/j.palaeo.2019.109547</v>
      </c>
      <c r="E122" s="21">
        <f t="shared" si="1"/>
        <v>188050</v>
      </c>
      <c r="F122" s="21">
        <f t="shared" si="2"/>
        <v>13349.999999999995</v>
      </c>
      <c r="G122" s="21">
        <f t="shared" si="3"/>
        <v>13350.000000000022</v>
      </c>
      <c r="H122" s="22">
        <f t="shared" si="4"/>
        <v>875.91023073300198</v>
      </c>
      <c r="I122" s="22">
        <f t="shared" si="5"/>
        <v>191.45032178746806</v>
      </c>
      <c r="J122" s="22">
        <f t="shared" si="6"/>
        <v>147.08456519036395</v>
      </c>
      <c r="K122" s="20" t="s">
        <v>166</v>
      </c>
      <c r="L122" s="77" t="s">
        <v>167</v>
      </c>
      <c r="M122" s="6" t="s">
        <v>559</v>
      </c>
      <c r="N122" s="20" t="s">
        <v>168</v>
      </c>
      <c r="O122" s="23" t="s">
        <v>313</v>
      </c>
      <c r="P122" s="10" t="s">
        <v>170</v>
      </c>
      <c r="Q122" s="24" t="s">
        <v>171</v>
      </c>
      <c r="R122" s="20" t="s">
        <v>172</v>
      </c>
      <c r="S122" s="20" t="s">
        <v>173</v>
      </c>
      <c r="T122" s="20" t="s">
        <v>174</v>
      </c>
      <c r="U122" s="20" t="s">
        <v>295</v>
      </c>
      <c r="V122" s="20">
        <v>188.05</v>
      </c>
      <c r="W122" s="20">
        <v>201.4</v>
      </c>
      <c r="X122" s="20">
        <v>174.7</v>
      </c>
      <c r="Y122" s="20" t="s">
        <v>176</v>
      </c>
      <c r="Z122" s="20" t="s">
        <v>191</v>
      </c>
      <c r="AA122" s="20">
        <v>30.957000000000001</v>
      </c>
      <c r="AB122" s="20">
        <v>110.746</v>
      </c>
      <c r="AC122" s="10" t="s">
        <v>176</v>
      </c>
      <c r="AD122" s="10" t="s">
        <v>176</v>
      </c>
      <c r="AE122" s="25">
        <v>875.91023073300198</v>
      </c>
      <c r="AF122" s="10" t="s">
        <v>178</v>
      </c>
      <c r="AG122" s="25">
        <v>728.82566554263803</v>
      </c>
      <c r="AH122" s="25">
        <v>1067.36055252047</v>
      </c>
      <c r="AI122" s="20" t="s">
        <v>179</v>
      </c>
      <c r="AJ122" s="20" t="s">
        <v>180</v>
      </c>
      <c r="AK122" s="24" t="s">
        <v>181</v>
      </c>
      <c r="AL122" s="24" t="s">
        <v>182</v>
      </c>
      <c r="AM122" s="27">
        <v>55555555.55555556</v>
      </c>
      <c r="AN122" s="27">
        <v>4157397.0964155034</v>
      </c>
      <c r="AO122" s="20" t="s">
        <v>183</v>
      </c>
      <c r="AP122" s="27">
        <v>27777777.77777778</v>
      </c>
      <c r="AQ122" s="27">
        <v>1434438.27637312</v>
      </c>
      <c r="AR122" s="20" t="s">
        <v>183</v>
      </c>
      <c r="AS122" s="27">
        <v>1.6219999999999997E-5</v>
      </c>
      <c r="AT122" s="27">
        <v>1.3755820586210019E-6</v>
      </c>
      <c r="AU122" s="20" t="s">
        <v>183</v>
      </c>
      <c r="AV122" s="27">
        <v>2.3119999999999999E-5</v>
      </c>
      <c r="AW122" s="27">
        <v>6.9999999999999997E-7</v>
      </c>
      <c r="AX122" s="20" t="s">
        <v>183</v>
      </c>
      <c r="AY122" s="27">
        <v>4.4309999999999996E-6</v>
      </c>
      <c r="AZ122" s="28">
        <v>3.8032749046052363E-7</v>
      </c>
      <c r="BA122" s="20" t="s">
        <v>183</v>
      </c>
      <c r="BB122" s="27">
        <v>7.5650000000000004E-6</v>
      </c>
      <c r="BC122" s="27">
        <v>3.9999999999999998E-7</v>
      </c>
      <c r="BD122" s="20" t="s">
        <v>183</v>
      </c>
      <c r="BE122" s="28">
        <v>-27.025921189999998</v>
      </c>
      <c r="BF122" s="28">
        <v>8.7324799999999994E-2</v>
      </c>
      <c r="BG122" s="20" t="s">
        <v>183</v>
      </c>
      <c r="BH122" s="20">
        <v>-7.5962919909090871</v>
      </c>
      <c r="BI122" s="20">
        <v>1</v>
      </c>
      <c r="BJ122" s="20" t="s">
        <v>184</v>
      </c>
      <c r="BK122" s="28">
        <v>400</v>
      </c>
      <c r="BL122" s="28">
        <v>10.72</v>
      </c>
      <c r="BM122" s="28">
        <v>1</v>
      </c>
      <c r="BN122" s="20" t="s">
        <v>185</v>
      </c>
      <c r="BO122" s="20" t="s">
        <v>176</v>
      </c>
      <c r="BP122" s="20" t="s">
        <v>176</v>
      </c>
      <c r="BQ122" s="20" t="s">
        <v>186</v>
      </c>
      <c r="BR122" s="28">
        <v>2</v>
      </c>
      <c r="BS122" s="28">
        <v>0.1</v>
      </c>
      <c r="BT122" s="20" t="s">
        <v>187</v>
      </c>
      <c r="BU122" s="28">
        <v>0.72</v>
      </c>
      <c r="BV122" s="28">
        <v>3.5000000000000003E-2</v>
      </c>
      <c r="BW122" s="20" t="s">
        <v>188</v>
      </c>
      <c r="BX122" s="28">
        <v>1</v>
      </c>
      <c r="BY122" s="28">
        <v>0.05</v>
      </c>
      <c r="BZ122" s="24" t="s">
        <v>187</v>
      </c>
      <c r="CA122" s="28">
        <v>0.5</v>
      </c>
      <c r="CB122" s="28">
        <v>2.5000000000000001E-2</v>
      </c>
      <c r="CC122" s="20" t="s">
        <v>187</v>
      </c>
      <c r="CD122" s="28">
        <v>0.2</v>
      </c>
      <c r="CE122" s="28">
        <v>0.02</v>
      </c>
      <c r="CF122" s="24" t="s">
        <v>187</v>
      </c>
      <c r="CG122" s="28">
        <v>0.01</v>
      </c>
      <c r="CH122" s="28">
        <v>6.4999999999999997E-4</v>
      </c>
      <c r="CI122" s="24" t="s">
        <v>187</v>
      </c>
      <c r="CJ122" s="24" t="s">
        <v>189</v>
      </c>
      <c r="CK122" s="29">
        <v>30</v>
      </c>
      <c r="CL122" s="29">
        <v>9.4009599999999997E-4</v>
      </c>
      <c r="CM122" s="29">
        <v>40</v>
      </c>
      <c r="CN122" s="29">
        <v>25</v>
      </c>
    </row>
    <row r="123" spans="1:92" ht="15.75" customHeight="1">
      <c r="A123" s="19" t="s">
        <v>164</v>
      </c>
      <c r="B123" s="20" t="s">
        <v>165</v>
      </c>
      <c r="C123" s="20">
        <v>2020</v>
      </c>
      <c r="D123" s="2" t="str">
        <f t="shared" si="0"/>
        <v>10.1016/j.palaeo.2019.109547</v>
      </c>
      <c r="E123" s="21">
        <f t="shared" si="1"/>
        <v>188050</v>
      </c>
      <c r="F123" s="21">
        <f t="shared" si="2"/>
        <v>13349.999999999995</v>
      </c>
      <c r="G123" s="21">
        <f t="shared" si="3"/>
        <v>13350.000000000022</v>
      </c>
      <c r="H123" s="22">
        <f t="shared" si="4"/>
        <v>930.85788788273203</v>
      </c>
      <c r="I123" s="22">
        <f t="shared" si="5"/>
        <v>209.76476695744805</v>
      </c>
      <c r="J123" s="22">
        <f t="shared" si="6"/>
        <v>159.91622355037305</v>
      </c>
      <c r="K123" s="20" t="s">
        <v>166</v>
      </c>
      <c r="L123" s="77" t="s">
        <v>167</v>
      </c>
      <c r="M123" s="6" t="s">
        <v>559</v>
      </c>
      <c r="N123" s="20" t="s">
        <v>168</v>
      </c>
      <c r="O123" s="23" t="s">
        <v>314</v>
      </c>
      <c r="P123" s="10" t="s">
        <v>170</v>
      </c>
      <c r="Q123" s="24" t="s">
        <v>171</v>
      </c>
      <c r="R123" s="20" t="s">
        <v>172</v>
      </c>
      <c r="S123" s="20" t="s">
        <v>173</v>
      </c>
      <c r="T123" s="20" t="s">
        <v>174</v>
      </c>
      <c r="U123" s="20" t="s">
        <v>295</v>
      </c>
      <c r="V123" s="20">
        <v>188.05</v>
      </c>
      <c r="W123" s="20">
        <v>201.4</v>
      </c>
      <c r="X123" s="20">
        <v>174.7</v>
      </c>
      <c r="Y123" s="20" t="s">
        <v>176</v>
      </c>
      <c r="Z123" s="20" t="s">
        <v>191</v>
      </c>
      <c r="AA123" s="20">
        <v>30.957000000000001</v>
      </c>
      <c r="AB123" s="20">
        <v>110.746</v>
      </c>
      <c r="AC123" s="10" t="s">
        <v>176</v>
      </c>
      <c r="AD123" s="10" t="s">
        <v>176</v>
      </c>
      <c r="AE123" s="25">
        <v>930.85788788273203</v>
      </c>
      <c r="AF123" s="10" t="s">
        <v>178</v>
      </c>
      <c r="AG123" s="25">
        <v>770.94166433235898</v>
      </c>
      <c r="AH123" s="25">
        <v>1140.6226548401801</v>
      </c>
      <c r="AI123" s="20" t="s">
        <v>179</v>
      </c>
      <c r="AJ123" s="20" t="s">
        <v>180</v>
      </c>
      <c r="AK123" s="10" t="s">
        <v>181</v>
      </c>
      <c r="AL123" s="24" t="s">
        <v>182</v>
      </c>
      <c r="AM123" s="27">
        <v>55555555.55555556</v>
      </c>
      <c r="AN123" s="27">
        <v>2868876.5527462563</v>
      </c>
      <c r="AO123" s="20" t="s">
        <v>183</v>
      </c>
      <c r="AP123" s="27">
        <v>27777777.77777778</v>
      </c>
      <c r="AQ123" s="27">
        <v>2028602.0648339486</v>
      </c>
      <c r="AR123" s="20" t="s">
        <v>183</v>
      </c>
      <c r="AS123" s="27">
        <v>1.8458333333333333E-5</v>
      </c>
      <c r="AT123" s="27">
        <v>1.4015113271037045E-6</v>
      </c>
      <c r="AU123" s="20" t="s">
        <v>183</v>
      </c>
      <c r="AV123" s="27">
        <v>2.1184999999999998E-5</v>
      </c>
      <c r="AW123" s="27">
        <v>6.6476186212307114E-7</v>
      </c>
      <c r="AX123" s="20" t="s">
        <v>183</v>
      </c>
      <c r="AY123" s="27">
        <v>7.8979999999999979E-6</v>
      </c>
      <c r="AZ123" s="28">
        <v>2.9827168823071353E-7</v>
      </c>
      <c r="BA123" s="20" t="s">
        <v>183</v>
      </c>
      <c r="BB123" s="27">
        <v>7.18625E-6</v>
      </c>
      <c r="BC123" s="27">
        <v>2.9641872832194652E-7</v>
      </c>
      <c r="BD123" s="20" t="s">
        <v>183</v>
      </c>
      <c r="BE123" s="28">
        <v>-27.025921189999998</v>
      </c>
      <c r="BF123" s="28">
        <v>8.7324799999999994E-2</v>
      </c>
      <c r="BG123" s="20" t="s">
        <v>183</v>
      </c>
      <c r="BH123" s="20">
        <v>-7.5962919909090871</v>
      </c>
      <c r="BI123" s="20">
        <v>1</v>
      </c>
      <c r="BJ123" s="20" t="s">
        <v>184</v>
      </c>
      <c r="BK123" s="28">
        <v>400</v>
      </c>
      <c r="BL123" s="28">
        <v>10.72</v>
      </c>
      <c r="BM123" s="28">
        <v>1</v>
      </c>
      <c r="BN123" s="20" t="s">
        <v>185</v>
      </c>
      <c r="BO123" s="20" t="s">
        <v>176</v>
      </c>
      <c r="BP123" s="20" t="s">
        <v>176</v>
      </c>
      <c r="BQ123" s="20" t="s">
        <v>186</v>
      </c>
      <c r="BR123" s="28">
        <v>2</v>
      </c>
      <c r="BS123" s="28">
        <v>0.1</v>
      </c>
      <c r="BT123" s="20" t="s">
        <v>187</v>
      </c>
      <c r="BU123" s="28">
        <v>0.72</v>
      </c>
      <c r="BV123" s="28">
        <v>3.5000000000000003E-2</v>
      </c>
      <c r="BW123" s="20" t="s">
        <v>188</v>
      </c>
      <c r="BX123" s="28">
        <v>1</v>
      </c>
      <c r="BY123" s="28">
        <v>0.05</v>
      </c>
      <c r="BZ123" s="24" t="s">
        <v>187</v>
      </c>
      <c r="CA123" s="28">
        <v>0.5</v>
      </c>
      <c r="CB123" s="28">
        <v>2.5000000000000001E-2</v>
      </c>
      <c r="CC123" s="20" t="s">
        <v>187</v>
      </c>
      <c r="CD123" s="28">
        <v>0.2</v>
      </c>
      <c r="CE123" s="28">
        <v>0.02</v>
      </c>
      <c r="CF123" s="24" t="s">
        <v>187</v>
      </c>
      <c r="CG123" s="28">
        <v>0.01</v>
      </c>
      <c r="CH123" s="28">
        <v>6.4999999999999997E-4</v>
      </c>
      <c r="CI123" s="24" t="s">
        <v>187</v>
      </c>
      <c r="CJ123" s="24" t="s">
        <v>189</v>
      </c>
      <c r="CK123" s="29">
        <v>30</v>
      </c>
      <c r="CL123" s="29">
        <v>9.4009599999999997E-4</v>
      </c>
      <c r="CM123" s="29">
        <v>40</v>
      </c>
      <c r="CN123" s="29">
        <v>25</v>
      </c>
    </row>
    <row r="124" spans="1:92" ht="15.75" customHeight="1">
      <c r="A124" s="19" t="s">
        <v>164</v>
      </c>
      <c r="B124" s="20" t="s">
        <v>165</v>
      </c>
      <c r="C124" s="20">
        <v>2020</v>
      </c>
      <c r="D124" s="2" t="str">
        <f t="shared" si="0"/>
        <v>10.1016/j.palaeo.2019.109547</v>
      </c>
      <c r="E124" s="21">
        <f t="shared" si="1"/>
        <v>188050</v>
      </c>
      <c r="F124" s="21">
        <f t="shared" si="2"/>
        <v>13349.999999999995</v>
      </c>
      <c r="G124" s="21">
        <f t="shared" si="3"/>
        <v>13350.000000000022</v>
      </c>
      <c r="H124" s="22">
        <f t="shared" si="4"/>
        <v>721.05873763636998</v>
      </c>
      <c r="I124" s="22">
        <f t="shared" si="5"/>
        <v>153.08175429578102</v>
      </c>
      <c r="J124" s="22">
        <f t="shared" si="6"/>
        <v>120.74591187800195</v>
      </c>
      <c r="K124" s="20" t="s">
        <v>166</v>
      </c>
      <c r="L124" s="77" t="s">
        <v>167</v>
      </c>
      <c r="M124" s="6" t="s">
        <v>559</v>
      </c>
      <c r="N124" s="20" t="s">
        <v>168</v>
      </c>
      <c r="O124" s="30" t="s">
        <v>315</v>
      </c>
      <c r="P124" s="10" t="s">
        <v>170</v>
      </c>
      <c r="Q124" s="24" t="s">
        <v>316</v>
      </c>
      <c r="R124" s="20" t="s">
        <v>317</v>
      </c>
      <c r="S124" s="20" t="s">
        <v>173</v>
      </c>
      <c r="T124" s="20" t="s">
        <v>174</v>
      </c>
      <c r="U124" s="20" t="s">
        <v>318</v>
      </c>
      <c r="V124" s="20">
        <v>188.05</v>
      </c>
      <c r="W124" s="20">
        <v>201.4</v>
      </c>
      <c r="X124" s="20">
        <v>174.7</v>
      </c>
      <c r="Y124" s="20" t="s">
        <v>176</v>
      </c>
      <c r="Z124" s="20" t="s">
        <v>191</v>
      </c>
      <c r="AA124" s="20">
        <v>30.957000000000001</v>
      </c>
      <c r="AB124" s="20">
        <v>110.746</v>
      </c>
      <c r="AC124" s="10" t="s">
        <v>176</v>
      </c>
      <c r="AD124" s="10" t="s">
        <v>176</v>
      </c>
      <c r="AE124" s="25">
        <v>721.05873763636998</v>
      </c>
      <c r="AF124" s="10" t="s">
        <v>178</v>
      </c>
      <c r="AG124" s="25">
        <v>600.31282575836804</v>
      </c>
      <c r="AH124" s="25">
        <v>874.14049193215101</v>
      </c>
      <c r="AI124" s="20" t="s">
        <v>179</v>
      </c>
      <c r="AJ124" s="20" t="s">
        <v>180</v>
      </c>
      <c r="AK124" s="10" t="s">
        <v>181</v>
      </c>
      <c r="AL124" s="24" t="s">
        <v>182</v>
      </c>
      <c r="AM124" s="26">
        <v>22222222.22222222</v>
      </c>
      <c r="AN124" s="26">
        <v>5319039.4875352122</v>
      </c>
      <c r="AO124" s="20" t="s">
        <v>183</v>
      </c>
      <c r="AP124" s="26">
        <v>44444444.44444444</v>
      </c>
      <c r="AQ124" s="26">
        <v>2777777.777777785</v>
      </c>
      <c r="AR124" s="20" t="s">
        <v>183</v>
      </c>
      <c r="AS124" s="26">
        <v>3.1389999999999996E-5</v>
      </c>
      <c r="AT124" s="26">
        <v>2.4063000644142418E-6</v>
      </c>
      <c r="AU124" s="20" t="s">
        <v>183</v>
      </c>
      <c r="AV124" s="26">
        <v>2.9074999999999999E-5</v>
      </c>
      <c r="AW124" s="26">
        <v>4.250000000000007E-7</v>
      </c>
      <c r="AX124" s="20" t="s">
        <v>183</v>
      </c>
      <c r="AY124" s="26">
        <v>1.2080999999999998E-5</v>
      </c>
      <c r="AZ124" s="26">
        <v>1.1074660265669558E-6</v>
      </c>
      <c r="BA124" s="20" t="s">
        <v>183</v>
      </c>
      <c r="BB124" s="26">
        <v>8.084999999999998E-6</v>
      </c>
      <c r="BC124" s="26">
        <v>1.9499999999999983E-7</v>
      </c>
      <c r="BD124" s="20" t="s">
        <v>183</v>
      </c>
      <c r="BE124" s="6">
        <v>-24.689336767204832</v>
      </c>
      <c r="BF124" s="6">
        <v>0.1271925243181895</v>
      </c>
      <c r="BG124" s="20" t="s">
        <v>183</v>
      </c>
      <c r="BH124" s="20">
        <v>-5.4721243338225722</v>
      </c>
      <c r="BI124" s="20">
        <v>1</v>
      </c>
      <c r="BJ124" s="20" t="s">
        <v>184</v>
      </c>
      <c r="BK124" s="28">
        <v>400</v>
      </c>
      <c r="BL124" s="28">
        <v>10.79</v>
      </c>
      <c r="BM124" s="28">
        <v>1</v>
      </c>
      <c r="BN124" s="20" t="s">
        <v>185</v>
      </c>
      <c r="BO124" s="20" t="s">
        <v>176</v>
      </c>
      <c r="BP124" s="20" t="s">
        <v>176</v>
      </c>
      <c r="BQ124" s="20" t="s">
        <v>186</v>
      </c>
      <c r="BR124" s="28">
        <v>2</v>
      </c>
      <c r="BS124" s="28">
        <v>0.1</v>
      </c>
      <c r="BT124" s="20" t="s">
        <v>187</v>
      </c>
      <c r="BU124" s="28">
        <v>0.72</v>
      </c>
      <c r="BV124" s="28">
        <v>3.5000000000000003E-2</v>
      </c>
      <c r="BW124" s="20" t="s">
        <v>188</v>
      </c>
      <c r="BX124" s="28">
        <v>1</v>
      </c>
      <c r="BY124" s="28">
        <v>0.05</v>
      </c>
      <c r="BZ124" s="24" t="s">
        <v>187</v>
      </c>
      <c r="CA124" s="28">
        <v>0.5</v>
      </c>
      <c r="CB124" s="28">
        <v>2.5000000000000001E-2</v>
      </c>
      <c r="CC124" s="20" t="s">
        <v>187</v>
      </c>
      <c r="CD124" s="28">
        <v>0.2</v>
      </c>
      <c r="CE124" s="28">
        <v>0.02</v>
      </c>
      <c r="CF124" s="24" t="s">
        <v>187</v>
      </c>
      <c r="CG124" s="28">
        <v>0.01</v>
      </c>
      <c r="CH124" s="28">
        <v>6.4999999999999997E-4</v>
      </c>
      <c r="CI124" s="24" t="s">
        <v>187</v>
      </c>
      <c r="CJ124" s="24" t="s">
        <v>189</v>
      </c>
      <c r="CK124" s="29">
        <v>30</v>
      </c>
      <c r="CL124" s="29">
        <v>9.4009599999999997E-4</v>
      </c>
      <c r="CM124" s="29">
        <v>40</v>
      </c>
      <c r="CN124" s="29">
        <v>25</v>
      </c>
    </row>
    <row r="125" spans="1:92" ht="15.75" customHeight="1">
      <c r="A125" s="19" t="s">
        <v>164</v>
      </c>
      <c r="B125" s="20" t="s">
        <v>165</v>
      </c>
      <c r="C125" s="20">
        <v>2020</v>
      </c>
      <c r="D125" s="2" t="str">
        <f t="shared" si="0"/>
        <v>10.1016/j.palaeo.2019.109547</v>
      </c>
      <c r="E125" s="21">
        <f t="shared" si="1"/>
        <v>188050</v>
      </c>
      <c r="F125" s="21">
        <f t="shared" si="2"/>
        <v>13349.999999999995</v>
      </c>
      <c r="G125" s="21">
        <f t="shared" si="3"/>
        <v>13350.000000000022</v>
      </c>
      <c r="H125" s="22">
        <f t="shared" si="4"/>
        <v>582.43357641224998</v>
      </c>
      <c r="I125" s="22">
        <f t="shared" si="5"/>
        <v>116.21512777872704</v>
      </c>
      <c r="J125" s="22">
        <f t="shared" si="6"/>
        <v>90.820870367799955</v>
      </c>
      <c r="K125" s="20" t="s">
        <v>166</v>
      </c>
      <c r="L125" s="77" t="s">
        <v>167</v>
      </c>
      <c r="M125" s="6" t="s">
        <v>559</v>
      </c>
      <c r="N125" s="20" t="s">
        <v>168</v>
      </c>
      <c r="O125" s="30" t="s">
        <v>319</v>
      </c>
      <c r="P125" s="10" t="s">
        <v>170</v>
      </c>
      <c r="Q125" s="24" t="s">
        <v>316</v>
      </c>
      <c r="R125" s="20" t="s">
        <v>317</v>
      </c>
      <c r="S125" s="20" t="s">
        <v>173</v>
      </c>
      <c r="T125" s="20" t="s">
        <v>174</v>
      </c>
      <c r="U125" s="20" t="s">
        <v>318</v>
      </c>
      <c r="V125" s="20">
        <v>188.05</v>
      </c>
      <c r="W125" s="20">
        <v>201.4</v>
      </c>
      <c r="X125" s="20">
        <v>174.7</v>
      </c>
      <c r="Y125" s="20" t="s">
        <v>176</v>
      </c>
      <c r="Z125" s="20" t="s">
        <v>191</v>
      </c>
      <c r="AA125" s="20">
        <v>30.957000000000001</v>
      </c>
      <c r="AB125" s="20">
        <v>110.746</v>
      </c>
      <c r="AC125" s="10" t="s">
        <v>176</v>
      </c>
      <c r="AD125" s="10" t="s">
        <v>176</v>
      </c>
      <c r="AE125" s="25">
        <v>582.43357641224998</v>
      </c>
      <c r="AF125" s="10" t="s">
        <v>178</v>
      </c>
      <c r="AG125" s="25">
        <v>491.61270604445002</v>
      </c>
      <c r="AH125" s="25">
        <v>698.64870419097701</v>
      </c>
      <c r="AI125" s="20" t="s">
        <v>179</v>
      </c>
      <c r="AJ125" s="20" t="s">
        <v>180</v>
      </c>
      <c r="AK125" s="10" t="s">
        <v>181</v>
      </c>
      <c r="AL125" s="24" t="s">
        <v>182</v>
      </c>
      <c r="AM125" s="26">
        <v>44444444.44444444</v>
      </c>
      <c r="AN125" s="26">
        <v>4536092.1162651451</v>
      </c>
      <c r="AO125" s="20" t="s">
        <v>183</v>
      </c>
      <c r="AP125" s="26">
        <v>44444444.44444444</v>
      </c>
      <c r="AQ125" s="26">
        <v>3207501.4954979094</v>
      </c>
      <c r="AR125" s="20" t="s">
        <v>183</v>
      </c>
      <c r="AS125" s="26">
        <v>3.1389999999999996E-5</v>
      </c>
      <c r="AT125" s="26">
        <v>2.4063000644142418E-6</v>
      </c>
      <c r="AU125" s="20" t="s">
        <v>183</v>
      </c>
      <c r="AV125" s="26">
        <v>3.1945E-5</v>
      </c>
      <c r="AW125" s="26">
        <v>2.4450000000000003E-6</v>
      </c>
      <c r="AX125" s="20" t="s">
        <v>183</v>
      </c>
      <c r="AY125" s="26">
        <v>1.2080999999999998E-5</v>
      </c>
      <c r="AZ125" s="26">
        <v>1.1074660265669558E-6</v>
      </c>
      <c r="BA125" s="20" t="s">
        <v>183</v>
      </c>
      <c r="BB125" s="26">
        <v>9.4524999999999997E-6</v>
      </c>
      <c r="BC125" s="26">
        <v>1.1774999999999985E-6</v>
      </c>
      <c r="BD125" s="20" t="s">
        <v>183</v>
      </c>
      <c r="BE125" s="6">
        <v>-24.689336767204832</v>
      </c>
      <c r="BF125" s="6">
        <v>0.1271925243181895</v>
      </c>
      <c r="BG125" s="20" t="s">
        <v>183</v>
      </c>
      <c r="BH125" s="20">
        <v>-5.4721243338225722</v>
      </c>
      <c r="BI125" s="20">
        <v>1</v>
      </c>
      <c r="BJ125" s="20" t="s">
        <v>184</v>
      </c>
      <c r="BK125" s="28">
        <v>400</v>
      </c>
      <c r="BL125" s="28">
        <v>10.79</v>
      </c>
      <c r="BM125" s="28">
        <v>1</v>
      </c>
      <c r="BN125" s="20" t="s">
        <v>185</v>
      </c>
      <c r="BO125" s="20" t="s">
        <v>176</v>
      </c>
      <c r="BP125" s="20" t="s">
        <v>176</v>
      </c>
      <c r="BQ125" s="20" t="s">
        <v>186</v>
      </c>
      <c r="BR125" s="28">
        <v>2</v>
      </c>
      <c r="BS125" s="28">
        <v>0.1</v>
      </c>
      <c r="BT125" s="20" t="s">
        <v>187</v>
      </c>
      <c r="BU125" s="28">
        <v>0.72</v>
      </c>
      <c r="BV125" s="28">
        <v>3.5000000000000003E-2</v>
      </c>
      <c r="BW125" s="20" t="s">
        <v>188</v>
      </c>
      <c r="BX125" s="28">
        <v>1</v>
      </c>
      <c r="BY125" s="28">
        <v>0.05</v>
      </c>
      <c r="BZ125" s="24" t="s">
        <v>187</v>
      </c>
      <c r="CA125" s="28">
        <v>0.5</v>
      </c>
      <c r="CB125" s="28">
        <v>2.5000000000000001E-2</v>
      </c>
      <c r="CC125" s="20" t="s">
        <v>187</v>
      </c>
      <c r="CD125" s="28">
        <v>0.2</v>
      </c>
      <c r="CE125" s="28">
        <v>0.02</v>
      </c>
      <c r="CF125" s="24" t="s">
        <v>187</v>
      </c>
      <c r="CG125" s="28">
        <v>0.01</v>
      </c>
      <c r="CH125" s="28">
        <v>6.4999999999999997E-4</v>
      </c>
      <c r="CI125" s="24" t="s">
        <v>187</v>
      </c>
      <c r="CJ125" s="24" t="s">
        <v>189</v>
      </c>
      <c r="CK125" s="29">
        <v>30</v>
      </c>
      <c r="CL125" s="29">
        <v>9.4009599999999997E-4</v>
      </c>
      <c r="CM125" s="29">
        <v>40</v>
      </c>
      <c r="CN125" s="29">
        <v>25</v>
      </c>
    </row>
    <row r="126" spans="1:92" ht="15.75" customHeight="1">
      <c r="A126" s="19" t="s">
        <v>164</v>
      </c>
      <c r="B126" s="20" t="s">
        <v>165</v>
      </c>
      <c r="C126" s="20">
        <v>2020</v>
      </c>
      <c r="D126" s="2" t="str">
        <f t="shared" si="0"/>
        <v>10.1016/j.palaeo.2019.109547</v>
      </c>
      <c r="E126" s="21">
        <f t="shared" si="1"/>
        <v>188050</v>
      </c>
      <c r="F126" s="21">
        <f t="shared" si="2"/>
        <v>13349.999999999995</v>
      </c>
      <c r="G126" s="21">
        <f t="shared" si="3"/>
        <v>13350.000000000022</v>
      </c>
      <c r="H126" s="22">
        <f t="shared" si="4"/>
        <v>750.52692568203804</v>
      </c>
      <c r="I126" s="22">
        <f t="shared" si="5"/>
        <v>160.46161333549196</v>
      </c>
      <c r="J126" s="22">
        <f t="shared" si="6"/>
        <v>125.53499985800204</v>
      </c>
      <c r="K126" s="20" t="s">
        <v>166</v>
      </c>
      <c r="L126" s="77" t="s">
        <v>167</v>
      </c>
      <c r="M126" s="6" t="s">
        <v>559</v>
      </c>
      <c r="N126" s="20" t="s">
        <v>168</v>
      </c>
      <c r="O126" s="30" t="s">
        <v>320</v>
      </c>
      <c r="P126" s="10" t="s">
        <v>170</v>
      </c>
      <c r="Q126" s="24" t="s">
        <v>316</v>
      </c>
      <c r="R126" s="20" t="s">
        <v>317</v>
      </c>
      <c r="S126" s="20" t="s">
        <v>173</v>
      </c>
      <c r="T126" s="20" t="s">
        <v>174</v>
      </c>
      <c r="U126" s="20" t="s">
        <v>318</v>
      </c>
      <c r="V126" s="20">
        <v>188.05</v>
      </c>
      <c r="W126" s="20">
        <v>201.4</v>
      </c>
      <c r="X126" s="20">
        <v>174.7</v>
      </c>
      <c r="Y126" s="20" t="s">
        <v>176</v>
      </c>
      <c r="Z126" s="20" t="s">
        <v>191</v>
      </c>
      <c r="AA126" s="20">
        <v>30.957000000000001</v>
      </c>
      <c r="AB126" s="20">
        <v>110.746</v>
      </c>
      <c r="AC126" s="10" t="s">
        <v>176</v>
      </c>
      <c r="AD126" s="10" t="s">
        <v>176</v>
      </c>
      <c r="AE126" s="25">
        <v>750.52692568203804</v>
      </c>
      <c r="AF126" s="24" t="s">
        <v>178</v>
      </c>
      <c r="AG126" s="25">
        <v>624.991925824036</v>
      </c>
      <c r="AH126" s="25">
        <v>910.98853901753</v>
      </c>
      <c r="AI126" s="20" t="s">
        <v>179</v>
      </c>
      <c r="AJ126" s="20" t="s">
        <v>180</v>
      </c>
      <c r="AK126" s="24" t="s">
        <v>181</v>
      </c>
      <c r="AL126" s="24" t="s">
        <v>182</v>
      </c>
      <c r="AM126" s="26">
        <v>33333333.333333336</v>
      </c>
      <c r="AN126" s="26">
        <v>3207501.4954979271</v>
      </c>
      <c r="AO126" s="20" t="s">
        <v>183</v>
      </c>
      <c r="AP126" s="26">
        <v>44444444.44444444</v>
      </c>
      <c r="AQ126" s="26">
        <v>5319039.4875352085</v>
      </c>
      <c r="AR126" s="20" t="s">
        <v>183</v>
      </c>
      <c r="AS126" s="26">
        <v>2.7362499999999994E-5</v>
      </c>
      <c r="AT126" s="26">
        <v>1.5105203297760297E-6</v>
      </c>
      <c r="AU126" s="20" t="s">
        <v>183</v>
      </c>
      <c r="AV126" s="26">
        <v>2.851E-5</v>
      </c>
      <c r="AW126" s="26">
        <v>1.65758106890734E-6</v>
      </c>
      <c r="AX126" s="20" t="s">
        <v>183</v>
      </c>
      <c r="AY126" s="26">
        <v>1.1785E-5</v>
      </c>
      <c r="AZ126" s="26">
        <v>5.1965693811719023E-7</v>
      </c>
      <c r="BA126" s="20" t="s">
        <v>183</v>
      </c>
      <c r="BB126" s="26">
        <v>1.1955E-5</v>
      </c>
      <c r="BC126" s="26">
        <v>3.7848588150682707E-7</v>
      </c>
      <c r="BD126" s="20" t="s">
        <v>183</v>
      </c>
      <c r="BE126" s="6">
        <v>-24.689336767204832</v>
      </c>
      <c r="BF126" s="6">
        <v>0.1271925243181895</v>
      </c>
      <c r="BG126" s="20" t="s">
        <v>183</v>
      </c>
      <c r="BH126" s="20">
        <v>-5.4721243338225722</v>
      </c>
      <c r="BI126" s="20">
        <v>1</v>
      </c>
      <c r="BJ126" s="20" t="s">
        <v>184</v>
      </c>
      <c r="BK126" s="28">
        <v>400</v>
      </c>
      <c r="BL126" s="28">
        <v>10.79</v>
      </c>
      <c r="BM126" s="28">
        <v>1</v>
      </c>
      <c r="BN126" s="20" t="s">
        <v>185</v>
      </c>
      <c r="BO126" s="20" t="s">
        <v>176</v>
      </c>
      <c r="BP126" s="20" t="s">
        <v>176</v>
      </c>
      <c r="BQ126" s="20" t="s">
        <v>186</v>
      </c>
      <c r="BR126" s="28">
        <v>2</v>
      </c>
      <c r="BS126" s="28">
        <v>0.1</v>
      </c>
      <c r="BT126" s="20" t="s">
        <v>187</v>
      </c>
      <c r="BU126" s="28">
        <v>0.72</v>
      </c>
      <c r="BV126" s="28">
        <v>3.5000000000000003E-2</v>
      </c>
      <c r="BW126" s="20" t="s">
        <v>188</v>
      </c>
      <c r="BX126" s="28">
        <v>1</v>
      </c>
      <c r="BY126" s="28">
        <v>0.05</v>
      </c>
      <c r="BZ126" s="24" t="s">
        <v>187</v>
      </c>
      <c r="CA126" s="28">
        <v>0.5</v>
      </c>
      <c r="CB126" s="28">
        <v>2.5000000000000001E-2</v>
      </c>
      <c r="CC126" s="20" t="s">
        <v>187</v>
      </c>
      <c r="CD126" s="28">
        <v>0.2</v>
      </c>
      <c r="CE126" s="28">
        <v>0.02</v>
      </c>
      <c r="CF126" s="24" t="s">
        <v>187</v>
      </c>
      <c r="CG126" s="28">
        <v>0.01</v>
      </c>
      <c r="CH126" s="28">
        <v>6.4999999999999997E-4</v>
      </c>
      <c r="CI126" s="24" t="s">
        <v>187</v>
      </c>
      <c r="CJ126" s="24" t="s">
        <v>189</v>
      </c>
      <c r="CK126" s="29">
        <v>30</v>
      </c>
      <c r="CL126" s="29">
        <v>9.4009599999999997E-4</v>
      </c>
      <c r="CM126" s="29">
        <v>40</v>
      </c>
      <c r="CN126" s="29">
        <v>25</v>
      </c>
    </row>
    <row r="127" spans="1:92" ht="15.75" customHeight="1">
      <c r="A127" s="19" t="s">
        <v>164</v>
      </c>
      <c r="B127" s="20" t="s">
        <v>165</v>
      </c>
      <c r="C127" s="20">
        <v>2020</v>
      </c>
      <c r="D127" s="2" t="str">
        <f t="shared" si="0"/>
        <v>10.1016/j.palaeo.2019.109547</v>
      </c>
      <c r="E127" s="21">
        <f t="shared" si="1"/>
        <v>188050</v>
      </c>
      <c r="F127" s="21">
        <f t="shared" si="2"/>
        <v>13349.999999999995</v>
      </c>
      <c r="G127" s="21">
        <f t="shared" si="3"/>
        <v>13350.000000000022</v>
      </c>
      <c r="H127" s="22">
        <f t="shared" si="4"/>
        <v>883.21001250322604</v>
      </c>
      <c r="I127" s="22">
        <f t="shared" si="5"/>
        <v>202.39590539579387</v>
      </c>
      <c r="J127" s="22">
        <f t="shared" si="6"/>
        <v>157.42030839667007</v>
      </c>
      <c r="K127" s="20" t="s">
        <v>166</v>
      </c>
      <c r="L127" s="77" t="s">
        <v>167</v>
      </c>
      <c r="M127" s="6" t="s">
        <v>559</v>
      </c>
      <c r="N127" s="20" t="s">
        <v>168</v>
      </c>
      <c r="O127" s="30" t="s">
        <v>321</v>
      </c>
      <c r="P127" s="10" t="s">
        <v>170</v>
      </c>
      <c r="Q127" s="24" t="s">
        <v>316</v>
      </c>
      <c r="R127" s="20" t="s">
        <v>317</v>
      </c>
      <c r="S127" s="20" t="s">
        <v>173</v>
      </c>
      <c r="T127" s="20" t="s">
        <v>174</v>
      </c>
      <c r="U127" s="20" t="s">
        <v>318</v>
      </c>
      <c r="V127" s="20">
        <v>188.05</v>
      </c>
      <c r="W127" s="20">
        <v>201.4</v>
      </c>
      <c r="X127" s="20">
        <v>174.7</v>
      </c>
      <c r="Y127" s="20" t="s">
        <v>176</v>
      </c>
      <c r="Z127" s="20" t="s">
        <v>191</v>
      </c>
      <c r="AA127" s="20">
        <v>30.957000000000001</v>
      </c>
      <c r="AB127" s="20">
        <v>110.746</v>
      </c>
      <c r="AC127" s="10" t="s">
        <v>176</v>
      </c>
      <c r="AD127" s="10" t="s">
        <v>176</v>
      </c>
      <c r="AE127" s="25">
        <v>883.21001250322604</v>
      </c>
      <c r="AF127" s="10" t="s">
        <v>178</v>
      </c>
      <c r="AG127" s="25">
        <v>725.78970410655597</v>
      </c>
      <c r="AH127" s="25">
        <v>1085.6059178990199</v>
      </c>
      <c r="AI127" s="20" t="s">
        <v>179</v>
      </c>
      <c r="AJ127" s="20" t="s">
        <v>180</v>
      </c>
      <c r="AK127" s="10" t="s">
        <v>181</v>
      </c>
      <c r="AL127" s="24" t="s">
        <v>182</v>
      </c>
      <c r="AM127" s="26">
        <v>22222222.22222222</v>
      </c>
      <c r="AN127" s="26">
        <v>2777777.777777785</v>
      </c>
      <c r="AO127" s="20" t="s">
        <v>183</v>
      </c>
      <c r="AP127" s="26">
        <v>33333333.333333336</v>
      </c>
      <c r="AQ127" s="26">
        <v>5555555.555555556</v>
      </c>
      <c r="AR127" s="20" t="s">
        <v>183</v>
      </c>
      <c r="AS127" s="26">
        <v>2.9100000000000003E-5</v>
      </c>
      <c r="AT127" s="26">
        <v>1.7453022660845754E-6</v>
      </c>
      <c r="AU127" s="20" t="s">
        <v>183</v>
      </c>
      <c r="AV127" s="26">
        <v>3.0898333333333329E-5</v>
      </c>
      <c r="AW127" s="26">
        <v>1.0125986920350587E-6</v>
      </c>
      <c r="AX127" s="20" t="s">
        <v>183</v>
      </c>
      <c r="AY127" s="26">
        <v>1.0979999999999998E-5</v>
      </c>
      <c r="AZ127" s="26">
        <v>6.0767864314400137E-7</v>
      </c>
      <c r="BA127" s="20" t="s">
        <v>183</v>
      </c>
      <c r="BB127" s="26">
        <v>1.2224999999999999E-5</v>
      </c>
      <c r="BC127" s="26">
        <v>4.7313669624468309E-7</v>
      </c>
      <c r="BD127" s="20" t="s">
        <v>183</v>
      </c>
      <c r="BE127" s="6">
        <v>-24.689336767204832</v>
      </c>
      <c r="BF127" s="6">
        <v>0.1271925243181895</v>
      </c>
      <c r="BG127" s="20" t="s">
        <v>183</v>
      </c>
      <c r="BH127" s="20">
        <v>-5.4721243338225722</v>
      </c>
      <c r="BI127" s="20">
        <v>1</v>
      </c>
      <c r="BJ127" s="20" t="s">
        <v>184</v>
      </c>
      <c r="BK127" s="28">
        <v>400</v>
      </c>
      <c r="BL127" s="28">
        <v>10.79</v>
      </c>
      <c r="BM127" s="28">
        <v>1</v>
      </c>
      <c r="BN127" s="20" t="s">
        <v>185</v>
      </c>
      <c r="BO127" s="20" t="s">
        <v>176</v>
      </c>
      <c r="BP127" s="20" t="s">
        <v>176</v>
      </c>
      <c r="BQ127" s="20" t="s">
        <v>186</v>
      </c>
      <c r="BR127" s="28">
        <v>2</v>
      </c>
      <c r="BS127" s="28">
        <v>0.1</v>
      </c>
      <c r="BT127" s="20" t="s">
        <v>187</v>
      </c>
      <c r="BU127" s="28">
        <v>0.72</v>
      </c>
      <c r="BV127" s="28">
        <v>3.5000000000000003E-2</v>
      </c>
      <c r="BW127" s="20" t="s">
        <v>188</v>
      </c>
      <c r="BX127" s="28">
        <v>1</v>
      </c>
      <c r="BY127" s="28">
        <v>0.05</v>
      </c>
      <c r="BZ127" s="24" t="s">
        <v>187</v>
      </c>
      <c r="CA127" s="28">
        <v>0.5</v>
      </c>
      <c r="CB127" s="28">
        <v>2.5000000000000001E-2</v>
      </c>
      <c r="CC127" s="20" t="s">
        <v>187</v>
      </c>
      <c r="CD127" s="28">
        <v>0.2</v>
      </c>
      <c r="CE127" s="28">
        <v>0.02</v>
      </c>
      <c r="CF127" s="24" t="s">
        <v>187</v>
      </c>
      <c r="CG127" s="28">
        <v>0.01</v>
      </c>
      <c r="CH127" s="28">
        <v>6.4999999999999997E-4</v>
      </c>
      <c r="CI127" s="24" t="s">
        <v>187</v>
      </c>
      <c r="CJ127" s="24" t="s">
        <v>189</v>
      </c>
      <c r="CK127" s="29">
        <v>30</v>
      </c>
      <c r="CL127" s="29">
        <v>9.4009599999999997E-4</v>
      </c>
      <c r="CM127" s="29">
        <v>40</v>
      </c>
      <c r="CN127" s="29">
        <v>25</v>
      </c>
    </row>
    <row r="128" spans="1:92" ht="15.75" customHeight="1">
      <c r="A128" s="19" t="s">
        <v>164</v>
      </c>
      <c r="B128" s="20" t="s">
        <v>165</v>
      </c>
      <c r="C128" s="20">
        <v>2020</v>
      </c>
      <c r="D128" s="2" t="str">
        <f t="shared" si="0"/>
        <v>10.1016/j.palaeo.2019.109547</v>
      </c>
      <c r="E128" s="21">
        <f t="shared" si="1"/>
        <v>188050</v>
      </c>
      <c r="F128" s="21">
        <f t="shared" si="2"/>
        <v>13349.999999999995</v>
      </c>
      <c r="G128" s="21">
        <f t="shared" si="3"/>
        <v>13350.000000000022</v>
      </c>
      <c r="H128" s="22">
        <f t="shared" si="4"/>
        <v>719.11099295691099</v>
      </c>
      <c r="I128" s="22">
        <f t="shared" si="5"/>
        <v>146.85561578081899</v>
      </c>
      <c r="J128" s="22">
        <f t="shared" si="6"/>
        <v>118.602802181333</v>
      </c>
      <c r="K128" s="20" t="s">
        <v>166</v>
      </c>
      <c r="L128" s="77" t="s">
        <v>167</v>
      </c>
      <c r="M128" s="6" t="s">
        <v>559</v>
      </c>
      <c r="N128" s="20" t="s">
        <v>168</v>
      </c>
      <c r="O128" s="30" t="s">
        <v>322</v>
      </c>
      <c r="P128" s="10" t="s">
        <v>170</v>
      </c>
      <c r="Q128" s="24" t="s">
        <v>316</v>
      </c>
      <c r="R128" s="20" t="s">
        <v>317</v>
      </c>
      <c r="S128" s="20" t="s">
        <v>173</v>
      </c>
      <c r="T128" s="20" t="s">
        <v>174</v>
      </c>
      <c r="U128" s="20" t="s">
        <v>318</v>
      </c>
      <c r="V128" s="20">
        <v>188.05</v>
      </c>
      <c r="W128" s="20">
        <v>201.4</v>
      </c>
      <c r="X128" s="20">
        <v>174.7</v>
      </c>
      <c r="Y128" s="20" t="s">
        <v>176</v>
      </c>
      <c r="Z128" s="20" t="s">
        <v>191</v>
      </c>
      <c r="AA128" s="20">
        <v>30.957000000000001</v>
      </c>
      <c r="AB128" s="20">
        <v>110.746</v>
      </c>
      <c r="AC128" s="10" t="s">
        <v>176</v>
      </c>
      <c r="AD128" s="10" t="s">
        <v>176</v>
      </c>
      <c r="AE128" s="25">
        <v>719.11099295691099</v>
      </c>
      <c r="AF128" s="10" t="s">
        <v>178</v>
      </c>
      <c r="AG128" s="25">
        <v>600.50819077557799</v>
      </c>
      <c r="AH128" s="25">
        <v>865.96660873772998</v>
      </c>
      <c r="AI128" s="20" t="s">
        <v>179</v>
      </c>
      <c r="AJ128" s="20" t="s">
        <v>180</v>
      </c>
      <c r="AK128" s="10" t="s">
        <v>181</v>
      </c>
      <c r="AL128" s="24" t="s">
        <v>182</v>
      </c>
      <c r="AM128" s="26">
        <v>33333333.333333336</v>
      </c>
      <c r="AN128" s="26">
        <v>2777777.777777785</v>
      </c>
      <c r="AO128" s="20" t="s">
        <v>183</v>
      </c>
      <c r="AP128" s="26">
        <v>33333333.333333336</v>
      </c>
      <c r="AQ128" s="26">
        <v>4415002.9909958504</v>
      </c>
      <c r="AR128" s="20" t="s">
        <v>183</v>
      </c>
      <c r="AS128" s="26">
        <v>2.6919999999999996E-5</v>
      </c>
      <c r="AT128" s="26">
        <v>9.9640186002770335E-7</v>
      </c>
      <c r="AU128" s="20" t="s">
        <v>183</v>
      </c>
      <c r="AV128" s="26">
        <v>3.3424999999999993E-5</v>
      </c>
      <c r="AW128" s="26">
        <v>1.5990865448054336E-6</v>
      </c>
      <c r="AX128" s="20" t="s">
        <v>183</v>
      </c>
      <c r="AY128" s="26">
        <v>1.03975E-5</v>
      </c>
      <c r="AZ128" s="26">
        <v>5.4869732093386415E-7</v>
      </c>
      <c r="BA128" s="20" t="s">
        <v>183</v>
      </c>
      <c r="BB128" s="26">
        <v>9.1074999999999988E-6</v>
      </c>
      <c r="BC128" s="26">
        <v>6.5373499557882894E-7</v>
      </c>
      <c r="BD128" s="20" t="s">
        <v>183</v>
      </c>
      <c r="BE128" s="6">
        <v>-24.689336767204832</v>
      </c>
      <c r="BF128" s="6">
        <v>0.1271925243181895</v>
      </c>
      <c r="BG128" s="20" t="s">
        <v>183</v>
      </c>
      <c r="BH128" s="20">
        <v>-5.4721243338225722</v>
      </c>
      <c r="BI128" s="20">
        <v>1</v>
      </c>
      <c r="BJ128" s="20" t="s">
        <v>184</v>
      </c>
      <c r="BK128" s="28">
        <v>400</v>
      </c>
      <c r="BL128" s="28">
        <v>10.79</v>
      </c>
      <c r="BM128" s="28">
        <v>1</v>
      </c>
      <c r="BN128" s="20" t="s">
        <v>185</v>
      </c>
      <c r="BO128" s="20" t="s">
        <v>176</v>
      </c>
      <c r="BP128" s="20" t="s">
        <v>176</v>
      </c>
      <c r="BQ128" s="20" t="s">
        <v>186</v>
      </c>
      <c r="BR128" s="28">
        <v>2</v>
      </c>
      <c r="BS128" s="28">
        <v>0.1</v>
      </c>
      <c r="BT128" s="20" t="s">
        <v>187</v>
      </c>
      <c r="BU128" s="28">
        <v>0.72</v>
      </c>
      <c r="BV128" s="28">
        <v>3.5000000000000003E-2</v>
      </c>
      <c r="BW128" s="20" t="s">
        <v>188</v>
      </c>
      <c r="BX128" s="28">
        <v>1</v>
      </c>
      <c r="BY128" s="28">
        <v>0.05</v>
      </c>
      <c r="BZ128" s="24" t="s">
        <v>187</v>
      </c>
      <c r="CA128" s="28">
        <v>0.5</v>
      </c>
      <c r="CB128" s="28">
        <v>2.5000000000000001E-2</v>
      </c>
      <c r="CC128" s="20" t="s">
        <v>187</v>
      </c>
      <c r="CD128" s="28">
        <v>0.2</v>
      </c>
      <c r="CE128" s="28">
        <v>0.02</v>
      </c>
      <c r="CF128" s="24" t="s">
        <v>187</v>
      </c>
      <c r="CG128" s="28">
        <v>0.01</v>
      </c>
      <c r="CH128" s="28">
        <v>6.4999999999999997E-4</v>
      </c>
      <c r="CI128" s="24" t="s">
        <v>187</v>
      </c>
      <c r="CJ128" s="24" t="s">
        <v>189</v>
      </c>
      <c r="CK128" s="29">
        <v>30</v>
      </c>
      <c r="CL128" s="29">
        <v>9.4009599999999997E-4</v>
      </c>
      <c r="CM128" s="29">
        <v>40</v>
      </c>
      <c r="CN128" s="29">
        <v>25</v>
      </c>
    </row>
    <row r="129" spans="1:92" ht="15.75" customHeight="1">
      <c r="A129" s="19" t="s">
        <v>164</v>
      </c>
      <c r="B129" s="20" t="s">
        <v>165</v>
      </c>
      <c r="C129" s="20">
        <v>2020</v>
      </c>
      <c r="D129" s="2" t="str">
        <f t="shared" si="0"/>
        <v>10.1016/j.palaeo.2019.109547</v>
      </c>
      <c r="E129" s="21">
        <f t="shared" si="1"/>
        <v>188050</v>
      </c>
      <c r="F129" s="21">
        <f t="shared" si="2"/>
        <v>13349.999999999995</v>
      </c>
      <c r="G129" s="21">
        <f t="shared" si="3"/>
        <v>13350.000000000022</v>
      </c>
      <c r="H129" s="22">
        <f t="shared" si="4"/>
        <v>668.50809408244504</v>
      </c>
      <c r="I129" s="22">
        <f t="shared" si="5"/>
        <v>148.93517827073595</v>
      </c>
      <c r="J129" s="22">
        <f t="shared" si="6"/>
        <v>115.74473470589703</v>
      </c>
      <c r="K129" s="20" t="s">
        <v>166</v>
      </c>
      <c r="L129" s="77" t="s">
        <v>167</v>
      </c>
      <c r="M129" s="6" t="s">
        <v>559</v>
      </c>
      <c r="N129" s="20" t="s">
        <v>168</v>
      </c>
      <c r="O129" s="30" t="s">
        <v>323</v>
      </c>
      <c r="P129" s="10" t="s">
        <v>170</v>
      </c>
      <c r="Q129" s="24" t="s">
        <v>316</v>
      </c>
      <c r="R129" s="20" t="s">
        <v>317</v>
      </c>
      <c r="S129" s="20" t="s">
        <v>173</v>
      </c>
      <c r="T129" s="20" t="s">
        <v>174</v>
      </c>
      <c r="U129" s="20" t="s">
        <v>318</v>
      </c>
      <c r="V129" s="20">
        <v>188.05</v>
      </c>
      <c r="W129" s="20">
        <v>201.4</v>
      </c>
      <c r="X129" s="20">
        <v>174.7</v>
      </c>
      <c r="Y129" s="20" t="s">
        <v>176</v>
      </c>
      <c r="Z129" s="20" t="s">
        <v>191</v>
      </c>
      <c r="AA129" s="20">
        <v>30.957000000000001</v>
      </c>
      <c r="AB129" s="20">
        <v>110.746</v>
      </c>
      <c r="AC129" s="10" t="s">
        <v>176</v>
      </c>
      <c r="AD129" s="10" t="s">
        <v>176</v>
      </c>
      <c r="AE129" s="25">
        <v>668.50809408244504</v>
      </c>
      <c r="AF129" s="24" t="s">
        <v>178</v>
      </c>
      <c r="AG129" s="25">
        <v>552.76335937654801</v>
      </c>
      <c r="AH129" s="25">
        <v>817.44327235318099</v>
      </c>
      <c r="AI129" s="20" t="s">
        <v>179</v>
      </c>
      <c r="AJ129" s="20" t="s">
        <v>180</v>
      </c>
      <c r="AK129" s="24" t="s">
        <v>181</v>
      </c>
      <c r="AL129" s="24" t="s">
        <v>182</v>
      </c>
      <c r="AM129" s="26">
        <v>22222222.22222222</v>
      </c>
      <c r="AN129" s="26">
        <v>4444444.4444444478</v>
      </c>
      <c r="AO129" s="20" t="s">
        <v>183</v>
      </c>
      <c r="AP129" s="26">
        <v>55555555.55555556</v>
      </c>
      <c r="AQ129" s="26">
        <v>5856742.0131838806</v>
      </c>
      <c r="AR129" s="20" t="s">
        <v>183</v>
      </c>
      <c r="AS129" s="26">
        <v>3.4929999999999999E-5</v>
      </c>
      <c r="AT129" s="26">
        <v>2.6587786669822696E-6</v>
      </c>
      <c r="AU129" s="20" t="s">
        <v>183</v>
      </c>
      <c r="AV129" s="26">
        <v>2.8012499999999996E-5</v>
      </c>
      <c r="AW129" s="26">
        <v>2.8829018222386045E-6</v>
      </c>
      <c r="AX129" s="20" t="s">
        <v>183</v>
      </c>
      <c r="AY129" s="26">
        <v>1.3355E-5</v>
      </c>
      <c r="AZ129" s="26">
        <v>5.5826293088472211E-7</v>
      </c>
      <c r="BA129" s="20" t="s">
        <v>183</v>
      </c>
      <c r="BB129" s="26">
        <v>9.1874999999999997E-6</v>
      </c>
      <c r="BC129" s="26">
        <v>5.0534023192300872E-7</v>
      </c>
      <c r="BD129" s="20" t="s">
        <v>183</v>
      </c>
      <c r="BE129" s="6">
        <v>-24.689336767204832</v>
      </c>
      <c r="BF129" s="6">
        <v>0.1271925243181895</v>
      </c>
      <c r="BG129" s="20" t="s">
        <v>183</v>
      </c>
      <c r="BH129" s="20">
        <v>-5.4721243338225722</v>
      </c>
      <c r="BI129" s="20">
        <v>1</v>
      </c>
      <c r="BJ129" s="20" t="s">
        <v>184</v>
      </c>
      <c r="BK129" s="28">
        <v>400</v>
      </c>
      <c r="BL129" s="28">
        <v>10.79</v>
      </c>
      <c r="BM129" s="28">
        <v>1</v>
      </c>
      <c r="BN129" s="20" t="s">
        <v>185</v>
      </c>
      <c r="BO129" s="20" t="s">
        <v>176</v>
      </c>
      <c r="BP129" s="20" t="s">
        <v>176</v>
      </c>
      <c r="BQ129" s="20" t="s">
        <v>186</v>
      </c>
      <c r="BR129" s="28">
        <v>2</v>
      </c>
      <c r="BS129" s="28">
        <v>0.1</v>
      </c>
      <c r="BT129" s="20" t="s">
        <v>187</v>
      </c>
      <c r="BU129" s="28">
        <v>0.72</v>
      </c>
      <c r="BV129" s="28">
        <v>3.5000000000000003E-2</v>
      </c>
      <c r="BW129" s="20" t="s">
        <v>188</v>
      </c>
      <c r="BX129" s="28">
        <v>1</v>
      </c>
      <c r="BY129" s="28">
        <v>0.05</v>
      </c>
      <c r="BZ129" s="24" t="s">
        <v>187</v>
      </c>
      <c r="CA129" s="28">
        <v>0.5</v>
      </c>
      <c r="CB129" s="28">
        <v>2.5000000000000001E-2</v>
      </c>
      <c r="CC129" s="20" t="s">
        <v>187</v>
      </c>
      <c r="CD129" s="28">
        <v>0.2</v>
      </c>
      <c r="CE129" s="28">
        <v>0.02</v>
      </c>
      <c r="CF129" s="24" t="s">
        <v>187</v>
      </c>
      <c r="CG129" s="28">
        <v>0.01</v>
      </c>
      <c r="CH129" s="28">
        <v>6.4999999999999997E-4</v>
      </c>
      <c r="CI129" s="24" t="s">
        <v>187</v>
      </c>
      <c r="CJ129" s="24" t="s">
        <v>189</v>
      </c>
      <c r="CK129" s="29">
        <v>30</v>
      </c>
      <c r="CL129" s="29">
        <v>9.4009599999999997E-4</v>
      </c>
      <c r="CM129" s="29">
        <v>40</v>
      </c>
      <c r="CN129" s="29">
        <v>25</v>
      </c>
    </row>
    <row r="130" spans="1:92" ht="15.75" customHeight="1">
      <c r="A130" s="19" t="s">
        <v>164</v>
      </c>
      <c r="B130" s="20" t="s">
        <v>165</v>
      </c>
      <c r="C130" s="20">
        <v>2020</v>
      </c>
      <c r="D130" s="2" t="str">
        <f t="shared" si="0"/>
        <v>10.1016/j.palaeo.2019.109547</v>
      </c>
      <c r="E130" s="21">
        <f t="shared" si="1"/>
        <v>188050</v>
      </c>
      <c r="F130" s="21">
        <f t="shared" si="2"/>
        <v>13349.999999999995</v>
      </c>
      <c r="G130" s="21">
        <f t="shared" si="3"/>
        <v>13350.000000000022</v>
      </c>
      <c r="H130" s="22">
        <f t="shared" si="4"/>
        <v>724.10772156996495</v>
      </c>
      <c r="I130" s="22">
        <f t="shared" si="5"/>
        <v>165.72594550236408</v>
      </c>
      <c r="J130" s="22">
        <f t="shared" si="6"/>
        <v>128.69295061307798</v>
      </c>
      <c r="K130" s="20" t="s">
        <v>166</v>
      </c>
      <c r="L130" s="77" t="s">
        <v>167</v>
      </c>
      <c r="M130" s="6" t="s">
        <v>559</v>
      </c>
      <c r="N130" s="20" t="s">
        <v>168</v>
      </c>
      <c r="O130" s="30" t="s">
        <v>324</v>
      </c>
      <c r="P130" s="10" t="s">
        <v>170</v>
      </c>
      <c r="Q130" s="24" t="s">
        <v>316</v>
      </c>
      <c r="R130" s="20" t="s">
        <v>317</v>
      </c>
      <c r="S130" s="20" t="s">
        <v>173</v>
      </c>
      <c r="T130" s="20" t="s">
        <v>174</v>
      </c>
      <c r="U130" s="20" t="s">
        <v>318</v>
      </c>
      <c r="V130" s="20">
        <v>188.05</v>
      </c>
      <c r="W130" s="20">
        <v>201.4</v>
      </c>
      <c r="X130" s="20">
        <v>174.7</v>
      </c>
      <c r="Y130" s="20" t="s">
        <v>176</v>
      </c>
      <c r="Z130" s="20" t="s">
        <v>191</v>
      </c>
      <c r="AA130" s="20">
        <v>30.957000000000001</v>
      </c>
      <c r="AB130" s="20">
        <v>110.746</v>
      </c>
      <c r="AC130" s="10" t="s">
        <v>176</v>
      </c>
      <c r="AD130" s="10" t="s">
        <v>176</v>
      </c>
      <c r="AE130" s="25">
        <v>724.10772156996495</v>
      </c>
      <c r="AF130" s="10" t="s">
        <v>178</v>
      </c>
      <c r="AG130" s="25">
        <v>595.41477095688697</v>
      </c>
      <c r="AH130" s="25">
        <v>889.83366707232904</v>
      </c>
      <c r="AI130" s="20" t="s">
        <v>179</v>
      </c>
      <c r="AJ130" s="20" t="s">
        <v>180</v>
      </c>
      <c r="AK130" s="10" t="s">
        <v>181</v>
      </c>
      <c r="AL130" s="24" t="s">
        <v>182</v>
      </c>
      <c r="AM130" s="26">
        <v>22222222.22222222</v>
      </c>
      <c r="AN130" s="26">
        <v>5555555.5555555597</v>
      </c>
      <c r="AO130" s="20" t="s">
        <v>183</v>
      </c>
      <c r="AP130" s="26">
        <v>33333333.333333336</v>
      </c>
      <c r="AQ130" s="26">
        <v>3928371.0065919384</v>
      </c>
      <c r="AR130" s="20" t="s">
        <v>183</v>
      </c>
      <c r="AS130" s="26">
        <v>3.1242499999999998E-5</v>
      </c>
      <c r="AT130" s="26">
        <v>3.3577308185737668E-6</v>
      </c>
      <c r="AU130" s="20" t="s">
        <v>183</v>
      </c>
      <c r="AV130" s="26">
        <v>3.6069999999999999E-5</v>
      </c>
      <c r="AW130" s="26">
        <v>2.7375366055391167E-6</v>
      </c>
      <c r="AX130" s="20" t="s">
        <v>183</v>
      </c>
      <c r="AY130" s="26">
        <v>1.05775E-5</v>
      </c>
      <c r="AZ130" s="26">
        <v>1.0832137754540107E-6</v>
      </c>
      <c r="BA130" s="20" t="s">
        <v>183</v>
      </c>
      <c r="BB130" s="26">
        <v>9.0133333333333306E-6</v>
      </c>
      <c r="BC130" s="26">
        <v>4.3837135449804242E-7</v>
      </c>
      <c r="BD130" s="20" t="s">
        <v>183</v>
      </c>
      <c r="BE130" s="6">
        <v>-24.689336767204832</v>
      </c>
      <c r="BF130" s="6">
        <v>0.1271925243181895</v>
      </c>
      <c r="BG130" s="20" t="s">
        <v>183</v>
      </c>
      <c r="BH130" s="20">
        <v>-5.4721243338225722</v>
      </c>
      <c r="BI130" s="20">
        <v>1</v>
      </c>
      <c r="BJ130" s="20" t="s">
        <v>184</v>
      </c>
      <c r="BK130" s="28">
        <v>400</v>
      </c>
      <c r="BL130" s="28">
        <v>10.79</v>
      </c>
      <c r="BM130" s="28">
        <v>1</v>
      </c>
      <c r="BN130" s="20" t="s">
        <v>185</v>
      </c>
      <c r="BO130" s="20" t="s">
        <v>176</v>
      </c>
      <c r="BP130" s="20" t="s">
        <v>176</v>
      </c>
      <c r="BQ130" s="20" t="s">
        <v>186</v>
      </c>
      <c r="BR130" s="28">
        <v>2</v>
      </c>
      <c r="BS130" s="28">
        <v>0.1</v>
      </c>
      <c r="BT130" s="20" t="s">
        <v>187</v>
      </c>
      <c r="BU130" s="28">
        <v>0.72</v>
      </c>
      <c r="BV130" s="28">
        <v>3.5000000000000003E-2</v>
      </c>
      <c r="BW130" s="20" t="s">
        <v>188</v>
      </c>
      <c r="BX130" s="28">
        <v>1</v>
      </c>
      <c r="BY130" s="28">
        <v>0.05</v>
      </c>
      <c r="BZ130" s="24" t="s">
        <v>187</v>
      </c>
      <c r="CA130" s="28">
        <v>0.5</v>
      </c>
      <c r="CB130" s="28">
        <v>2.5000000000000001E-2</v>
      </c>
      <c r="CC130" s="20" t="s">
        <v>187</v>
      </c>
      <c r="CD130" s="28">
        <v>0.2</v>
      </c>
      <c r="CE130" s="28">
        <v>0.02</v>
      </c>
      <c r="CF130" s="24" t="s">
        <v>187</v>
      </c>
      <c r="CG130" s="28">
        <v>0.01</v>
      </c>
      <c r="CH130" s="28">
        <v>6.4999999999999997E-4</v>
      </c>
      <c r="CI130" s="24" t="s">
        <v>187</v>
      </c>
      <c r="CJ130" s="24" t="s">
        <v>189</v>
      </c>
      <c r="CK130" s="29">
        <v>30</v>
      </c>
      <c r="CL130" s="29">
        <v>9.4009599999999997E-4</v>
      </c>
      <c r="CM130" s="29">
        <v>40</v>
      </c>
      <c r="CN130" s="29">
        <v>25</v>
      </c>
    </row>
    <row r="131" spans="1:92" ht="15.75" customHeight="1">
      <c r="A131" s="19" t="s">
        <v>164</v>
      </c>
      <c r="B131" s="20" t="s">
        <v>165</v>
      </c>
      <c r="C131" s="20">
        <v>2020</v>
      </c>
      <c r="D131" s="2" t="str">
        <f t="shared" si="0"/>
        <v>10.1016/j.palaeo.2019.109547</v>
      </c>
      <c r="E131" s="21">
        <f t="shared" si="1"/>
        <v>188050</v>
      </c>
      <c r="F131" s="21">
        <f t="shared" si="2"/>
        <v>13349.999999999995</v>
      </c>
      <c r="G131" s="21">
        <f t="shared" si="3"/>
        <v>13350.000000000022</v>
      </c>
      <c r="H131" s="22">
        <f t="shared" si="4"/>
        <v>1131.65909474356</v>
      </c>
      <c r="I131" s="22">
        <f t="shared" si="5"/>
        <v>319.10291151539991</v>
      </c>
      <c r="J131" s="22">
        <f t="shared" si="6"/>
        <v>233.87096779420199</v>
      </c>
      <c r="K131" s="20" t="s">
        <v>166</v>
      </c>
      <c r="L131" s="77" t="s">
        <v>167</v>
      </c>
      <c r="M131" s="6" t="s">
        <v>559</v>
      </c>
      <c r="N131" s="20" t="s">
        <v>168</v>
      </c>
      <c r="O131" s="30" t="s">
        <v>325</v>
      </c>
      <c r="P131" s="10" t="s">
        <v>170</v>
      </c>
      <c r="Q131" s="24" t="s">
        <v>316</v>
      </c>
      <c r="R131" s="20" t="s">
        <v>317</v>
      </c>
      <c r="S131" s="20" t="s">
        <v>173</v>
      </c>
      <c r="T131" s="20" t="s">
        <v>174</v>
      </c>
      <c r="U131" s="20" t="s">
        <v>318</v>
      </c>
      <c r="V131" s="20">
        <v>188.05</v>
      </c>
      <c r="W131" s="20">
        <v>201.4</v>
      </c>
      <c r="X131" s="20">
        <v>174.7</v>
      </c>
      <c r="Y131" s="20" t="s">
        <v>176</v>
      </c>
      <c r="Z131" s="20" t="s">
        <v>191</v>
      </c>
      <c r="AA131" s="20">
        <v>30.957000000000001</v>
      </c>
      <c r="AB131" s="20">
        <v>110.746</v>
      </c>
      <c r="AC131" s="10" t="s">
        <v>176</v>
      </c>
      <c r="AD131" s="10" t="s">
        <v>176</v>
      </c>
      <c r="AE131" s="25">
        <v>1131.65909474356</v>
      </c>
      <c r="AF131" s="10" t="s">
        <v>178</v>
      </c>
      <c r="AG131" s="25">
        <v>897.788126949358</v>
      </c>
      <c r="AH131" s="25">
        <v>1450.7620062589599</v>
      </c>
      <c r="AI131" s="20" t="s">
        <v>179</v>
      </c>
      <c r="AJ131" s="20" t="s">
        <v>180</v>
      </c>
      <c r="AK131" s="10" t="s">
        <v>181</v>
      </c>
      <c r="AL131" s="24" t="s">
        <v>182</v>
      </c>
      <c r="AM131" s="26">
        <v>22222222.22222222</v>
      </c>
      <c r="AN131" s="26">
        <v>5319039.4875352085</v>
      </c>
      <c r="AO131" s="20" t="s">
        <v>183</v>
      </c>
      <c r="AP131" s="26">
        <v>22222222.22222222</v>
      </c>
      <c r="AQ131" s="26">
        <v>3591940</v>
      </c>
      <c r="AR131" s="20" t="s">
        <v>183</v>
      </c>
      <c r="AS131" s="26">
        <v>2.8489999999999997E-5</v>
      </c>
      <c r="AT131" s="26">
        <v>1.1449034893824018E-6</v>
      </c>
      <c r="AU131" s="20" t="s">
        <v>183</v>
      </c>
      <c r="AV131" s="26">
        <v>2.7056499999999998E-5</v>
      </c>
      <c r="AW131" s="26">
        <v>3.6230939049994828E-6</v>
      </c>
      <c r="AX131" s="20" t="s">
        <v>183</v>
      </c>
      <c r="AY131" s="26">
        <v>1.2465E-5</v>
      </c>
      <c r="AZ131" s="26">
        <v>8.6150885079608873E-7</v>
      </c>
      <c r="BA131" s="20" t="s">
        <v>183</v>
      </c>
      <c r="BB131" s="26">
        <v>8.9874999999999999E-6</v>
      </c>
      <c r="BC131" s="26">
        <v>8.8884444333328177E-7</v>
      </c>
      <c r="BD131" s="20" t="s">
        <v>183</v>
      </c>
      <c r="BE131" s="6">
        <v>-24.689336767204832</v>
      </c>
      <c r="BF131" s="6">
        <v>0.1271925243181895</v>
      </c>
      <c r="BG131" s="20" t="s">
        <v>183</v>
      </c>
      <c r="BH131" s="20">
        <v>-5.4721243338225722</v>
      </c>
      <c r="BI131" s="20">
        <v>1</v>
      </c>
      <c r="BJ131" s="20" t="s">
        <v>184</v>
      </c>
      <c r="BK131" s="28">
        <v>400</v>
      </c>
      <c r="BL131" s="28">
        <v>10.79</v>
      </c>
      <c r="BM131" s="28">
        <v>1</v>
      </c>
      <c r="BN131" s="20" t="s">
        <v>185</v>
      </c>
      <c r="BO131" s="20" t="s">
        <v>176</v>
      </c>
      <c r="BP131" s="20" t="s">
        <v>176</v>
      </c>
      <c r="BQ131" s="20" t="s">
        <v>186</v>
      </c>
      <c r="BR131" s="28">
        <v>2</v>
      </c>
      <c r="BS131" s="28">
        <v>0.1</v>
      </c>
      <c r="BT131" s="20" t="s">
        <v>187</v>
      </c>
      <c r="BU131" s="28">
        <v>0.72</v>
      </c>
      <c r="BV131" s="28">
        <v>3.5000000000000003E-2</v>
      </c>
      <c r="BW131" s="20" t="s">
        <v>188</v>
      </c>
      <c r="BX131" s="28">
        <v>1</v>
      </c>
      <c r="BY131" s="28">
        <v>0.05</v>
      </c>
      <c r="BZ131" s="24" t="s">
        <v>187</v>
      </c>
      <c r="CA131" s="28">
        <v>0.5</v>
      </c>
      <c r="CB131" s="28">
        <v>2.5000000000000001E-2</v>
      </c>
      <c r="CC131" s="20" t="s">
        <v>187</v>
      </c>
      <c r="CD131" s="28">
        <v>0.2</v>
      </c>
      <c r="CE131" s="28">
        <v>0.02</v>
      </c>
      <c r="CF131" s="24" t="s">
        <v>187</v>
      </c>
      <c r="CG131" s="28">
        <v>0.01</v>
      </c>
      <c r="CH131" s="28">
        <v>6.4999999999999997E-4</v>
      </c>
      <c r="CI131" s="24" t="s">
        <v>187</v>
      </c>
      <c r="CJ131" s="24" t="s">
        <v>189</v>
      </c>
      <c r="CK131" s="29">
        <v>30</v>
      </c>
      <c r="CL131" s="29">
        <v>9.4009599999999997E-4</v>
      </c>
      <c r="CM131" s="29">
        <v>40</v>
      </c>
      <c r="CN131" s="29">
        <v>25</v>
      </c>
    </row>
    <row r="132" spans="1:92" ht="15.75" customHeight="1">
      <c r="A132" s="19" t="s">
        <v>164</v>
      </c>
      <c r="B132" s="20" t="s">
        <v>165</v>
      </c>
      <c r="C132" s="20">
        <v>2020</v>
      </c>
      <c r="D132" s="2" t="str">
        <f t="shared" si="0"/>
        <v>10.1016/j.palaeo.2019.109547</v>
      </c>
      <c r="E132" s="21">
        <f t="shared" si="1"/>
        <v>188050</v>
      </c>
      <c r="F132" s="21">
        <f t="shared" si="2"/>
        <v>13349.999999999995</v>
      </c>
      <c r="G132" s="21">
        <f t="shared" si="3"/>
        <v>13350.000000000022</v>
      </c>
      <c r="H132" s="22">
        <f t="shared" si="4"/>
        <v>931.56904652828405</v>
      </c>
      <c r="I132" s="22">
        <f t="shared" si="5"/>
        <v>229.55510470131605</v>
      </c>
      <c r="J132" s="22">
        <f t="shared" si="6"/>
        <v>173.54610373671005</v>
      </c>
      <c r="K132" s="20" t="s">
        <v>166</v>
      </c>
      <c r="L132" s="77" t="s">
        <v>167</v>
      </c>
      <c r="M132" s="6" t="s">
        <v>559</v>
      </c>
      <c r="N132" s="20" t="s">
        <v>168</v>
      </c>
      <c r="O132" s="30" t="s">
        <v>326</v>
      </c>
      <c r="P132" s="10" t="s">
        <v>170</v>
      </c>
      <c r="Q132" s="24" t="s">
        <v>316</v>
      </c>
      <c r="R132" s="20" t="s">
        <v>317</v>
      </c>
      <c r="S132" s="20" t="s">
        <v>173</v>
      </c>
      <c r="T132" s="20" t="s">
        <v>174</v>
      </c>
      <c r="U132" s="20" t="s">
        <v>318</v>
      </c>
      <c r="V132" s="20">
        <v>188.05</v>
      </c>
      <c r="W132" s="20">
        <v>201.4</v>
      </c>
      <c r="X132" s="20">
        <v>174.7</v>
      </c>
      <c r="Y132" s="20" t="s">
        <v>176</v>
      </c>
      <c r="Z132" s="20" t="s">
        <v>191</v>
      </c>
      <c r="AA132" s="20">
        <v>30.957000000000001</v>
      </c>
      <c r="AB132" s="20">
        <v>110.746</v>
      </c>
      <c r="AC132" s="10" t="s">
        <v>176</v>
      </c>
      <c r="AD132" s="10" t="s">
        <v>176</v>
      </c>
      <c r="AE132" s="25">
        <v>931.56904652828405</v>
      </c>
      <c r="AF132" s="24" t="s">
        <v>178</v>
      </c>
      <c r="AG132" s="25">
        <v>758.022942791574</v>
      </c>
      <c r="AH132" s="25">
        <v>1161.1241512296001</v>
      </c>
      <c r="AI132" s="20" t="s">
        <v>179</v>
      </c>
      <c r="AJ132" s="20" t="s">
        <v>180</v>
      </c>
      <c r="AK132" s="24" t="s">
        <v>181</v>
      </c>
      <c r="AL132" s="24" t="s">
        <v>182</v>
      </c>
      <c r="AM132" s="26">
        <v>22222222.22222222</v>
      </c>
      <c r="AN132" s="26">
        <v>4536092.1162651451</v>
      </c>
      <c r="AO132" s="20" t="s">
        <v>183</v>
      </c>
      <c r="AP132" s="26">
        <v>22222222.22222222</v>
      </c>
      <c r="AQ132" s="26">
        <v>3207501.4954979364</v>
      </c>
      <c r="AR132" s="20" t="s">
        <v>183</v>
      </c>
      <c r="AS132" s="26">
        <v>2.5407499999999997E-5</v>
      </c>
      <c r="AT132" s="26">
        <v>1.565121800372107E-6</v>
      </c>
      <c r="AU132" s="20" t="s">
        <v>183</v>
      </c>
      <c r="AV132" s="26">
        <v>3.8170000000000002E-5</v>
      </c>
      <c r="AW132" s="26">
        <v>3.4709437237346994E-6</v>
      </c>
      <c r="AX132" s="20" t="s">
        <v>183</v>
      </c>
      <c r="AY132" s="26">
        <v>1.140125E-5</v>
      </c>
      <c r="AZ132" s="26">
        <v>7.096254146848539E-7</v>
      </c>
      <c r="BA132" s="20" t="s">
        <v>183</v>
      </c>
      <c r="BB132" s="26">
        <v>9.0189999999999995E-6</v>
      </c>
      <c r="BC132" s="26">
        <v>5.7602215307515117E-7</v>
      </c>
      <c r="BD132" s="20" t="s">
        <v>183</v>
      </c>
      <c r="BE132" s="6">
        <v>-24.689336767204832</v>
      </c>
      <c r="BF132" s="6">
        <v>0.1271925243181895</v>
      </c>
      <c r="BG132" s="20" t="s">
        <v>183</v>
      </c>
      <c r="BH132" s="20">
        <v>-5.4721243338225722</v>
      </c>
      <c r="BI132" s="20">
        <v>1</v>
      </c>
      <c r="BJ132" s="20" t="s">
        <v>184</v>
      </c>
      <c r="BK132" s="28">
        <v>400</v>
      </c>
      <c r="BL132" s="28">
        <v>10.79</v>
      </c>
      <c r="BM132" s="28">
        <v>1</v>
      </c>
      <c r="BN132" s="20" t="s">
        <v>185</v>
      </c>
      <c r="BO132" s="20" t="s">
        <v>176</v>
      </c>
      <c r="BP132" s="20" t="s">
        <v>176</v>
      </c>
      <c r="BQ132" s="20" t="s">
        <v>186</v>
      </c>
      <c r="BR132" s="28">
        <v>2</v>
      </c>
      <c r="BS132" s="28">
        <v>0.1</v>
      </c>
      <c r="BT132" s="20" t="s">
        <v>187</v>
      </c>
      <c r="BU132" s="28">
        <v>0.72</v>
      </c>
      <c r="BV132" s="28">
        <v>3.5000000000000003E-2</v>
      </c>
      <c r="BW132" s="20" t="s">
        <v>188</v>
      </c>
      <c r="BX132" s="28">
        <v>1</v>
      </c>
      <c r="BY132" s="28">
        <v>0.05</v>
      </c>
      <c r="BZ132" s="24" t="s">
        <v>187</v>
      </c>
      <c r="CA132" s="28">
        <v>0.5</v>
      </c>
      <c r="CB132" s="28">
        <v>2.5000000000000001E-2</v>
      </c>
      <c r="CC132" s="20" t="s">
        <v>187</v>
      </c>
      <c r="CD132" s="28">
        <v>0.2</v>
      </c>
      <c r="CE132" s="28">
        <v>0.02</v>
      </c>
      <c r="CF132" s="24" t="s">
        <v>187</v>
      </c>
      <c r="CG132" s="28">
        <v>0.01</v>
      </c>
      <c r="CH132" s="28">
        <v>6.4999999999999997E-4</v>
      </c>
      <c r="CI132" s="24" t="s">
        <v>187</v>
      </c>
      <c r="CJ132" s="24" t="s">
        <v>189</v>
      </c>
      <c r="CK132" s="29">
        <v>30</v>
      </c>
      <c r="CL132" s="29">
        <v>9.4009599999999997E-4</v>
      </c>
      <c r="CM132" s="29">
        <v>40</v>
      </c>
      <c r="CN132" s="29">
        <v>25</v>
      </c>
    </row>
    <row r="133" spans="1:92" ht="15.75" customHeight="1">
      <c r="A133" s="19" t="s">
        <v>164</v>
      </c>
      <c r="B133" s="20" t="s">
        <v>165</v>
      </c>
      <c r="C133" s="20">
        <v>2020</v>
      </c>
      <c r="D133" s="2" t="str">
        <f t="shared" si="0"/>
        <v>10.1016/j.palaeo.2019.109547</v>
      </c>
      <c r="E133" s="21">
        <f t="shared" si="1"/>
        <v>188050</v>
      </c>
      <c r="F133" s="21">
        <f t="shared" si="2"/>
        <v>13349.999999999995</v>
      </c>
      <c r="G133" s="21">
        <f t="shared" si="3"/>
        <v>13350.000000000022</v>
      </c>
      <c r="H133" s="22">
        <f t="shared" si="4"/>
        <v>785.91544909710001</v>
      </c>
      <c r="I133" s="22">
        <f t="shared" si="5"/>
        <v>167.64801855381904</v>
      </c>
      <c r="J133" s="22">
        <f t="shared" si="6"/>
        <v>134.15862375821405</v>
      </c>
      <c r="K133" s="20" t="s">
        <v>166</v>
      </c>
      <c r="L133" s="77" t="s">
        <v>167</v>
      </c>
      <c r="M133" s="6" t="s">
        <v>559</v>
      </c>
      <c r="N133" s="20" t="s">
        <v>168</v>
      </c>
      <c r="O133" s="30" t="s">
        <v>327</v>
      </c>
      <c r="P133" s="10" t="s">
        <v>170</v>
      </c>
      <c r="Q133" s="24" t="s">
        <v>316</v>
      </c>
      <c r="R133" s="20" t="s">
        <v>317</v>
      </c>
      <c r="S133" s="20" t="s">
        <v>173</v>
      </c>
      <c r="T133" s="20" t="s">
        <v>174</v>
      </c>
      <c r="U133" s="20" t="s">
        <v>318</v>
      </c>
      <c r="V133" s="20">
        <v>188.05</v>
      </c>
      <c r="W133" s="20">
        <v>201.4</v>
      </c>
      <c r="X133" s="20">
        <v>174.7</v>
      </c>
      <c r="Y133" s="20" t="s">
        <v>176</v>
      </c>
      <c r="Z133" s="20" t="s">
        <v>191</v>
      </c>
      <c r="AA133" s="20">
        <v>30.957000000000001</v>
      </c>
      <c r="AB133" s="20">
        <v>110.746</v>
      </c>
      <c r="AC133" s="10" t="s">
        <v>176</v>
      </c>
      <c r="AD133" s="10" t="s">
        <v>176</v>
      </c>
      <c r="AE133" s="25">
        <v>785.91544909710001</v>
      </c>
      <c r="AF133" s="10" t="s">
        <v>178</v>
      </c>
      <c r="AG133" s="25">
        <v>651.75682533888596</v>
      </c>
      <c r="AH133" s="25">
        <v>953.56346765091905</v>
      </c>
      <c r="AI133" s="20" t="s">
        <v>179</v>
      </c>
      <c r="AJ133" s="20" t="s">
        <v>180</v>
      </c>
      <c r="AK133" s="10" t="s">
        <v>181</v>
      </c>
      <c r="AL133" s="24" t="s">
        <v>182</v>
      </c>
      <c r="AM133" s="26">
        <v>44444444.44444444</v>
      </c>
      <c r="AN133" s="26">
        <v>2777777.777777785</v>
      </c>
      <c r="AO133" s="20" t="s">
        <v>183</v>
      </c>
      <c r="AP133" s="26">
        <v>22222222.22222222</v>
      </c>
      <c r="AQ133" s="26">
        <v>3536092.11626516</v>
      </c>
      <c r="AR133" s="20" t="s">
        <v>183</v>
      </c>
      <c r="AS133" s="26">
        <v>2.6016500000000001E-5</v>
      </c>
      <c r="AT133" s="26">
        <v>1.7012502510408725E-6</v>
      </c>
      <c r="AU133" s="20" t="s">
        <v>183</v>
      </c>
      <c r="AV133" s="26">
        <v>3.4979499999999993E-5</v>
      </c>
      <c r="AW133" s="26">
        <v>2.0932007588061773E-6</v>
      </c>
      <c r="AX133" s="20" t="s">
        <v>183</v>
      </c>
      <c r="AY133" s="26">
        <v>1.258775E-5</v>
      </c>
      <c r="AZ133" s="26">
        <v>9.1565062250839257E-7</v>
      </c>
      <c r="BA133" s="20" t="s">
        <v>183</v>
      </c>
      <c r="BB133" s="26">
        <v>8.965125E-6</v>
      </c>
      <c r="BC133" s="26">
        <v>4.4361208537602607E-7</v>
      </c>
      <c r="BD133" s="20" t="s">
        <v>183</v>
      </c>
      <c r="BE133" s="6">
        <v>-24.689336767204832</v>
      </c>
      <c r="BF133" s="6">
        <v>0.1271925243181895</v>
      </c>
      <c r="BG133" s="20" t="s">
        <v>183</v>
      </c>
      <c r="BH133" s="20">
        <v>-5.4721243338225722</v>
      </c>
      <c r="BI133" s="20">
        <v>1</v>
      </c>
      <c r="BJ133" s="20" t="s">
        <v>184</v>
      </c>
      <c r="BK133" s="28">
        <v>400</v>
      </c>
      <c r="BL133" s="28">
        <v>10.79</v>
      </c>
      <c r="BM133" s="28">
        <v>1</v>
      </c>
      <c r="BN133" s="20" t="s">
        <v>185</v>
      </c>
      <c r="BO133" s="20" t="s">
        <v>176</v>
      </c>
      <c r="BP133" s="20" t="s">
        <v>176</v>
      </c>
      <c r="BQ133" s="20" t="s">
        <v>186</v>
      </c>
      <c r="BR133" s="28">
        <v>2</v>
      </c>
      <c r="BS133" s="28">
        <v>0.1</v>
      </c>
      <c r="BT133" s="20" t="s">
        <v>187</v>
      </c>
      <c r="BU133" s="28">
        <v>0.72</v>
      </c>
      <c r="BV133" s="28">
        <v>3.5000000000000003E-2</v>
      </c>
      <c r="BW133" s="20" t="s">
        <v>188</v>
      </c>
      <c r="BX133" s="28">
        <v>1</v>
      </c>
      <c r="BY133" s="28">
        <v>0.05</v>
      </c>
      <c r="BZ133" s="24" t="s">
        <v>187</v>
      </c>
      <c r="CA133" s="28">
        <v>0.5</v>
      </c>
      <c r="CB133" s="28">
        <v>2.5000000000000001E-2</v>
      </c>
      <c r="CC133" s="20" t="s">
        <v>187</v>
      </c>
      <c r="CD133" s="28">
        <v>0.2</v>
      </c>
      <c r="CE133" s="28">
        <v>0.02</v>
      </c>
      <c r="CF133" s="24" t="s">
        <v>187</v>
      </c>
      <c r="CG133" s="28">
        <v>0.01</v>
      </c>
      <c r="CH133" s="28">
        <v>6.4999999999999997E-4</v>
      </c>
      <c r="CI133" s="24" t="s">
        <v>187</v>
      </c>
      <c r="CJ133" s="24" t="s">
        <v>189</v>
      </c>
      <c r="CK133" s="29">
        <v>30</v>
      </c>
      <c r="CL133" s="29">
        <v>9.4009599999999997E-4</v>
      </c>
      <c r="CM133" s="29">
        <v>40</v>
      </c>
      <c r="CN133" s="29">
        <v>25</v>
      </c>
    </row>
    <row r="134" spans="1:92" ht="15.75" customHeight="1">
      <c r="A134" s="19" t="s">
        <v>164</v>
      </c>
      <c r="B134" s="20" t="s">
        <v>165</v>
      </c>
      <c r="C134" s="20">
        <v>2020</v>
      </c>
      <c r="D134" s="2" t="str">
        <f t="shared" si="0"/>
        <v>10.1016/j.palaeo.2019.109547</v>
      </c>
      <c r="E134" s="21">
        <f t="shared" si="1"/>
        <v>188050</v>
      </c>
      <c r="F134" s="21">
        <f t="shared" si="2"/>
        <v>13349.999999999995</v>
      </c>
      <c r="G134" s="21">
        <f t="shared" si="3"/>
        <v>13350.000000000022</v>
      </c>
      <c r="H134" s="22">
        <f t="shared" si="4"/>
        <v>712.76122647133604</v>
      </c>
      <c r="I134" s="22">
        <f t="shared" si="5"/>
        <v>149.252953821186</v>
      </c>
      <c r="J134" s="22">
        <f t="shared" si="6"/>
        <v>117.54517411851805</v>
      </c>
      <c r="K134" s="20" t="s">
        <v>166</v>
      </c>
      <c r="L134" s="77" t="s">
        <v>167</v>
      </c>
      <c r="M134" s="6" t="s">
        <v>559</v>
      </c>
      <c r="N134" s="20" t="s">
        <v>168</v>
      </c>
      <c r="O134" s="30" t="s">
        <v>328</v>
      </c>
      <c r="P134" s="10" t="s">
        <v>170</v>
      </c>
      <c r="Q134" s="24" t="s">
        <v>316</v>
      </c>
      <c r="R134" s="20" t="s">
        <v>317</v>
      </c>
      <c r="S134" s="20" t="s">
        <v>173</v>
      </c>
      <c r="T134" s="20" t="s">
        <v>174</v>
      </c>
      <c r="U134" s="20" t="s">
        <v>318</v>
      </c>
      <c r="V134" s="20">
        <v>188.05</v>
      </c>
      <c r="W134" s="20">
        <v>201.4</v>
      </c>
      <c r="X134" s="20">
        <v>174.7</v>
      </c>
      <c r="Y134" s="20" t="s">
        <v>176</v>
      </c>
      <c r="Z134" s="20" t="s">
        <v>191</v>
      </c>
      <c r="AA134" s="20">
        <v>30.957000000000001</v>
      </c>
      <c r="AB134" s="20">
        <v>110.746</v>
      </c>
      <c r="AC134" s="10" t="s">
        <v>176</v>
      </c>
      <c r="AD134" s="10" t="s">
        <v>176</v>
      </c>
      <c r="AE134" s="25">
        <v>712.76122647133604</v>
      </c>
      <c r="AF134" s="10" t="s">
        <v>178</v>
      </c>
      <c r="AG134" s="25">
        <v>595.216052352818</v>
      </c>
      <c r="AH134" s="25">
        <v>862.01418029252204</v>
      </c>
      <c r="AI134" s="20" t="s">
        <v>179</v>
      </c>
      <c r="AJ134" s="20" t="s">
        <v>180</v>
      </c>
      <c r="AK134" s="10" t="s">
        <v>181</v>
      </c>
      <c r="AL134" s="24" t="s">
        <v>182</v>
      </c>
      <c r="AM134" s="26">
        <v>33333333.333333336</v>
      </c>
      <c r="AN134" s="26">
        <v>2222222.222222216</v>
      </c>
      <c r="AO134" s="20" t="s">
        <v>183</v>
      </c>
      <c r="AP134" s="26">
        <v>33333333.333333336</v>
      </c>
      <c r="AQ134" s="26">
        <v>4536092.1162651451</v>
      </c>
      <c r="AR134" s="20" t="s">
        <v>183</v>
      </c>
      <c r="AS134" s="26">
        <v>3.3146666666666666E-5</v>
      </c>
      <c r="AT134" s="26">
        <v>1.5246238151681152E-6</v>
      </c>
      <c r="AU134" s="20" t="s">
        <v>183</v>
      </c>
      <c r="AV134" s="26">
        <v>3.0589999999999997E-5</v>
      </c>
      <c r="AW134" s="26">
        <v>3.2197877776855555E-6</v>
      </c>
      <c r="AX134" s="20" t="s">
        <v>183</v>
      </c>
      <c r="AY134" s="26">
        <v>1.3243333333333334E-5</v>
      </c>
      <c r="AZ134" s="26">
        <v>4.7681524490915515E-7</v>
      </c>
      <c r="BA134" s="20" t="s">
        <v>183</v>
      </c>
      <c r="BB134" s="26">
        <v>9.214999999999999E-6</v>
      </c>
      <c r="BC134" s="26">
        <v>1.3980144650340486E-7</v>
      </c>
      <c r="BD134" s="20" t="s">
        <v>183</v>
      </c>
      <c r="BE134" s="6">
        <v>-24.689336767204832</v>
      </c>
      <c r="BF134" s="6">
        <v>0.1271925243181895</v>
      </c>
      <c r="BG134" s="20" t="s">
        <v>183</v>
      </c>
      <c r="BH134" s="20">
        <v>-5.4721243338225722</v>
      </c>
      <c r="BI134" s="20">
        <v>1</v>
      </c>
      <c r="BJ134" s="20" t="s">
        <v>184</v>
      </c>
      <c r="BK134" s="28">
        <v>400</v>
      </c>
      <c r="BL134" s="28">
        <v>10.79</v>
      </c>
      <c r="BM134" s="28">
        <v>1</v>
      </c>
      <c r="BN134" s="20" t="s">
        <v>185</v>
      </c>
      <c r="BO134" s="20" t="s">
        <v>176</v>
      </c>
      <c r="BP134" s="20" t="s">
        <v>176</v>
      </c>
      <c r="BQ134" s="20" t="s">
        <v>186</v>
      </c>
      <c r="BR134" s="28">
        <v>2</v>
      </c>
      <c r="BS134" s="28">
        <v>0.1</v>
      </c>
      <c r="BT134" s="20" t="s">
        <v>187</v>
      </c>
      <c r="BU134" s="28">
        <v>0.72</v>
      </c>
      <c r="BV134" s="28">
        <v>3.5000000000000003E-2</v>
      </c>
      <c r="BW134" s="20" t="s">
        <v>188</v>
      </c>
      <c r="BX134" s="28">
        <v>1</v>
      </c>
      <c r="BY134" s="28">
        <v>0.05</v>
      </c>
      <c r="BZ134" s="24" t="s">
        <v>187</v>
      </c>
      <c r="CA134" s="28">
        <v>0.5</v>
      </c>
      <c r="CB134" s="28">
        <v>2.5000000000000001E-2</v>
      </c>
      <c r="CC134" s="20" t="s">
        <v>187</v>
      </c>
      <c r="CD134" s="28">
        <v>0.2</v>
      </c>
      <c r="CE134" s="28">
        <v>0.02</v>
      </c>
      <c r="CF134" s="24" t="s">
        <v>187</v>
      </c>
      <c r="CG134" s="28">
        <v>0.01</v>
      </c>
      <c r="CH134" s="28">
        <v>6.4999999999999997E-4</v>
      </c>
      <c r="CI134" s="24" t="s">
        <v>187</v>
      </c>
      <c r="CJ134" s="24" t="s">
        <v>189</v>
      </c>
      <c r="CK134" s="29">
        <v>30</v>
      </c>
      <c r="CL134" s="29">
        <v>9.4009599999999997E-4</v>
      </c>
      <c r="CM134" s="29">
        <v>40</v>
      </c>
      <c r="CN134" s="29">
        <v>25</v>
      </c>
    </row>
    <row r="135" spans="1:92" ht="15.75" customHeight="1">
      <c r="A135" s="19" t="s">
        <v>164</v>
      </c>
      <c r="B135" s="20" t="s">
        <v>165</v>
      </c>
      <c r="C135" s="20">
        <v>2020</v>
      </c>
      <c r="D135" s="2" t="str">
        <f t="shared" si="0"/>
        <v>10.1016/j.palaeo.2019.109547</v>
      </c>
      <c r="E135" s="21">
        <f t="shared" si="1"/>
        <v>188050</v>
      </c>
      <c r="F135" s="21">
        <f t="shared" si="2"/>
        <v>13349.999999999995</v>
      </c>
      <c r="G135" s="21">
        <f t="shared" si="3"/>
        <v>13350.000000000022</v>
      </c>
      <c r="H135" s="22">
        <f t="shared" si="4"/>
        <v>719.95014740714601</v>
      </c>
      <c r="I135" s="22">
        <f t="shared" si="5"/>
        <v>147.04912272526201</v>
      </c>
      <c r="J135" s="22">
        <f t="shared" si="6"/>
        <v>118.74513863950699</v>
      </c>
      <c r="K135" s="20" t="s">
        <v>166</v>
      </c>
      <c r="L135" s="77" t="s">
        <v>167</v>
      </c>
      <c r="M135" s="6" t="s">
        <v>559</v>
      </c>
      <c r="N135" s="20" t="s">
        <v>168</v>
      </c>
      <c r="O135" s="30" t="s">
        <v>329</v>
      </c>
      <c r="P135" s="10" t="s">
        <v>170</v>
      </c>
      <c r="Q135" s="24" t="s">
        <v>316</v>
      </c>
      <c r="R135" s="20" t="s">
        <v>317</v>
      </c>
      <c r="S135" s="20" t="s">
        <v>173</v>
      </c>
      <c r="T135" s="20" t="s">
        <v>174</v>
      </c>
      <c r="U135" s="20" t="s">
        <v>318</v>
      </c>
      <c r="V135" s="20">
        <v>188.05</v>
      </c>
      <c r="W135" s="20">
        <v>201.4</v>
      </c>
      <c r="X135" s="20">
        <v>174.7</v>
      </c>
      <c r="Y135" s="20" t="s">
        <v>176</v>
      </c>
      <c r="Z135" s="20" t="s">
        <v>191</v>
      </c>
      <c r="AA135" s="20">
        <v>30.957000000000001</v>
      </c>
      <c r="AB135" s="20">
        <v>110.746</v>
      </c>
      <c r="AC135" s="10" t="s">
        <v>176</v>
      </c>
      <c r="AD135" s="10" t="s">
        <v>176</v>
      </c>
      <c r="AE135" s="25">
        <v>719.95014740714601</v>
      </c>
      <c r="AF135" s="24" t="s">
        <v>178</v>
      </c>
      <c r="AG135" s="25">
        <v>601.20500876763901</v>
      </c>
      <c r="AH135" s="25">
        <v>866.99927013240801</v>
      </c>
      <c r="AI135" s="20" t="s">
        <v>179</v>
      </c>
      <c r="AJ135" s="20" t="s">
        <v>180</v>
      </c>
      <c r="AK135" s="24" t="s">
        <v>181</v>
      </c>
      <c r="AL135" s="24" t="s">
        <v>182</v>
      </c>
      <c r="AM135" s="26">
        <v>33333333.333333336</v>
      </c>
      <c r="AN135" s="26">
        <v>2222222.2222222267</v>
      </c>
      <c r="AO135" s="20" t="s">
        <v>183</v>
      </c>
      <c r="AP135" s="26">
        <v>33333333.333333336</v>
      </c>
      <c r="AQ135" s="26">
        <v>4036092.7265150002</v>
      </c>
      <c r="AR135" s="20" t="s">
        <v>183</v>
      </c>
      <c r="AS135" s="26">
        <v>3.4822250000000004E-5</v>
      </c>
      <c r="AT135" s="26">
        <v>1.1336261417092794E-6</v>
      </c>
      <c r="AU135" s="20" t="s">
        <v>183</v>
      </c>
      <c r="AV135" s="26">
        <v>3.3693749999999996E-5</v>
      </c>
      <c r="AW135" s="26">
        <v>1.5613437255027046E-6</v>
      </c>
      <c r="AX135" s="20" t="s">
        <v>183</v>
      </c>
      <c r="AY135" s="26">
        <v>1.47505E-5</v>
      </c>
      <c r="AZ135" s="26">
        <v>4.9558593267632931E-7</v>
      </c>
      <c r="BA135" s="20" t="s">
        <v>183</v>
      </c>
      <c r="BB135" s="26">
        <v>1.3764999999999999E-5</v>
      </c>
      <c r="BC135" s="26">
        <v>7.7296323759068065E-7</v>
      </c>
      <c r="BD135" s="20" t="s">
        <v>183</v>
      </c>
      <c r="BE135" s="6">
        <v>-24.689336767204832</v>
      </c>
      <c r="BF135" s="6">
        <v>0.1271925243181895</v>
      </c>
      <c r="BG135" s="20" t="s">
        <v>183</v>
      </c>
      <c r="BH135" s="20">
        <v>-5.4721243338225722</v>
      </c>
      <c r="BI135" s="20">
        <v>1</v>
      </c>
      <c r="BJ135" s="20" t="s">
        <v>184</v>
      </c>
      <c r="BK135" s="28">
        <v>400</v>
      </c>
      <c r="BL135" s="28">
        <v>10.79</v>
      </c>
      <c r="BM135" s="28">
        <v>1</v>
      </c>
      <c r="BN135" s="20" t="s">
        <v>185</v>
      </c>
      <c r="BO135" s="20" t="s">
        <v>176</v>
      </c>
      <c r="BP135" s="20" t="s">
        <v>176</v>
      </c>
      <c r="BQ135" s="20" t="s">
        <v>186</v>
      </c>
      <c r="BR135" s="28">
        <v>2</v>
      </c>
      <c r="BS135" s="28">
        <v>0.1</v>
      </c>
      <c r="BT135" s="20" t="s">
        <v>187</v>
      </c>
      <c r="BU135" s="28">
        <v>0.72</v>
      </c>
      <c r="BV135" s="28">
        <v>3.5000000000000003E-2</v>
      </c>
      <c r="BW135" s="20" t="s">
        <v>188</v>
      </c>
      <c r="BX135" s="28">
        <v>1</v>
      </c>
      <c r="BY135" s="28">
        <v>0.05</v>
      </c>
      <c r="BZ135" s="24" t="s">
        <v>187</v>
      </c>
      <c r="CA135" s="28">
        <v>0.5</v>
      </c>
      <c r="CB135" s="28">
        <v>2.5000000000000001E-2</v>
      </c>
      <c r="CC135" s="20" t="s">
        <v>187</v>
      </c>
      <c r="CD135" s="28">
        <v>0.2</v>
      </c>
      <c r="CE135" s="28">
        <v>0.02</v>
      </c>
      <c r="CF135" s="24" t="s">
        <v>187</v>
      </c>
      <c r="CG135" s="28">
        <v>0.01</v>
      </c>
      <c r="CH135" s="28">
        <v>6.4999999999999997E-4</v>
      </c>
      <c r="CI135" s="24" t="s">
        <v>187</v>
      </c>
      <c r="CJ135" s="24" t="s">
        <v>189</v>
      </c>
      <c r="CK135" s="29">
        <v>30</v>
      </c>
      <c r="CL135" s="29">
        <v>9.4009599999999997E-4</v>
      </c>
      <c r="CM135" s="29">
        <v>40</v>
      </c>
      <c r="CN135" s="29">
        <v>25</v>
      </c>
    </row>
    <row r="136" spans="1:92" ht="15.75" customHeight="1">
      <c r="A136" s="19" t="s">
        <v>164</v>
      </c>
      <c r="B136" s="20" t="s">
        <v>165</v>
      </c>
      <c r="C136" s="20">
        <v>2020</v>
      </c>
      <c r="D136" s="2" t="str">
        <f t="shared" si="0"/>
        <v>10.1016/j.palaeo.2019.109547</v>
      </c>
      <c r="E136" s="21">
        <f t="shared" si="1"/>
        <v>188050</v>
      </c>
      <c r="F136" s="21">
        <f t="shared" si="2"/>
        <v>13349.999999999995</v>
      </c>
      <c r="G136" s="21">
        <f t="shared" si="3"/>
        <v>13350.000000000022</v>
      </c>
      <c r="H136" s="22">
        <f t="shared" si="4"/>
        <v>668.89700575505003</v>
      </c>
      <c r="I136" s="22">
        <f t="shared" si="5"/>
        <v>143.00982712967698</v>
      </c>
      <c r="J136" s="22">
        <f t="shared" si="6"/>
        <v>110.41265506774903</v>
      </c>
      <c r="K136" s="20" t="s">
        <v>166</v>
      </c>
      <c r="L136" s="77" t="s">
        <v>167</v>
      </c>
      <c r="M136" s="6" t="s">
        <v>559</v>
      </c>
      <c r="N136" s="20" t="s">
        <v>168</v>
      </c>
      <c r="O136" s="30" t="s">
        <v>330</v>
      </c>
      <c r="P136" s="10" t="s">
        <v>170</v>
      </c>
      <c r="Q136" s="24" t="s">
        <v>316</v>
      </c>
      <c r="R136" s="20" t="s">
        <v>317</v>
      </c>
      <c r="S136" s="20" t="s">
        <v>173</v>
      </c>
      <c r="T136" s="20" t="s">
        <v>174</v>
      </c>
      <c r="U136" s="20" t="s">
        <v>318</v>
      </c>
      <c r="V136" s="20">
        <v>188.05</v>
      </c>
      <c r="W136" s="20">
        <v>201.4</v>
      </c>
      <c r="X136" s="20">
        <v>174.7</v>
      </c>
      <c r="Y136" s="20" t="s">
        <v>176</v>
      </c>
      <c r="Z136" s="20" t="s">
        <v>191</v>
      </c>
      <c r="AA136" s="20">
        <v>30.957000000000001</v>
      </c>
      <c r="AB136" s="20">
        <v>110.746</v>
      </c>
      <c r="AC136" s="10" t="s">
        <v>176</v>
      </c>
      <c r="AD136" s="10" t="s">
        <v>176</v>
      </c>
      <c r="AE136" s="25">
        <v>668.89700575505003</v>
      </c>
      <c r="AF136" s="10" t="s">
        <v>178</v>
      </c>
      <c r="AG136" s="25">
        <v>558.484350687301</v>
      </c>
      <c r="AH136" s="25">
        <v>811.90683288472701</v>
      </c>
      <c r="AI136" s="20" t="s">
        <v>179</v>
      </c>
      <c r="AJ136" s="20" t="s">
        <v>180</v>
      </c>
      <c r="AK136" s="10" t="s">
        <v>181</v>
      </c>
      <c r="AL136" s="24" t="s">
        <v>182</v>
      </c>
      <c r="AM136" s="26">
        <v>33333333.333333336</v>
      </c>
      <c r="AN136" s="26">
        <v>4157397.0964154876</v>
      </c>
      <c r="AO136" s="20" t="s">
        <v>183</v>
      </c>
      <c r="AP136" s="26">
        <v>44444444.44444444</v>
      </c>
      <c r="AQ136" s="26">
        <v>4592116.2651499994</v>
      </c>
      <c r="AR136" s="20" t="s">
        <v>183</v>
      </c>
      <c r="AS136" s="26">
        <v>2.9149999999999997E-5</v>
      </c>
      <c r="AT136" s="26">
        <v>2.214737907744368E-6</v>
      </c>
      <c r="AU136" s="20" t="s">
        <v>183</v>
      </c>
      <c r="AV136" s="26">
        <v>3.1735500000000001E-5</v>
      </c>
      <c r="AW136" s="26">
        <v>1.1533730604911262E-6</v>
      </c>
      <c r="AX136" s="20" t="s">
        <v>183</v>
      </c>
      <c r="AY136" s="26">
        <v>9.2499999999999995E-6</v>
      </c>
      <c r="AZ136" s="26">
        <v>1.0204623951915127E-6</v>
      </c>
      <c r="BA136" s="20" t="s">
        <v>183</v>
      </c>
      <c r="BB136" s="26">
        <v>1.3037874999999999E-5</v>
      </c>
      <c r="BC136" s="26">
        <v>2.2805302517543307E-7</v>
      </c>
      <c r="BD136" s="20" t="s">
        <v>183</v>
      </c>
      <c r="BE136" s="6">
        <v>-24.689336767204832</v>
      </c>
      <c r="BF136" s="6">
        <v>0.1271925243181895</v>
      </c>
      <c r="BG136" s="20" t="s">
        <v>183</v>
      </c>
      <c r="BH136" s="20">
        <v>-5.4721243338225722</v>
      </c>
      <c r="BI136" s="20">
        <v>1</v>
      </c>
      <c r="BJ136" s="20" t="s">
        <v>184</v>
      </c>
      <c r="BK136" s="28">
        <v>400</v>
      </c>
      <c r="BL136" s="28">
        <v>10.79</v>
      </c>
      <c r="BM136" s="28">
        <v>1</v>
      </c>
      <c r="BN136" s="20" t="s">
        <v>185</v>
      </c>
      <c r="BO136" s="20" t="s">
        <v>176</v>
      </c>
      <c r="BP136" s="20" t="s">
        <v>176</v>
      </c>
      <c r="BQ136" s="20" t="s">
        <v>186</v>
      </c>
      <c r="BR136" s="28">
        <v>2</v>
      </c>
      <c r="BS136" s="28">
        <v>0.1</v>
      </c>
      <c r="BT136" s="20" t="s">
        <v>187</v>
      </c>
      <c r="BU136" s="28">
        <v>0.72</v>
      </c>
      <c r="BV136" s="28">
        <v>3.5000000000000003E-2</v>
      </c>
      <c r="BW136" s="20" t="s">
        <v>188</v>
      </c>
      <c r="BX136" s="28">
        <v>1</v>
      </c>
      <c r="BY136" s="28">
        <v>0.05</v>
      </c>
      <c r="BZ136" s="24" t="s">
        <v>187</v>
      </c>
      <c r="CA136" s="28">
        <v>0.5</v>
      </c>
      <c r="CB136" s="28">
        <v>2.5000000000000001E-2</v>
      </c>
      <c r="CC136" s="20" t="s">
        <v>187</v>
      </c>
      <c r="CD136" s="28">
        <v>0.2</v>
      </c>
      <c r="CE136" s="28">
        <v>0.02</v>
      </c>
      <c r="CF136" s="24" t="s">
        <v>187</v>
      </c>
      <c r="CG136" s="28">
        <v>0.01</v>
      </c>
      <c r="CH136" s="28">
        <v>6.4999999999999997E-4</v>
      </c>
      <c r="CI136" s="24" t="s">
        <v>187</v>
      </c>
      <c r="CJ136" s="24" t="s">
        <v>189</v>
      </c>
      <c r="CK136" s="29">
        <v>30</v>
      </c>
      <c r="CL136" s="29">
        <v>9.4009599999999997E-4</v>
      </c>
      <c r="CM136" s="29">
        <v>40</v>
      </c>
      <c r="CN136" s="29">
        <v>25</v>
      </c>
    </row>
    <row r="137" spans="1:92" ht="15.75" customHeight="1">
      <c r="A137" s="19" t="s">
        <v>164</v>
      </c>
      <c r="B137" s="20" t="s">
        <v>165</v>
      </c>
      <c r="C137" s="20">
        <v>2020</v>
      </c>
      <c r="D137" s="2" t="str">
        <f t="shared" si="0"/>
        <v>10.1016/j.palaeo.2019.109547</v>
      </c>
      <c r="E137" s="21">
        <f t="shared" si="1"/>
        <v>188050</v>
      </c>
      <c r="F137" s="21">
        <f t="shared" si="2"/>
        <v>13349.999999999995</v>
      </c>
      <c r="G137" s="21">
        <f t="shared" si="3"/>
        <v>13350.000000000022</v>
      </c>
      <c r="H137" s="22">
        <f t="shared" si="4"/>
        <v>771.68480684598001</v>
      </c>
      <c r="I137" s="22">
        <f t="shared" si="5"/>
        <v>168.10059565006497</v>
      </c>
      <c r="J137" s="22">
        <f t="shared" si="6"/>
        <v>132.82868156475399</v>
      </c>
      <c r="K137" s="20" t="s">
        <v>166</v>
      </c>
      <c r="L137" s="77" t="s">
        <v>167</v>
      </c>
      <c r="M137" s="6" t="s">
        <v>559</v>
      </c>
      <c r="N137" s="20" t="s">
        <v>168</v>
      </c>
      <c r="O137" s="30" t="s">
        <v>331</v>
      </c>
      <c r="P137" s="10" t="s">
        <v>170</v>
      </c>
      <c r="Q137" s="24" t="s">
        <v>316</v>
      </c>
      <c r="R137" s="20" t="s">
        <v>317</v>
      </c>
      <c r="S137" s="20" t="s">
        <v>173</v>
      </c>
      <c r="T137" s="20" t="s">
        <v>174</v>
      </c>
      <c r="U137" s="20" t="s">
        <v>318</v>
      </c>
      <c r="V137" s="20">
        <v>188.05</v>
      </c>
      <c r="W137" s="20">
        <v>201.4</v>
      </c>
      <c r="X137" s="20">
        <v>174.7</v>
      </c>
      <c r="Y137" s="20" t="s">
        <v>176</v>
      </c>
      <c r="Z137" s="20" t="s">
        <v>191</v>
      </c>
      <c r="AA137" s="20">
        <v>30.957000000000001</v>
      </c>
      <c r="AB137" s="20">
        <v>110.746</v>
      </c>
      <c r="AC137" s="10" t="s">
        <v>176</v>
      </c>
      <c r="AD137" s="10" t="s">
        <v>176</v>
      </c>
      <c r="AE137" s="25">
        <v>771.68480684598001</v>
      </c>
      <c r="AF137" s="10" t="s">
        <v>178</v>
      </c>
      <c r="AG137" s="25">
        <v>638.85612528122601</v>
      </c>
      <c r="AH137" s="25">
        <v>939.78540249604498</v>
      </c>
      <c r="AI137" s="20" t="s">
        <v>179</v>
      </c>
      <c r="AJ137" s="20" t="s">
        <v>180</v>
      </c>
      <c r="AK137" s="10" t="s">
        <v>181</v>
      </c>
      <c r="AL137" s="24" t="s">
        <v>182</v>
      </c>
      <c r="AM137" s="26">
        <v>33333333.333333336</v>
      </c>
      <c r="AN137" s="26">
        <v>2777777.777777785</v>
      </c>
      <c r="AO137" s="20" t="s">
        <v>183</v>
      </c>
      <c r="AP137" s="26">
        <v>22222222.22222222</v>
      </c>
      <c r="AQ137" s="26">
        <v>3415002.9909958499</v>
      </c>
      <c r="AR137" s="20" t="s">
        <v>183</v>
      </c>
      <c r="AS137" s="26">
        <v>3.9304999999999997E-5</v>
      </c>
      <c r="AT137" s="26">
        <v>1.4450000000000001E-6</v>
      </c>
      <c r="AU137" s="20" t="s">
        <v>183</v>
      </c>
      <c r="AV137" s="26">
        <v>2.4969999999999996E-5</v>
      </c>
      <c r="AW137" s="26">
        <v>2.8768752338450833E-6</v>
      </c>
      <c r="AX137" s="20" t="s">
        <v>183</v>
      </c>
      <c r="AY137" s="26">
        <v>1.2597499999999999E-5</v>
      </c>
      <c r="AZ137" s="26">
        <v>2.3724999999999959E-6</v>
      </c>
      <c r="BA137" s="20" t="s">
        <v>183</v>
      </c>
      <c r="BB137" s="26">
        <v>9.4399999999999994E-6</v>
      </c>
      <c r="BC137" s="26">
        <v>7.913718749389862E-7</v>
      </c>
      <c r="BD137" s="20" t="s">
        <v>183</v>
      </c>
      <c r="BE137" s="6">
        <v>-24.689336767204832</v>
      </c>
      <c r="BF137" s="6">
        <v>0.1271925243181895</v>
      </c>
      <c r="BG137" s="20" t="s">
        <v>183</v>
      </c>
      <c r="BH137" s="20">
        <v>-5.4721243338225722</v>
      </c>
      <c r="BI137" s="20">
        <v>1</v>
      </c>
      <c r="BJ137" s="20" t="s">
        <v>184</v>
      </c>
      <c r="BK137" s="28">
        <v>400</v>
      </c>
      <c r="BL137" s="28">
        <v>10.79</v>
      </c>
      <c r="BM137" s="28">
        <v>1</v>
      </c>
      <c r="BN137" s="20" t="s">
        <v>185</v>
      </c>
      <c r="BO137" s="20" t="s">
        <v>176</v>
      </c>
      <c r="BP137" s="20" t="s">
        <v>176</v>
      </c>
      <c r="BQ137" s="20" t="s">
        <v>186</v>
      </c>
      <c r="BR137" s="28">
        <v>2</v>
      </c>
      <c r="BS137" s="28">
        <v>0.1</v>
      </c>
      <c r="BT137" s="20" t="s">
        <v>187</v>
      </c>
      <c r="BU137" s="28">
        <v>0.72</v>
      </c>
      <c r="BV137" s="28">
        <v>3.5000000000000003E-2</v>
      </c>
      <c r="BW137" s="20" t="s">
        <v>188</v>
      </c>
      <c r="BX137" s="28">
        <v>1</v>
      </c>
      <c r="BY137" s="28">
        <v>0.05</v>
      </c>
      <c r="BZ137" s="24" t="s">
        <v>187</v>
      </c>
      <c r="CA137" s="28">
        <v>0.5</v>
      </c>
      <c r="CB137" s="28">
        <v>2.5000000000000001E-2</v>
      </c>
      <c r="CC137" s="20" t="s">
        <v>187</v>
      </c>
      <c r="CD137" s="28">
        <v>0.2</v>
      </c>
      <c r="CE137" s="28">
        <v>0.02</v>
      </c>
      <c r="CF137" s="24" t="s">
        <v>187</v>
      </c>
      <c r="CG137" s="28">
        <v>0.01</v>
      </c>
      <c r="CH137" s="28">
        <v>6.4999999999999997E-4</v>
      </c>
      <c r="CI137" s="24" t="s">
        <v>187</v>
      </c>
      <c r="CJ137" s="24" t="s">
        <v>189</v>
      </c>
      <c r="CK137" s="29">
        <v>30</v>
      </c>
      <c r="CL137" s="29">
        <v>9.4009599999999997E-4</v>
      </c>
      <c r="CM137" s="29">
        <v>40</v>
      </c>
      <c r="CN137" s="29">
        <v>25</v>
      </c>
    </row>
    <row r="138" spans="1:92" ht="15.75" customHeight="1">
      <c r="A138" s="19" t="s">
        <v>164</v>
      </c>
      <c r="B138" s="20" t="s">
        <v>165</v>
      </c>
      <c r="C138" s="20">
        <v>2020</v>
      </c>
      <c r="D138" s="2" t="str">
        <f t="shared" si="0"/>
        <v>10.1016/j.palaeo.2019.109547</v>
      </c>
      <c r="E138" s="21">
        <f t="shared" si="1"/>
        <v>188050</v>
      </c>
      <c r="F138" s="21">
        <f t="shared" si="2"/>
        <v>13349.999999999995</v>
      </c>
      <c r="G138" s="21">
        <f t="shared" si="3"/>
        <v>13350.000000000022</v>
      </c>
      <c r="H138" s="22">
        <f t="shared" si="4"/>
        <v>643.52368066029806</v>
      </c>
      <c r="I138" s="22">
        <f t="shared" si="5"/>
        <v>134.61594244546393</v>
      </c>
      <c r="J138" s="22">
        <f t="shared" si="6"/>
        <v>103.31699335573501</v>
      </c>
      <c r="K138" s="20" t="s">
        <v>166</v>
      </c>
      <c r="L138" s="77" t="s">
        <v>167</v>
      </c>
      <c r="M138" s="6" t="s">
        <v>559</v>
      </c>
      <c r="N138" s="20" t="s">
        <v>168</v>
      </c>
      <c r="O138" s="30" t="s">
        <v>332</v>
      </c>
      <c r="P138" s="10" t="s">
        <v>170</v>
      </c>
      <c r="Q138" s="24" t="s">
        <v>316</v>
      </c>
      <c r="R138" s="20" t="s">
        <v>317</v>
      </c>
      <c r="S138" s="20" t="s">
        <v>173</v>
      </c>
      <c r="T138" s="20" t="s">
        <v>174</v>
      </c>
      <c r="U138" s="20" t="s">
        <v>318</v>
      </c>
      <c r="V138" s="20">
        <v>188.05</v>
      </c>
      <c r="W138" s="20">
        <v>201.4</v>
      </c>
      <c r="X138" s="20">
        <v>174.7</v>
      </c>
      <c r="Y138" s="20" t="s">
        <v>176</v>
      </c>
      <c r="Z138" s="20" t="s">
        <v>191</v>
      </c>
      <c r="AA138" s="20">
        <v>30.957000000000001</v>
      </c>
      <c r="AB138" s="20">
        <v>110.746</v>
      </c>
      <c r="AC138" s="10" t="s">
        <v>176</v>
      </c>
      <c r="AD138" s="10" t="s">
        <v>176</v>
      </c>
      <c r="AE138" s="25">
        <v>643.52368066029806</v>
      </c>
      <c r="AF138" s="24" t="s">
        <v>178</v>
      </c>
      <c r="AG138" s="25">
        <v>540.20668730456305</v>
      </c>
      <c r="AH138" s="25">
        <v>778.13962310576198</v>
      </c>
      <c r="AI138" s="20" t="s">
        <v>179</v>
      </c>
      <c r="AJ138" s="20" t="s">
        <v>180</v>
      </c>
      <c r="AK138" s="24" t="s">
        <v>181</v>
      </c>
      <c r="AL138" s="24" t="s">
        <v>182</v>
      </c>
      <c r="AM138" s="26">
        <v>33333333.333333336</v>
      </c>
      <c r="AN138" s="26">
        <v>2777777.777777785</v>
      </c>
      <c r="AO138" s="20" t="s">
        <v>183</v>
      </c>
      <c r="AP138" s="26">
        <v>33333333.333333336</v>
      </c>
      <c r="AQ138" s="26">
        <v>4536092.1162651451</v>
      </c>
      <c r="AR138" s="20" t="s">
        <v>183</v>
      </c>
      <c r="AS138" s="26">
        <v>4.2069999999999995E-5</v>
      </c>
      <c r="AT138" s="26">
        <v>2.7100000000000003E-6</v>
      </c>
      <c r="AU138" s="20" t="s">
        <v>183</v>
      </c>
      <c r="AV138" s="26">
        <v>3.1040000000000001E-5</v>
      </c>
      <c r="AW138" s="26">
        <v>1.3207565172195044E-6</v>
      </c>
      <c r="AX138" s="20" t="s">
        <v>183</v>
      </c>
      <c r="AY138" s="26">
        <v>1.5339999999999999E-5</v>
      </c>
      <c r="AZ138" s="26">
        <v>1.5199999999999994E-6</v>
      </c>
      <c r="BA138" s="20" t="s">
        <v>183</v>
      </c>
      <c r="BB138" s="26">
        <v>9.6799999999999988E-6</v>
      </c>
      <c r="BC138" s="26">
        <v>5.1981954668048811E-7</v>
      </c>
      <c r="BD138" s="20" t="s">
        <v>183</v>
      </c>
      <c r="BE138" s="6">
        <v>-24.689336767204832</v>
      </c>
      <c r="BF138" s="6">
        <v>0.1271925243181895</v>
      </c>
      <c r="BG138" s="20" t="s">
        <v>183</v>
      </c>
      <c r="BH138" s="20">
        <v>-5.4721243338225722</v>
      </c>
      <c r="BI138" s="20">
        <v>1</v>
      </c>
      <c r="BJ138" s="20" t="s">
        <v>184</v>
      </c>
      <c r="BK138" s="28">
        <v>400</v>
      </c>
      <c r="BL138" s="28">
        <v>10.79</v>
      </c>
      <c r="BM138" s="28">
        <v>1</v>
      </c>
      <c r="BN138" s="20" t="s">
        <v>185</v>
      </c>
      <c r="BO138" s="20" t="s">
        <v>176</v>
      </c>
      <c r="BP138" s="20" t="s">
        <v>176</v>
      </c>
      <c r="BQ138" s="20" t="s">
        <v>186</v>
      </c>
      <c r="BR138" s="28">
        <v>2</v>
      </c>
      <c r="BS138" s="28">
        <v>0.1</v>
      </c>
      <c r="BT138" s="20" t="s">
        <v>187</v>
      </c>
      <c r="BU138" s="28">
        <v>0.72</v>
      </c>
      <c r="BV138" s="28">
        <v>3.5000000000000003E-2</v>
      </c>
      <c r="BW138" s="20" t="s">
        <v>188</v>
      </c>
      <c r="BX138" s="28">
        <v>1</v>
      </c>
      <c r="BY138" s="28">
        <v>0.05</v>
      </c>
      <c r="BZ138" s="24" t="s">
        <v>187</v>
      </c>
      <c r="CA138" s="28">
        <v>0.5</v>
      </c>
      <c r="CB138" s="28">
        <v>2.5000000000000001E-2</v>
      </c>
      <c r="CC138" s="20" t="s">
        <v>187</v>
      </c>
      <c r="CD138" s="28">
        <v>0.2</v>
      </c>
      <c r="CE138" s="28">
        <v>0.02</v>
      </c>
      <c r="CF138" s="24" t="s">
        <v>187</v>
      </c>
      <c r="CG138" s="28">
        <v>0.01</v>
      </c>
      <c r="CH138" s="28">
        <v>6.4999999999999997E-4</v>
      </c>
      <c r="CI138" s="24" t="s">
        <v>187</v>
      </c>
      <c r="CJ138" s="24" t="s">
        <v>189</v>
      </c>
      <c r="CK138" s="29">
        <v>30</v>
      </c>
      <c r="CL138" s="29">
        <v>9.4009599999999997E-4</v>
      </c>
      <c r="CM138" s="29">
        <v>40</v>
      </c>
      <c r="CN138" s="29">
        <v>25</v>
      </c>
    </row>
    <row r="139" spans="1:92" ht="15.75" customHeight="1">
      <c r="A139" s="19" t="s">
        <v>164</v>
      </c>
      <c r="B139" s="20" t="s">
        <v>165</v>
      </c>
      <c r="C139" s="20">
        <v>2020</v>
      </c>
      <c r="D139" s="2" t="str">
        <f t="shared" si="0"/>
        <v>10.1016/j.palaeo.2019.109547</v>
      </c>
      <c r="E139" s="21">
        <f t="shared" si="1"/>
        <v>188050</v>
      </c>
      <c r="F139" s="21">
        <f t="shared" si="2"/>
        <v>13349.999999999995</v>
      </c>
      <c r="G139" s="21">
        <f t="shared" si="3"/>
        <v>13350.000000000022</v>
      </c>
      <c r="H139" s="22">
        <f t="shared" si="4"/>
        <v>706.79201551953702</v>
      </c>
      <c r="I139" s="22">
        <f t="shared" si="5"/>
        <v>151.39426826091994</v>
      </c>
      <c r="J139" s="22">
        <f t="shared" si="6"/>
        <v>119.56488852159998</v>
      </c>
      <c r="K139" s="20" t="s">
        <v>166</v>
      </c>
      <c r="L139" s="77" t="s">
        <v>167</v>
      </c>
      <c r="M139" s="6" t="s">
        <v>559</v>
      </c>
      <c r="N139" s="20" t="s">
        <v>168</v>
      </c>
      <c r="O139" s="30" t="s">
        <v>333</v>
      </c>
      <c r="P139" s="10" t="s">
        <v>170</v>
      </c>
      <c r="Q139" s="24" t="s">
        <v>316</v>
      </c>
      <c r="R139" s="20" t="s">
        <v>317</v>
      </c>
      <c r="S139" s="20" t="s">
        <v>173</v>
      </c>
      <c r="T139" s="20" t="s">
        <v>174</v>
      </c>
      <c r="U139" s="20" t="s">
        <v>318</v>
      </c>
      <c r="V139" s="20">
        <v>188.05</v>
      </c>
      <c r="W139" s="20">
        <v>201.4</v>
      </c>
      <c r="X139" s="20">
        <v>174.7</v>
      </c>
      <c r="Y139" s="20" t="s">
        <v>176</v>
      </c>
      <c r="Z139" s="20" t="s">
        <v>191</v>
      </c>
      <c r="AA139" s="20">
        <v>30.957000000000001</v>
      </c>
      <c r="AB139" s="20">
        <v>110.746</v>
      </c>
      <c r="AC139" s="10" t="s">
        <v>176</v>
      </c>
      <c r="AD139" s="10" t="s">
        <v>176</v>
      </c>
      <c r="AE139" s="25">
        <v>706.79201551953702</v>
      </c>
      <c r="AF139" s="10" t="s">
        <v>178</v>
      </c>
      <c r="AG139" s="25">
        <v>587.22712699793703</v>
      </c>
      <c r="AH139" s="25">
        <v>858.18628378045696</v>
      </c>
      <c r="AI139" s="20" t="s">
        <v>179</v>
      </c>
      <c r="AJ139" s="20" t="s">
        <v>180</v>
      </c>
      <c r="AK139" s="10" t="s">
        <v>181</v>
      </c>
      <c r="AL139" s="24" t="s">
        <v>182</v>
      </c>
      <c r="AM139" s="26">
        <v>33333333.333333336</v>
      </c>
      <c r="AN139" s="26">
        <v>2777777.777777785</v>
      </c>
      <c r="AO139" s="20" t="s">
        <v>183</v>
      </c>
      <c r="AP139" s="26">
        <v>33333333.333333336</v>
      </c>
      <c r="AQ139" s="26">
        <v>5319039.4875352085</v>
      </c>
      <c r="AR139" s="20" t="s">
        <v>183</v>
      </c>
      <c r="AS139" s="26">
        <v>3.642E-5</v>
      </c>
      <c r="AT139" s="26">
        <v>2.3445657380419014E-6</v>
      </c>
      <c r="AU139" s="20" t="s">
        <v>183</v>
      </c>
      <c r="AV139" s="26">
        <v>3.6036666666666667E-5</v>
      </c>
      <c r="AW139" s="26">
        <v>1.314766561451541E-6</v>
      </c>
      <c r="AX139" s="20" t="s">
        <v>183</v>
      </c>
      <c r="AY139" s="26">
        <v>2.3947249999999997E-5</v>
      </c>
      <c r="AZ139" s="26">
        <v>1.9967134819915278E-6</v>
      </c>
      <c r="BA139" s="20" t="s">
        <v>183</v>
      </c>
      <c r="BB139" s="26">
        <v>1.0801666666666667E-5</v>
      </c>
      <c r="BC139" s="26">
        <v>7.7015330364227307E-7</v>
      </c>
      <c r="BD139" s="20" t="s">
        <v>183</v>
      </c>
      <c r="BE139" s="6">
        <v>-24.689336767204832</v>
      </c>
      <c r="BF139" s="6">
        <v>0.1271925243181895</v>
      </c>
      <c r="BG139" s="20" t="s">
        <v>183</v>
      </c>
      <c r="BH139" s="20">
        <v>-5.4721243338225722</v>
      </c>
      <c r="BI139" s="20">
        <v>1</v>
      </c>
      <c r="BJ139" s="20" t="s">
        <v>184</v>
      </c>
      <c r="BK139" s="28">
        <v>400</v>
      </c>
      <c r="BL139" s="28">
        <v>10.79</v>
      </c>
      <c r="BM139" s="28">
        <v>1</v>
      </c>
      <c r="BN139" s="20" t="s">
        <v>185</v>
      </c>
      <c r="BO139" s="20" t="s">
        <v>176</v>
      </c>
      <c r="BP139" s="20" t="s">
        <v>176</v>
      </c>
      <c r="BQ139" s="20" t="s">
        <v>186</v>
      </c>
      <c r="BR139" s="28">
        <v>2</v>
      </c>
      <c r="BS139" s="28">
        <v>0.1</v>
      </c>
      <c r="BT139" s="20" t="s">
        <v>187</v>
      </c>
      <c r="BU139" s="28">
        <v>0.72</v>
      </c>
      <c r="BV139" s="28">
        <v>3.5000000000000003E-2</v>
      </c>
      <c r="BW139" s="20" t="s">
        <v>188</v>
      </c>
      <c r="BX139" s="28">
        <v>1</v>
      </c>
      <c r="BY139" s="28">
        <v>0.05</v>
      </c>
      <c r="BZ139" s="24" t="s">
        <v>187</v>
      </c>
      <c r="CA139" s="28">
        <v>0.5</v>
      </c>
      <c r="CB139" s="28">
        <v>2.5000000000000001E-2</v>
      </c>
      <c r="CC139" s="20" t="s">
        <v>187</v>
      </c>
      <c r="CD139" s="28">
        <v>0.2</v>
      </c>
      <c r="CE139" s="28">
        <v>0.02</v>
      </c>
      <c r="CF139" s="24" t="s">
        <v>187</v>
      </c>
      <c r="CG139" s="28">
        <v>0.01</v>
      </c>
      <c r="CH139" s="28">
        <v>6.4999999999999997E-4</v>
      </c>
      <c r="CI139" s="24" t="s">
        <v>187</v>
      </c>
      <c r="CJ139" s="24" t="s">
        <v>189</v>
      </c>
      <c r="CK139" s="29">
        <v>30</v>
      </c>
      <c r="CL139" s="29">
        <v>9.4009599999999997E-4</v>
      </c>
      <c r="CM139" s="29">
        <v>40</v>
      </c>
      <c r="CN139" s="29">
        <v>25</v>
      </c>
    </row>
    <row r="140" spans="1:92" ht="15.75" customHeight="1">
      <c r="A140" s="19" t="s">
        <v>164</v>
      </c>
      <c r="B140" s="20" t="s">
        <v>165</v>
      </c>
      <c r="C140" s="20">
        <v>2020</v>
      </c>
      <c r="D140" s="2" t="str">
        <f t="shared" si="0"/>
        <v>10.1016/j.palaeo.2019.109547</v>
      </c>
      <c r="E140" s="21">
        <f t="shared" si="1"/>
        <v>188050</v>
      </c>
      <c r="F140" s="21">
        <f t="shared" si="2"/>
        <v>13349.999999999995</v>
      </c>
      <c r="G140" s="21">
        <f t="shared" si="3"/>
        <v>13350.000000000022</v>
      </c>
      <c r="H140" s="22">
        <f t="shared" si="4"/>
        <v>697.99158331826698</v>
      </c>
      <c r="I140" s="22">
        <f t="shared" si="5"/>
        <v>158.74782861782205</v>
      </c>
      <c r="J140" s="22">
        <f t="shared" si="6"/>
        <v>117.79728750382992</v>
      </c>
      <c r="K140" s="20" t="s">
        <v>166</v>
      </c>
      <c r="L140" s="77" t="s">
        <v>167</v>
      </c>
      <c r="M140" s="6" t="s">
        <v>559</v>
      </c>
      <c r="N140" s="20" t="s">
        <v>168</v>
      </c>
      <c r="O140" s="30" t="s">
        <v>334</v>
      </c>
      <c r="P140" s="10" t="s">
        <v>170</v>
      </c>
      <c r="Q140" s="24" t="s">
        <v>316</v>
      </c>
      <c r="R140" s="20" t="s">
        <v>317</v>
      </c>
      <c r="S140" s="20" t="s">
        <v>173</v>
      </c>
      <c r="T140" s="20" t="s">
        <v>174</v>
      </c>
      <c r="U140" s="20" t="s">
        <v>318</v>
      </c>
      <c r="V140" s="20">
        <v>188.05</v>
      </c>
      <c r="W140" s="20">
        <v>201.4</v>
      </c>
      <c r="X140" s="20">
        <v>174.7</v>
      </c>
      <c r="Y140" s="20" t="s">
        <v>176</v>
      </c>
      <c r="Z140" s="20" t="s">
        <v>191</v>
      </c>
      <c r="AA140" s="20">
        <v>30.957000000000001</v>
      </c>
      <c r="AB140" s="20">
        <v>110.746</v>
      </c>
      <c r="AC140" s="10" t="s">
        <v>176</v>
      </c>
      <c r="AD140" s="10" t="s">
        <v>176</v>
      </c>
      <c r="AE140" s="25">
        <v>697.99158331826698</v>
      </c>
      <c r="AF140" s="10" t="s">
        <v>178</v>
      </c>
      <c r="AG140" s="25">
        <v>580.19429581443706</v>
      </c>
      <c r="AH140" s="25">
        <v>856.73941193608903</v>
      </c>
      <c r="AI140" s="20" t="s">
        <v>179</v>
      </c>
      <c r="AJ140" s="20" t="s">
        <v>180</v>
      </c>
      <c r="AK140" s="10" t="s">
        <v>181</v>
      </c>
      <c r="AL140" s="24" t="s">
        <v>182</v>
      </c>
      <c r="AM140" s="26">
        <v>22222222.22222222</v>
      </c>
      <c r="AN140" s="26">
        <v>3207501.4954979271</v>
      </c>
      <c r="AO140" s="20" t="s">
        <v>183</v>
      </c>
      <c r="AP140" s="26">
        <v>44444444.44444444</v>
      </c>
      <c r="AQ140" s="26">
        <v>5555555.555555556</v>
      </c>
      <c r="AR140" s="20" t="s">
        <v>183</v>
      </c>
      <c r="AS140" s="26">
        <v>3.0416666666666666E-5</v>
      </c>
      <c r="AT140" s="26">
        <v>3.9086002929437488E-6</v>
      </c>
      <c r="AU140" s="20" t="s">
        <v>183</v>
      </c>
      <c r="AV140" s="26">
        <v>3.5221749999999999E-5</v>
      </c>
      <c r="AW140" s="26">
        <v>2.5500059272806891E-6</v>
      </c>
      <c r="AX140" s="20" t="s">
        <v>183</v>
      </c>
      <c r="AY140" s="26">
        <v>1.1200000000000001E-5</v>
      </c>
      <c r="AZ140" s="26">
        <v>2.0182851632016725E-6</v>
      </c>
      <c r="BA140" s="20" t="s">
        <v>183</v>
      </c>
      <c r="BB140" s="26">
        <v>1.2830624999999999E-5</v>
      </c>
      <c r="BC140" s="26">
        <v>8.6338197357350177E-7</v>
      </c>
      <c r="BD140" s="20" t="s">
        <v>183</v>
      </c>
      <c r="BE140" s="6">
        <v>-24.689336767204832</v>
      </c>
      <c r="BF140" s="6">
        <v>0.1271925243181895</v>
      </c>
      <c r="BG140" s="20" t="s">
        <v>183</v>
      </c>
      <c r="BH140" s="20">
        <v>-5.4721243338225722</v>
      </c>
      <c r="BI140" s="20">
        <v>1</v>
      </c>
      <c r="BJ140" s="20" t="s">
        <v>184</v>
      </c>
      <c r="BK140" s="28">
        <v>400</v>
      </c>
      <c r="BL140" s="28">
        <v>10.79</v>
      </c>
      <c r="BM140" s="28">
        <v>1</v>
      </c>
      <c r="BN140" s="20" t="s">
        <v>185</v>
      </c>
      <c r="BO140" s="20" t="s">
        <v>176</v>
      </c>
      <c r="BP140" s="20" t="s">
        <v>176</v>
      </c>
      <c r="BQ140" s="20" t="s">
        <v>186</v>
      </c>
      <c r="BR140" s="28">
        <v>2</v>
      </c>
      <c r="BS140" s="28">
        <v>0.1</v>
      </c>
      <c r="BT140" s="20" t="s">
        <v>187</v>
      </c>
      <c r="BU140" s="28">
        <v>0.72</v>
      </c>
      <c r="BV140" s="28">
        <v>3.5000000000000003E-2</v>
      </c>
      <c r="BW140" s="20" t="s">
        <v>188</v>
      </c>
      <c r="BX140" s="28">
        <v>1</v>
      </c>
      <c r="BY140" s="28">
        <v>0.05</v>
      </c>
      <c r="BZ140" s="24" t="s">
        <v>187</v>
      </c>
      <c r="CA140" s="28">
        <v>0.5</v>
      </c>
      <c r="CB140" s="28">
        <v>2.5000000000000001E-2</v>
      </c>
      <c r="CC140" s="20" t="s">
        <v>187</v>
      </c>
      <c r="CD140" s="28">
        <v>0.2</v>
      </c>
      <c r="CE140" s="28">
        <v>0.02</v>
      </c>
      <c r="CF140" s="24" t="s">
        <v>187</v>
      </c>
      <c r="CG140" s="28">
        <v>0.01</v>
      </c>
      <c r="CH140" s="28">
        <v>6.4999999999999997E-4</v>
      </c>
      <c r="CI140" s="24" t="s">
        <v>187</v>
      </c>
      <c r="CJ140" s="24" t="s">
        <v>189</v>
      </c>
      <c r="CK140" s="29">
        <v>30</v>
      </c>
      <c r="CL140" s="29">
        <v>9.4009599999999997E-4</v>
      </c>
      <c r="CM140" s="29">
        <v>40</v>
      </c>
      <c r="CN140" s="29">
        <v>25</v>
      </c>
    </row>
    <row r="141" spans="1:92" ht="15.75" customHeight="1">
      <c r="A141" s="19" t="s">
        <v>164</v>
      </c>
      <c r="B141" s="20" t="s">
        <v>165</v>
      </c>
      <c r="C141" s="20">
        <v>2020</v>
      </c>
      <c r="D141" s="2" t="str">
        <f t="shared" si="0"/>
        <v>10.1016/j.palaeo.2019.109547</v>
      </c>
      <c r="E141" s="21">
        <f t="shared" si="1"/>
        <v>188050</v>
      </c>
      <c r="F141" s="21">
        <f t="shared" si="2"/>
        <v>13349.999999999995</v>
      </c>
      <c r="G141" s="21">
        <f t="shared" si="3"/>
        <v>13350.000000000022</v>
      </c>
      <c r="H141" s="22">
        <f t="shared" si="4"/>
        <v>849.66949727137103</v>
      </c>
      <c r="I141" s="22">
        <f t="shared" si="5"/>
        <v>234.9451371712189</v>
      </c>
      <c r="J141" s="22">
        <f t="shared" si="6"/>
        <v>165.76337746323804</v>
      </c>
      <c r="K141" s="20" t="s">
        <v>166</v>
      </c>
      <c r="L141" s="77" t="s">
        <v>167</v>
      </c>
      <c r="M141" s="6" t="s">
        <v>559</v>
      </c>
      <c r="N141" s="20" t="s">
        <v>168</v>
      </c>
      <c r="O141" s="30" t="s">
        <v>335</v>
      </c>
      <c r="P141" s="10" t="s">
        <v>170</v>
      </c>
      <c r="Q141" s="24" t="s">
        <v>316</v>
      </c>
      <c r="R141" s="20" t="s">
        <v>317</v>
      </c>
      <c r="S141" s="20" t="s">
        <v>173</v>
      </c>
      <c r="T141" s="20" t="s">
        <v>174</v>
      </c>
      <c r="U141" s="20" t="s">
        <v>318</v>
      </c>
      <c r="V141" s="20">
        <v>188.05</v>
      </c>
      <c r="W141" s="20">
        <v>201.4</v>
      </c>
      <c r="X141" s="20">
        <v>174.7</v>
      </c>
      <c r="Y141" s="20" t="s">
        <v>176</v>
      </c>
      <c r="Z141" s="20" t="s">
        <v>191</v>
      </c>
      <c r="AA141" s="20">
        <v>30.957000000000001</v>
      </c>
      <c r="AB141" s="20">
        <v>110.746</v>
      </c>
      <c r="AC141" s="10" t="s">
        <v>176</v>
      </c>
      <c r="AD141" s="10" t="s">
        <v>176</v>
      </c>
      <c r="AE141" s="25">
        <v>849.66949727137103</v>
      </c>
      <c r="AF141" s="24" t="s">
        <v>178</v>
      </c>
      <c r="AG141" s="25">
        <v>683.90611980813298</v>
      </c>
      <c r="AH141" s="25">
        <v>1084.6146344425899</v>
      </c>
      <c r="AI141" s="20" t="s">
        <v>179</v>
      </c>
      <c r="AJ141" s="20" t="s">
        <v>180</v>
      </c>
      <c r="AK141" s="24" t="s">
        <v>181</v>
      </c>
      <c r="AL141" s="24" t="s">
        <v>182</v>
      </c>
      <c r="AM141" s="26">
        <v>33333333.333333336</v>
      </c>
      <c r="AN141" s="26">
        <v>3207501.4954979364</v>
      </c>
      <c r="AO141" s="20" t="s">
        <v>183</v>
      </c>
      <c r="AP141" s="26">
        <v>22222222.22222222</v>
      </c>
      <c r="AQ141" s="26">
        <v>4075002.9909958504</v>
      </c>
      <c r="AR141" s="20" t="s">
        <v>183</v>
      </c>
      <c r="AS141" s="26">
        <v>2.7619999999999996E-5</v>
      </c>
      <c r="AT141" s="26">
        <v>4.3743289771118001E-6</v>
      </c>
      <c r="AU141" s="20" t="s">
        <v>183</v>
      </c>
      <c r="AV141" s="26">
        <v>3.3974999999999992E-5</v>
      </c>
      <c r="AW141" s="26">
        <v>4.395000000000035E-6</v>
      </c>
      <c r="AX141" s="20" t="s">
        <v>183</v>
      </c>
      <c r="AY141" s="26">
        <v>1.094E-5</v>
      </c>
      <c r="AZ141" s="26">
        <v>1.1988709271643872E-6</v>
      </c>
      <c r="BA141" s="20" t="s">
        <v>183</v>
      </c>
      <c r="BB141" s="26">
        <v>1.0309999999999998E-5</v>
      </c>
      <c r="BC141" s="26">
        <v>1.2900000000000128E-6</v>
      </c>
      <c r="BD141" s="20" t="s">
        <v>183</v>
      </c>
      <c r="BE141" s="6">
        <v>-24.689336767204832</v>
      </c>
      <c r="BF141" s="6">
        <v>0.1271925243181895</v>
      </c>
      <c r="BG141" s="20" t="s">
        <v>183</v>
      </c>
      <c r="BH141" s="20">
        <v>-5.4721243338225722</v>
      </c>
      <c r="BI141" s="20">
        <v>1</v>
      </c>
      <c r="BJ141" s="20" t="s">
        <v>184</v>
      </c>
      <c r="BK141" s="28">
        <v>400</v>
      </c>
      <c r="BL141" s="28">
        <v>10.79</v>
      </c>
      <c r="BM141" s="28">
        <v>1</v>
      </c>
      <c r="BN141" s="20" t="s">
        <v>185</v>
      </c>
      <c r="BO141" s="20" t="s">
        <v>176</v>
      </c>
      <c r="BP141" s="20" t="s">
        <v>176</v>
      </c>
      <c r="BQ141" s="20" t="s">
        <v>186</v>
      </c>
      <c r="BR141" s="28">
        <v>2</v>
      </c>
      <c r="BS141" s="28">
        <v>0.1</v>
      </c>
      <c r="BT141" s="20" t="s">
        <v>187</v>
      </c>
      <c r="BU141" s="28">
        <v>0.72</v>
      </c>
      <c r="BV141" s="28">
        <v>3.5000000000000003E-2</v>
      </c>
      <c r="BW141" s="20" t="s">
        <v>188</v>
      </c>
      <c r="BX141" s="28">
        <v>1</v>
      </c>
      <c r="BY141" s="28">
        <v>0.05</v>
      </c>
      <c r="BZ141" s="24" t="s">
        <v>187</v>
      </c>
      <c r="CA141" s="28">
        <v>0.5</v>
      </c>
      <c r="CB141" s="28">
        <v>2.5000000000000001E-2</v>
      </c>
      <c r="CC141" s="20" t="s">
        <v>187</v>
      </c>
      <c r="CD141" s="28">
        <v>0.2</v>
      </c>
      <c r="CE141" s="28">
        <v>0.02</v>
      </c>
      <c r="CF141" s="24" t="s">
        <v>187</v>
      </c>
      <c r="CG141" s="28">
        <v>0.01</v>
      </c>
      <c r="CH141" s="28">
        <v>6.4999999999999997E-4</v>
      </c>
      <c r="CI141" s="24" t="s">
        <v>187</v>
      </c>
      <c r="CJ141" s="24" t="s">
        <v>189</v>
      </c>
      <c r="CK141" s="29">
        <v>30</v>
      </c>
      <c r="CL141" s="29">
        <v>9.4009599999999997E-4</v>
      </c>
      <c r="CM141" s="29">
        <v>40</v>
      </c>
      <c r="CN141" s="29">
        <v>25</v>
      </c>
    </row>
    <row r="142" spans="1:92" ht="15.75" customHeight="1">
      <c r="A142" s="19" t="s">
        <v>164</v>
      </c>
      <c r="B142" s="20" t="s">
        <v>165</v>
      </c>
      <c r="C142" s="20">
        <v>2020</v>
      </c>
      <c r="D142" s="2" t="str">
        <f t="shared" si="0"/>
        <v>10.1016/j.palaeo.2019.109547</v>
      </c>
      <c r="E142" s="21">
        <f t="shared" si="1"/>
        <v>188050</v>
      </c>
      <c r="F142" s="21">
        <f t="shared" si="2"/>
        <v>13349.999999999995</v>
      </c>
      <c r="G142" s="21">
        <f t="shared" si="3"/>
        <v>13350.000000000022</v>
      </c>
      <c r="H142" s="22">
        <f t="shared" si="4"/>
        <v>575.02875369090896</v>
      </c>
      <c r="I142" s="22">
        <f t="shared" si="5"/>
        <v>119.82246011032703</v>
      </c>
      <c r="J142" s="22">
        <f t="shared" si="6"/>
        <v>91.471361858695957</v>
      </c>
      <c r="K142" s="20" t="s">
        <v>166</v>
      </c>
      <c r="L142" s="77" t="s">
        <v>167</v>
      </c>
      <c r="M142" s="6" t="s">
        <v>559</v>
      </c>
      <c r="N142" s="20" t="s">
        <v>168</v>
      </c>
      <c r="O142" s="30" t="s">
        <v>336</v>
      </c>
      <c r="P142" s="10" t="s">
        <v>170</v>
      </c>
      <c r="Q142" s="24" t="s">
        <v>316</v>
      </c>
      <c r="R142" s="20" t="s">
        <v>317</v>
      </c>
      <c r="S142" s="20" t="s">
        <v>173</v>
      </c>
      <c r="T142" s="20" t="s">
        <v>174</v>
      </c>
      <c r="U142" s="20" t="s">
        <v>318</v>
      </c>
      <c r="V142" s="20">
        <v>188.05</v>
      </c>
      <c r="W142" s="20">
        <v>201.4</v>
      </c>
      <c r="X142" s="20">
        <v>174.7</v>
      </c>
      <c r="Y142" s="20" t="s">
        <v>176</v>
      </c>
      <c r="Z142" s="20" t="s">
        <v>191</v>
      </c>
      <c r="AA142" s="20">
        <v>30.957000000000001</v>
      </c>
      <c r="AB142" s="20">
        <v>110.746</v>
      </c>
      <c r="AC142" s="10" t="s">
        <v>176</v>
      </c>
      <c r="AD142" s="10" t="s">
        <v>176</v>
      </c>
      <c r="AE142" s="25">
        <v>575.02875369090896</v>
      </c>
      <c r="AF142" s="10" t="s">
        <v>178</v>
      </c>
      <c r="AG142" s="25">
        <v>483.557391832213</v>
      </c>
      <c r="AH142" s="25">
        <v>694.85121380123599</v>
      </c>
      <c r="AI142" s="20" t="s">
        <v>179</v>
      </c>
      <c r="AJ142" s="20" t="s">
        <v>180</v>
      </c>
      <c r="AK142" s="10" t="s">
        <v>181</v>
      </c>
      <c r="AL142" s="24" t="s">
        <v>182</v>
      </c>
      <c r="AM142" s="26">
        <v>33333333.333333336</v>
      </c>
      <c r="AN142" s="26">
        <v>3928371.0065919384</v>
      </c>
      <c r="AO142" s="20" t="s">
        <v>183</v>
      </c>
      <c r="AP142" s="26">
        <v>44444444.44444444</v>
      </c>
      <c r="AQ142" s="26">
        <v>5319039.4875352085</v>
      </c>
      <c r="AR142" s="20" t="s">
        <v>183</v>
      </c>
      <c r="AS142" s="26">
        <v>3.3965000000000004E-5</v>
      </c>
      <c r="AT142" s="26">
        <v>3.5666670716510589E-6</v>
      </c>
      <c r="AU142" s="20" t="s">
        <v>183</v>
      </c>
      <c r="AV142" s="26">
        <v>3.6049999999999995E-5</v>
      </c>
      <c r="AW142" s="26">
        <v>3.6800000000000054E-6</v>
      </c>
      <c r="AX142" s="20" t="s">
        <v>183</v>
      </c>
      <c r="AY142" s="26">
        <v>1.1112500000000001E-5</v>
      </c>
      <c r="AZ142" s="26">
        <v>7.9223639148930816E-7</v>
      </c>
      <c r="BA142" s="20" t="s">
        <v>183</v>
      </c>
      <c r="BB142" s="26">
        <v>1.0085000000000001E-5</v>
      </c>
      <c r="BC142" s="26">
        <v>3.4499999999999971E-7</v>
      </c>
      <c r="BD142" s="20" t="s">
        <v>183</v>
      </c>
      <c r="BE142" s="6">
        <v>-24.689336767204832</v>
      </c>
      <c r="BF142" s="6">
        <v>0.1271925243181895</v>
      </c>
      <c r="BG142" s="20" t="s">
        <v>183</v>
      </c>
      <c r="BH142" s="20">
        <v>-5.4721243338225722</v>
      </c>
      <c r="BI142" s="20">
        <v>1</v>
      </c>
      <c r="BJ142" s="20" t="s">
        <v>184</v>
      </c>
      <c r="BK142" s="28">
        <v>400</v>
      </c>
      <c r="BL142" s="28">
        <v>10.79</v>
      </c>
      <c r="BM142" s="28">
        <v>1</v>
      </c>
      <c r="BN142" s="20" t="s">
        <v>185</v>
      </c>
      <c r="BO142" s="20" t="s">
        <v>176</v>
      </c>
      <c r="BP142" s="20" t="s">
        <v>176</v>
      </c>
      <c r="BQ142" s="20" t="s">
        <v>186</v>
      </c>
      <c r="BR142" s="28">
        <v>2</v>
      </c>
      <c r="BS142" s="28">
        <v>0.1</v>
      </c>
      <c r="BT142" s="20" t="s">
        <v>187</v>
      </c>
      <c r="BU142" s="28">
        <v>0.72</v>
      </c>
      <c r="BV142" s="28">
        <v>3.5000000000000003E-2</v>
      </c>
      <c r="BW142" s="20" t="s">
        <v>188</v>
      </c>
      <c r="BX142" s="28">
        <v>1</v>
      </c>
      <c r="BY142" s="28">
        <v>0.05</v>
      </c>
      <c r="BZ142" s="24" t="s">
        <v>187</v>
      </c>
      <c r="CA142" s="28">
        <v>0.5</v>
      </c>
      <c r="CB142" s="28">
        <v>2.5000000000000001E-2</v>
      </c>
      <c r="CC142" s="20" t="s">
        <v>187</v>
      </c>
      <c r="CD142" s="28">
        <v>0.2</v>
      </c>
      <c r="CE142" s="28">
        <v>0.02</v>
      </c>
      <c r="CF142" s="24" t="s">
        <v>187</v>
      </c>
      <c r="CG142" s="28">
        <v>0.01</v>
      </c>
      <c r="CH142" s="28">
        <v>6.4999999999999997E-4</v>
      </c>
      <c r="CI142" s="24" t="s">
        <v>187</v>
      </c>
      <c r="CJ142" s="24" t="s">
        <v>189</v>
      </c>
      <c r="CK142" s="29">
        <v>30</v>
      </c>
      <c r="CL142" s="29">
        <v>9.4009599999999997E-4</v>
      </c>
      <c r="CM142" s="29">
        <v>40</v>
      </c>
      <c r="CN142" s="29">
        <v>25</v>
      </c>
    </row>
    <row r="143" spans="1:92" ht="15.75" customHeight="1">
      <c r="A143" s="19" t="s">
        <v>164</v>
      </c>
      <c r="B143" s="20" t="s">
        <v>165</v>
      </c>
      <c r="C143" s="20">
        <v>2020</v>
      </c>
      <c r="D143" s="2" t="str">
        <f t="shared" si="0"/>
        <v>10.1016/j.palaeo.2019.109547</v>
      </c>
      <c r="E143" s="21">
        <f t="shared" si="1"/>
        <v>188050</v>
      </c>
      <c r="F143" s="21">
        <f t="shared" si="2"/>
        <v>13349.999999999995</v>
      </c>
      <c r="G143" s="21">
        <f t="shared" si="3"/>
        <v>13350.000000000022</v>
      </c>
      <c r="H143" s="22">
        <f t="shared" si="4"/>
        <v>683.48485038755803</v>
      </c>
      <c r="I143" s="22">
        <f t="shared" si="5"/>
        <v>153.22047723727792</v>
      </c>
      <c r="J143" s="22">
        <f t="shared" si="6"/>
        <v>115.55936916946507</v>
      </c>
      <c r="K143" s="20" t="s">
        <v>166</v>
      </c>
      <c r="L143" s="77" t="s">
        <v>167</v>
      </c>
      <c r="M143" s="6" t="s">
        <v>559</v>
      </c>
      <c r="N143" s="20" t="s">
        <v>168</v>
      </c>
      <c r="O143" s="30" t="s">
        <v>337</v>
      </c>
      <c r="P143" s="10" t="s">
        <v>170</v>
      </c>
      <c r="Q143" s="24" t="s">
        <v>316</v>
      </c>
      <c r="R143" s="20" t="s">
        <v>317</v>
      </c>
      <c r="S143" s="20" t="s">
        <v>173</v>
      </c>
      <c r="T143" s="20" t="s">
        <v>174</v>
      </c>
      <c r="U143" s="20" t="s">
        <v>318</v>
      </c>
      <c r="V143" s="20">
        <v>188.05</v>
      </c>
      <c r="W143" s="20">
        <v>201.4</v>
      </c>
      <c r="X143" s="20">
        <v>174.7</v>
      </c>
      <c r="Y143" s="20" t="s">
        <v>176</v>
      </c>
      <c r="Z143" s="20" t="s">
        <v>191</v>
      </c>
      <c r="AA143" s="20">
        <v>30.957000000000001</v>
      </c>
      <c r="AB143" s="20">
        <v>110.746</v>
      </c>
      <c r="AC143" s="10" t="s">
        <v>176</v>
      </c>
      <c r="AD143" s="10" t="s">
        <v>176</v>
      </c>
      <c r="AE143" s="25">
        <v>683.48485038755803</v>
      </c>
      <c r="AF143" s="10" t="s">
        <v>178</v>
      </c>
      <c r="AG143" s="25">
        <v>567.92548121809295</v>
      </c>
      <c r="AH143" s="25">
        <v>836.70532762483595</v>
      </c>
      <c r="AI143" s="20" t="s">
        <v>179</v>
      </c>
      <c r="AJ143" s="20" t="s">
        <v>180</v>
      </c>
      <c r="AK143" s="10" t="s">
        <v>181</v>
      </c>
      <c r="AL143" s="24" t="s">
        <v>182</v>
      </c>
      <c r="AM143" s="26">
        <v>22222222.22222222</v>
      </c>
      <c r="AN143" s="26">
        <v>3703703.7037037215</v>
      </c>
      <c r="AO143" s="20" t="s">
        <v>183</v>
      </c>
      <c r="AP143" s="26">
        <v>44444444.44444444</v>
      </c>
      <c r="AQ143" s="26">
        <v>4157397.0964154983</v>
      </c>
      <c r="AR143" s="20" t="s">
        <v>183</v>
      </c>
      <c r="AS143" s="26">
        <v>3.1930000000000001E-5</v>
      </c>
      <c r="AT143" s="26">
        <v>3.0852404839067832E-6</v>
      </c>
      <c r="AU143" s="20" t="s">
        <v>183</v>
      </c>
      <c r="AV143" s="26">
        <v>3.2469999999999992E-5</v>
      </c>
      <c r="AW143" s="26">
        <v>3.2901396699257488E-6</v>
      </c>
      <c r="AX143" s="20" t="s">
        <v>183</v>
      </c>
      <c r="AY143" s="26">
        <v>9.3300000000000005E-6</v>
      </c>
      <c r="AZ143" s="26">
        <v>7.8789610489508413E-7</v>
      </c>
      <c r="BA143" s="20" t="s">
        <v>183</v>
      </c>
      <c r="BB143" s="26">
        <v>1.0672142857142857E-5</v>
      </c>
      <c r="BC143" s="26">
        <v>7.209450288987888E-7</v>
      </c>
      <c r="BD143" s="20" t="s">
        <v>183</v>
      </c>
      <c r="BE143" s="6">
        <v>-24.689336767204832</v>
      </c>
      <c r="BF143" s="6">
        <v>0.1271925243181895</v>
      </c>
      <c r="BG143" s="20" t="s">
        <v>183</v>
      </c>
      <c r="BH143" s="20">
        <v>-5.4721243338225722</v>
      </c>
      <c r="BI143" s="20">
        <v>1</v>
      </c>
      <c r="BJ143" s="20" t="s">
        <v>184</v>
      </c>
      <c r="BK143" s="28">
        <v>400</v>
      </c>
      <c r="BL143" s="28">
        <v>10.79</v>
      </c>
      <c r="BM143" s="28">
        <v>1</v>
      </c>
      <c r="BN143" s="20" t="s">
        <v>185</v>
      </c>
      <c r="BO143" s="20" t="s">
        <v>176</v>
      </c>
      <c r="BP143" s="20" t="s">
        <v>176</v>
      </c>
      <c r="BQ143" s="20" t="s">
        <v>186</v>
      </c>
      <c r="BR143" s="28">
        <v>2</v>
      </c>
      <c r="BS143" s="28">
        <v>0.1</v>
      </c>
      <c r="BT143" s="20" t="s">
        <v>187</v>
      </c>
      <c r="BU143" s="28">
        <v>0.72</v>
      </c>
      <c r="BV143" s="28">
        <v>3.5000000000000003E-2</v>
      </c>
      <c r="BW143" s="20" t="s">
        <v>188</v>
      </c>
      <c r="BX143" s="28">
        <v>1</v>
      </c>
      <c r="BY143" s="28">
        <v>0.05</v>
      </c>
      <c r="BZ143" s="24" t="s">
        <v>187</v>
      </c>
      <c r="CA143" s="28">
        <v>0.5</v>
      </c>
      <c r="CB143" s="28">
        <v>2.5000000000000001E-2</v>
      </c>
      <c r="CC143" s="20" t="s">
        <v>187</v>
      </c>
      <c r="CD143" s="28">
        <v>0.2</v>
      </c>
      <c r="CE143" s="28">
        <v>0.02</v>
      </c>
      <c r="CF143" s="24" t="s">
        <v>187</v>
      </c>
      <c r="CG143" s="28">
        <v>0.01</v>
      </c>
      <c r="CH143" s="28">
        <v>6.4999999999999997E-4</v>
      </c>
      <c r="CI143" s="24" t="s">
        <v>187</v>
      </c>
      <c r="CJ143" s="24" t="s">
        <v>189</v>
      </c>
      <c r="CK143" s="29">
        <v>30</v>
      </c>
      <c r="CL143" s="29">
        <v>9.4009599999999997E-4</v>
      </c>
      <c r="CM143" s="29">
        <v>40</v>
      </c>
      <c r="CN143" s="29">
        <v>25</v>
      </c>
    </row>
    <row r="144" spans="1:92" ht="15.75" customHeight="1">
      <c r="A144" s="19" t="s">
        <v>164</v>
      </c>
      <c r="B144" s="20" t="s">
        <v>165</v>
      </c>
      <c r="C144" s="20">
        <v>2020</v>
      </c>
      <c r="D144" s="2" t="str">
        <f t="shared" ref="D144:D283" si="7">N144</f>
        <v>10.1016/j.palaeo.2019.109547</v>
      </c>
      <c r="E144" s="21">
        <f t="shared" ref="E144:E283" si="8">V144*1000</f>
        <v>188050</v>
      </c>
      <c r="F144" s="21">
        <f t="shared" ref="F144:F283" si="9">(W144-V144)*1000</f>
        <v>13349.999999999995</v>
      </c>
      <c r="G144" s="21">
        <f t="shared" ref="G144:G283" si="10">(V144-X144)*1000</f>
        <v>13350.000000000022</v>
      </c>
      <c r="H144" s="22">
        <f t="shared" ref="H144:H283" si="11">AE144</f>
        <v>1148.9786572604601</v>
      </c>
      <c r="I144" s="22">
        <f t="shared" ref="I144:I283" si="12">AH144-AE144</f>
        <v>295.07884364686993</v>
      </c>
      <c r="J144" s="22">
        <f t="shared" ref="J144:J283" si="13">AE144-AG144</f>
        <v>217.1107350970891</v>
      </c>
      <c r="K144" s="20" t="s">
        <v>166</v>
      </c>
      <c r="L144" s="77" t="s">
        <v>167</v>
      </c>
      <c r="M144" s="6" t="s">
        <v>559</v>
      </c>
      <c r="N144" s="20" t="s">
        <v>168</v>
      </c>
      <c r="O144" s="23" t="s">
        <v>169</v>
      </c>
      <c r="P144" s="10" t="s">
        <v>170</v>
      </c>
      <c r="Q144" s="24" t="s">
        <v>171</v>
      </c>
      <c r="R144" s="20" t="s">
        <v>172</v>
      </c>
      <c r="S144" s="20" t="s">
        <v>173</v>
      </c>
      <c r="T144" s="20" t="s">
        <v>174</v>
      </c>
      <c r="U144" s="20" t="s">
        <v>175</v>
      </c>
      <c r="V144" s="20">
        <v>188.05</v>
      </c>
      <c r="W144" s="20">
        <v>201.4</v>
      </c>
      <c r="X144" s="20">
        <v>174.7</v>
      </c>
      <c r="Y144" s="20" t="s">
        <v>176</v>
      </c>
      <c r="Z144" s="20" t="s">
        <v>191</v>
      </c>
      <c r="AA144" s="20">
        <v>30.957000000000001</v>
      </c>
      <c r="AB144" s="20">
        <v>110.746</v>
      </c>
      <c r="AC144" s="10" t="s">
        <v>176</v>
      </c>
      <c r="AD144" s="10" t="s">
        <v>176</v>
      </c>
      <c r="AE144" s="25">
        <v>1148.9786572604601</v>
      </c>
      <c r="AF144" s="10" t="s">
        <v>178</v>
      </c>
      <c r="AG144" s="25">
        <v>931.86792216337096</v>
      </c>
      <c r="AH144" s="25">
        <v>1444.05750090733</v>
      </c>
      <c r="AI144" s="20" t="s">
        <v>179</v>
      </c>
      <c r="AJ144" s="20" t="s">
        <v>180</v>
      </c>
      <c r="AK144" s="24" t="s">
        <v>181</v>
      </c>
      <c r="AL144" s="24" t="s">
        <v>182</v>
      </c>
      <c r="AM144" s="26">
        <v>55555555.55555556</v>
      </c>
      <c r="AN144" s="27">
        <v>5450000</v>
      </c>
      <c r="AO144" s="20" t="s">
        <v>183</v>
      </c>
      <c r="AP144" s="26">
        <v>11111111.109999999</v>
      </c>
      <c r="AQ144" s="26">
        <v>1897583.4751777016</v>
      </c>
      <c r="AR144" s="20" t="s">
        <v>183</v>
      </c>
      <c r="AS144" s="26">
        <v>2.2331666666666665E-5</v>
      </c>
      <c r="AT144" s="27">
        <v>1.76158280812995E-6</v>
      </c>
      <c r="AU144" s="20" t="s">
        <v>183</v>
      </c>
      <c r="AV144" s="27">
        <v>2.6586666666666661E-5</v>
      </c>
      <c r="AW144" s="27">
        <v>1.7013674239008824E-6</v>
      </c>
      <c r="AX144" s="20" t="s">
        <v>183</v>
      </c>
      <c r="AY144" s="27">
        <v>7.1104166666666664E-6</v>
      </c>
      <c r="AZ144" s="27">
        <v>4.3687919518657412E-7</v>
      </c>
      <c r="BA144" s="20" t="s">
        <v>183</v>
      </c>
      <c r="BB144" s="27">
        <v>9.0016666666666655E-6</v>
      </c>
      <c r="BC144" s="27">
        <v>4.0573321831524718E-7</v>
      </c>
      <c r="BD144" s="20" t="s">
        <v>183</v>
      </c>
      <c r="BE144" s="28">
        <v>-25.865277007315033</v>
      </c>
      <c r="BF144" s="28">
        <v>7.4118462925599024E-2</v>
      </c>
      <c r="BG144" s="20" t="s">
        <v>183</v>
      </c>
      <c r="BH144" s="20">
        <v>-4.5</v>
      </c>
      <c r="BI144" s="28">
        <v>1</v>
      </c>
      <c r="BJ144" s="20" t="s">
        <v>338</v>
      </c>
      <c r="BK144" s="28">
        <v>400</v>
      </c>
      <c r="BL144" s="28">
        <v>10.72</v>
      </c>
      <c r="BM144" s="28">
        <v>1</v>
      </c>
      <c r="BN144" s="20" t="s">
        <v>185</v>
      </c>
      <c r="BO144" s="20" t="s">
        <v>176</v>
      </c>
      <c r="BP144" s="20" t="s">
        <v>176</v>
      </c>
      <c r="BQ144" s="20" t="s">
        <v>186</v>
      </c>
      <c r="BR144" s="28">
        <v>2</v>
      </c>
      <c r="BS144" s="28">
        <v>0.1</v>
      </c>
      <c r="BT144" s="20" t="s">
        <v>187</v>
      </c>
      <c r="BU144" s="28">
        <v>0.72</v>
      </c>
      <c r="BV144" s="28">
        <v>3.5000000000000003E-2</v>
      </c>
      <c r="BW144" s="20" t="s">
        <v>188</v>
      </c>
      <c r="BX144" s="28">
        <v>1</v>
      </c>
      <c r="BY144" s="28">
        <v>0.05</v>
      </c>
      <c r="BZ144" s="24" t="s">
        <v>187</v>
      </c>
      <c r="CA144" s="28">
        <v>0.5</v>
      </c>
      <c r="CB144" s="28">
        <v>2.5000000000000001E-2</v>
      </c>
      <c r="CC144" s="20" t="s">
        <v>187</v>
      </c>
      <c r="CD144" s="28">
        <v>0.2</v>
      </c>
      <c r="CE144" s="28">
        <v>0.02</v>
      </c>
      <c r="CF144" s="24" t="s">
        <v>187</v>
      </c>
      <c r="CG144" s="28">
        <v>0.01</v>
      </c>
      <c r="CH144" s="28">
        <v>6.4999999999999997E-4</v>
      </c>
      <c r="CI144" s="24" t="s">
        <v>187</v>
      </c>
      <c r="CJ144" s="24" t="s">
        <v>189</v>
      </c>
      <c r="CK144" s="29">
        <v>30</v>
      </c>
      <c r="CL144" s="29">
        <v>9.4009599999999997E-4</v>
      </c>
      <c r="CM144" s="29">
        <v>40</v>
      </c>
      <c r="CN144" s="29">
        <v>25</v>
      </c>
    </row>
    <row r="145" spans="1:92" ht="15.75" customHeight="1">
      <c r="A145" s="19" t="s">
        <v>164</v>
      </c>
      <c r="B145" s="20" t="s">
        <v>165</v>
      </c>
      <c r="C145" s="20">
        <v>2020</v>
      </c>
      <c r="D145" s="2" t="str">
        <f t="shared" si="7"/>
        <v>10.1016/j.palaeo.2019.109547</v>
      </c>
      <c r="E145" s="21">
        <f t="shared" si="8"/>
        <v>188050</v>
      </c>
      <c r="F145" s="21">
        <f t="shared" si="9"/>
        <v>13349.999999999995</v>
      </c>
      <c r="G145" s="21">
        <f t="shared" si="10"/>
        <v>13350.000000000022</v>
      </c>
      <c r="H145" s="22">
        <f t="shared" si="11"/>
        <v>1153.1234178224499</v>
      </c>
      <c r="I145" s="22">
        <f t="shared" si="12"/>
        <v>268.81539699144014</v>
      </c>
      <c r="J145" s="22">
        <f t="shared" si="13"/>
        <v>213.82487492039195</v>
      </c>
      <c r="K145" s="20" t="s">
        <v>166</v>
      </c>
      <c r="L145" s="77" t="s">
        <v>167</v>
      </c>
      <c r="M145" s="6" t="s">
        <v>559</v>
      </c>
      <c r="N145" s="20" t="s">
        <v>168</v>
      </c>
      <c r="O145" s="23" t="s">
        <v>190</v>
      </c>
      <c r="P145" s="10" t="s">
        <v>170</v>
      </c>
      <c r="Q145" s="24" t="s">
        <v>171</v>
      </c>
      <c r="R145" s="20" t="s">
        <v>172</v>
      </c>
      <c r="S145" s="20" t="s">
        <v>173</v>
      </c>
      <c r="T145" s="20" t="s">
        <v>174</v>
      </c>
      <c r="U145" s="20" t="s">
        <v>175</v>
      </c>
      <c r="V145" s="20">
        <v>188.05</v>
      </c>
      <c r="W145" s="20">
        <v>201.4</v>
      </c>
      <c r="X145" s="20">
        <v>174.7</v>
      </c>
      <c r="Y145" s="20" t="s">
        <v>176</v>
      </c>
      <c r="Z145" s="20" t="s">
        <v>191</v>
      </c>
      <c r="AA145" s="20">
        <v>30.957000000000001</v>
      </c>
      <c r="AB145" s="20">
        <v>110.746</v>
      </c>
      <c r="AC145" s="10" t="s">
        <v>176</v>
      </c>
      <c r="AD145" s="10" t="s">
        <v>176</v>
      </c>
      <c r="AE145" s="25">
        <v>1153.1234178224499</v>
      </c>
      <c r="AF145" s="10" t="s">
        <v>178</v>
      </c>
      <c r="AG145" s="25">
        <v>939.29854290205799</v>
      </c>
      <c r="AH145" s="25">
        <v>1421.9388148138901</v>
      </c>
      <c r="AI145" s="20" t="s">
        <v>179</v>
      </c>
      <c r="AJ145" s="20" t="s">
        <v>180</v>
      </c>
      <c r="AK145" s="10" t="s">
        <v>181</v>
      </c>
      <c r="AL145" s="24" t="s">
        <v>182</v>
      </c>
      <c r="AM145" s="26">
        <v>66666666.666666672</v>
      </c>
      <c r="AN145" s="27">
        <v>5900000</v>
      </c>
      <c r="AO145" s="20" t="s">
        <v>183</v>
      </c>
      <c r="AP145" s="26">
        <v>11111111.109999999</v>
      </c>
      <c r="AQ145" s="26">
        <v>1897583.4751777039</v>
      </c>
      <c r="AR145" s="20" t="s">
        <v>183</v>
      </c>
      <c r="AS145" s="26">
        <v>2.0127692307692309E-5</v>
      </c>
      <c r="AT145" s="27">
        <v>5.6894544130995249E-7</v>
      </c>
      <c r="AU145" s="20" t="s">
        <v>183</v>
      </c>
      <c r="AV145" s="27">
        <v>2.177E-5</v>
      </c>
      <c r="AW145" s="27">
        <v>1.6884756438871218E-6</v>
      </c>
      <c r="AX145" s="20" t="s">
        <v>183</v>
      </c>
      <c r="AY145" s="27">
        <v>6.5746153846153843E-6</v>
      </c>
      <c r="AZ145" s="27">
        <v>2.081538674739879E-7</v>
      </c>
      <c r="BA145" s="20" t="s">
        <v>183</v>
      </c>
      <c r="BB145" s="27">
        <v>9.71375E-6</v>
      </c>
      <c r="BC145" s="27">
        <v>1.9871855097096496E-7</v>
      </c>
      <c r="BD145" s="20" t="s">
        <v>183</v>
      </c>
      <c r="BE145" s="28">
        <v>-25.865277007315033</v>
      </c>
      <c r="BF145" s="28">
        <v>7.4118462925599024E-2</v>
      </c>
      <c r="BG145" s="20" t="s">
        <v>183</v>
      </c>
      <c r="BH145" s="20">
        <v>-4.5</v>
      </c>
      <c r="BI145" s="28">
        <v>1</v>
      </c>
      <c r="BJ145" s="20" t="s">
        <v>338</v>
      </c>
      <c r="BK145" s="28">
        <v>400</v>
      </c>
      <c r="BL145" s="28">
        <v>10.72</v>
      </c>
      <c r="BM145" s="28">
        <v>1</v>
      </c>
      <c r="BN145" s="20" t="s">
        <v>185</v>
      </c>
      <c r="BO145" s="20" t="s">
        <v>176</v>
      </c>
      <c r="BP145" s="20" t="s">
        <v>176</v>
      </c>
      <c r="BQ145" s="20" t="s">
        <v>186</v>
      </c>
      <c r="BR145" s="28">
        <v>2</v>
      </c>
      <c r="BS145" s="28">
        <v>0.1</v>
      </c>
      <c r="BT145" s="20" t="s">
        <v>187</v>
      </c>
      <c r="BU145" s="28">
        <v>0.72</v>
      </c>
      <c r="BV145" s="28">
        <v>3.5000000000000003E-2</v>
      </c>
      <c r="BW145" s="20" t="s">
        <v>188</v>
      </c>
      <c r="BX145" s="28">
        <v>1</v>
      </c>
      <c r="BY145" s="28">
        <v>0.05</v>
      </c>
      <c r="BZ145" s="24" t="s">
        <v>187</v>
      </c>
      <c r="CA145" s="28">
        <v>0.5</v>
      </c>
      <c r="CB145" s="28">
        <v>2.5000000000000001E-2</v>
      </c>
      <c r="CC145" s="20" t="s">
        <v>187</v>
      </c>
      <c r="CD145" s="28">
        <v>0.2</v>
      </c>
      <c r="CE145" s="28">
        <v>0.02</v>
      </c>
      <c r="CF145" s="24" t="s">
        <v>187</v>
      </c>
      <c r="CG145" s="28">
        <v>0.01</v>
      </c>
      <c r="CH145" s="28">
        <v>6.4999999999999997E-4</v>
      </c>
      <c r="CI145" s="24" t="s">
        <v>187</v>
      </c>
      <c r="CJ145" s="24" t="s">
        <v>189</v>
      </c>
      <c r="CK145" s="29">
        <v>30</v>
      </c>
      <c r="CL145" s="29">
        <v>9.4009599999999997E-4</v>
      </c>
      <c r="CM145" s="29">
        <v>40</v>
      </c>
      <c r="CN145" s="29">
        <v>25</v>
      </c>
    </row>
    <row r="146" spans="1:92" ht="15.75" customHeight="1">
      <c r="A146" s="19" t="s">
        <v>164</v>
      </c>
      <c r="B146" s="20" t="s">
        <v>165</v>
      </c>
      <c r="C146" s="20">
        <v>2020</v>
      </c>
      <c r="D146" s="2" t="str">
        <f t="shared" si="7"/>
        <v>10.1016/j.palaeo.2019.109547</v>
      </c>
      <c r="E146" s="21">
        <f t="shared" si="8"/>
        <v>188050</v>
      </c>
      <c r="F146" s="21">
        <f t="shared" si="9"/>
        <v>13349.999999999995</v>
      </c>
      <c r="G146" s="21">
        <f t="shared" si="10"/>
        <v>13350.000000000022</v>
      </c>
      <c r="H146" s="22">
        <f t="shared" si="11"/>
        <v>1273.2395000762599</v>
      </c>
      <c r="I146" s="22">
        <f t="shared" si="12"/>
        <v>330.66972338177015</v>
      </c>
      <c r="J146" s="22">
        <f t="shared" si="13"/>
        <v>240.04951190686984</v>
      </c>
      <c r="K146" s="20" t="s">
        <v>166</v>
      </c>
      <c r="L146" s="77" t="s">
        <v>167</v>
      </c>
      <c r="M146" s="6" t="s">
        <v>559</v>
      </c>
      <c r="N146" s="20" t="s">
        <v>168</v>
      </c>
      <c r="O146" s="23" t="s">
        <v>192</v>
      </c>
      <c r="P146" s="10" t="s">
        <v>170</v>
      </c>
      <c r="Q146" s="24" t="s">
        <v>171</v>
      </c>
      <c r="R146" s="20" t="s">
        <v>172</v>
      </c>
      <c r="S146" s="20" t="s">
        <v>173</v>
      </c>
      <c r="T146" s="20" t="s">
        <v>174</v>
      </c>
      <c r="U146" s="20" t="s">
        <v>175</v>
      </c>
      <c r="V146" s="20">
        <v>188.05</v>
      </c>
      <c r="W146" s="20">
        <v>201.4</v>
      </c>
      <c r="X146" s="20">
        <v>174.7</v>
      </c>
      <c r="Y146" s="20" t="s">
        <v>176</v>
      </c>
      <c r="Z146" s="20" t="s">
        <v>191</v>
      </c>
      <c r="AA146" s="20">
        <v>30.957000000000001</v>
      </c>
      <c r="AB146" s="20">
        <v>110.746</v>
      </c>
      <c r="AC146" s="10" t="s">
        <v>176</v>
      </c>
      <c r="AD146" s="10" t="s">
        <v>176</v>
      </c>
      <c r="AE146" s="25">
        <v>1273.2395000762599</v>
      </c>
      <c r="AF146" s="24" t="s">
        <v>178</v>
      </c>
      <c r="AG146" s="25">
        <v>1033.1899881693901</v>
      </c>
      <c r="AH146" s="25">
        <v>1603.9092234580301</v>
      </c>
      <c r="AI146" s="20" t="s">
        <v>179</v>
      </c>
      <c r="AJ146" s="20" t="s">
        <v>180</v>
      </c>
      <c r="AK146" s="10" t="s">
        <v>181</v>
      </c>
      <c r="AL146" s="24" t="s">
        <v>182</v>
      </c>
      <c r="AM146" s="26">
        <v>55555555.55555556</v>
      </c>
      <c r="AN146" s="27">
        <v>7070000</v>
      </c>
      <c r="AO146" s="20" t="s">
        <v>183</v>
      </c>
      <c r="AP146" s="26">
        <v>11111111.109999999</v>
      </c>
      <c r="AQ146" s="26">
        <v>2229924.9219985749</v>
      </c>
      <c r="AR146" s="20" t="s">
        <v>183</v>
      </c>
      <c r="AS146" s="26">
        <v>1.9560999999999998E-5</v>
      </c>
      <c r="AT146" s="27">
        <v>4.2227281860585491E-7</v>
      </c>
      <c r="AU146" s="20" t="s">
        <v>183</v>
      </c>
      <c r="AV146" s="27">
        <v>2.7347499999999995E-5</v>
      </c>
      <c r="AW146" s="27">
        <v>1.9103070215718685E-6</v>
      </c>
      <c r="AX146" s="20" t="s">
        <v>183</v>
      </c>
      <c r="AY146" s="27">
        <v>6.7504999999999991E-6</v>
      </c>
      <c r="AZ146" s="27">
        <v>1.9098640149381199E-7</v>
      </c>
      <c r="BA146" s="20" t="s">
        <v>183</v>
      </c>
      <c r="BB146" s="27">
        <v>9.3037500000000005E-6</v>
      </c>
      <c r="BC146" s="27">
        <v>4.3635027500850729E-7</v>
      </c>
      <c r="BD146" s="20" t="s">
        <v>183</v>
      </c>
      <c r="BE146" s="28">
        <v>-25.865277007315033</v>
      </c>
      <c r="BF146" s="28">
        <v>7.4118462925599024E-2</v>
      </c>
      <c r="BG146" s="20" t="s">
        <v>183</v>
      </c>
      <c r="BH146" s="20">
        <v>-4.5</v>
      </c>
      <c r="BI146" s="28">
        <v>1</v>
      </c>
      <c r="BJ146" s="20" t="s">
        <v>338</v>
      </c>
      <c r="BK146" s="28">
        <v>400</v>
      </c>
      <c r="BL146" s="28">
        <v>10.72</v>
      </c>
      <c r="BM146" s="28">
        <v>1</v>
      </c>
      <c r="BN146" s="20" t="s">
        <v>185</v>
      </c>
      <c r="BO146" s="20" t="s">
        <v>176</v>
      </c>
      <c r="BP146" s="20" t="s">
        <v>176</v>
      </c>
      <c r="BQ146" s="20" t="s">
        <v>186</v>
      </c>
      <c r="BR146" s="28">
        <v>2</v>
      </c>
      <c r="BS146" s="28">
        <v>0.1</v>
      </c>
      <c r="BT146" s="20" t="s">
        <v>187</v>
      </c>
      <c r="BU146" s="28">
        <v>0.72</v>
      </c>
      <c r="BV146" s="28">
        <v>3.5000000000000003E-2</v>
      </c>
      <c r="BW146" s="20" t="s">
        <v>188</v>
      </c>
      <c r="BX146" s="28">
        <v>1</v>
      </c>
      <c r="BY146" s="28">
        <v>0.05</v>
      </c>
      <c r="BZ146" s="24" t="s">
        <v>187</v>
      </c>
      <c r="CA146" s="28">
        <v>0.5</v>
      </c>
      <c r="CB146" s="28">
        <v>2.5000000000000001E-2</v>
      </c>
      <c r="CC146" s="20" t="s">
        <v>187</v>
      </c>
      <c r="CD146" s="28">
        <v>0.2</v>
      </c>
      <c r="CE146" s="28">
        <v>0.02</v>
      </c>
      <c r="CF146" s="24" t="s">
        <v>187</v>
      </c>
      <c r="CG146" s="28">
        <v>0.01</v>
      </c>
      <c r="CH146" s="28">
        <v>6.4999999999999997E-4</v>
      </c>
      <c r="CI146" s="24" t="s">
        <v>187</v>
      </c>
      <c r="CJ146" s="24" t="s">
        <v>189</v>
      </c>
      <c r="CK146" s="29">
        <v>30</v>
      </c>
      <c r="CL146" s="29">
        <v>9.4009599999999997E-4</v>
      </c>
      <c r="CM146" s="29">
        <v>40</v>
      </c>
      <c r="CN146" s="29">
        <v>25</v>
      </c>
    </row>
    <row r="147" spans="1:92" ht="15.75" customHeight="1">
      <c r="A147" s="19" t="s">
        <v>164</v>
      </c>
      <c r="B147" s="20" t="s">
        <v>165</v>
      </c>
      <c r="C147" s="20">
        <v>2020</v>
      </c>
      <c r="D147" s="2" t="str">
        <f t="shared" si="7"/>
        <v>10.1016/j.palaeo.2019.109547</v>
      </c>
      <c r="E147" s="21">
        <f t="shared" si="8"/>
        <v>188050</v>
      </c>
      <c r="F147" s="21">
        <f t="shared" si="9"/>
        <v>13349.999999999995</v>
      </c>
      <c r="G147" s="21">
        <f t="shared" si="10"/>
        <v>13350.000000000022</v>
      </c>
      <c r="H147" s="22">
        <f t="shared" si="11"/>
        <v>1503.6357331036299</v>
      </c>
      <c r="I147" s="22">
        <f t="shared" si="12"/>
        <v>388.72759348702016</v>
      </c>
      <c r="J147" s="22">
        <f t="shared" si="13"/>
        <v>294.78358180578994</v>
      </c>
      <c r="K147" s="20" t="s">
        <v>166</v>
      </c>
      <c r="L147" s="77" t="s">
        <v>167</v>
      </c>
      <c r="M147" s="6" t="s">
        <v>559</v>
      </c>
      <c r="N147" s="20" t="s">
        <v>168</v>
      </c>
      <c r="O147" s="23" t="s">
        <v>193</v>
      </c>
      <c r="P147" s="10" t="s">
        <v>170</v>
      </c>
      <c r="Q147" s="24" t="s">
        <v>171</v>
      </c>
      <c r="R147" s="20" t="s">
        <v>172</v>
      </c>
      <c r="S147" s="20" t="s">
        <v>173</v>
      </c>
      <c r="T147" s="20" t="s">
        <v>174</v>
      </c>
      <c r="U147" s="20" t="s">
        <v>175</v>
      </c>
      <c r="V147" s="20">
        <v>188.05</v>
      </c>
      <c r="W147" s="20">
        <v>201.4</v>
      </c>
      <c r="X147" s="20">
        <v>174.7</v>
      </c>
      <c r="Y147" s="20" t="s">
        <v>176</v>
      </c>
      <c r="Z147" s="20" t="s">
        <v>191</v>
      </c>
      <c r="AA147" s="20">
        <v>30.957000000000001</v>
      </c>
      <c r="AB147" s="20">
        <v>110.746</v>
      </c>
      <c r="AC147" s="10" t="s">
        <v>176</v>
      </c>
      <c r="AD147" s="10" t="s">
        <v>176</v>
      </c>
      <c r="AE147" s="25">
        <v>1503.6357331036299</v>
      </c>
      <c r="AF147" s="10" t="s">
        <v>178</v>
      </c>
      <c r="AG147" s="25">
        <v>1208.85215129784</v>
      </c>
      <c r="AH147" s="25">
        <v>1892.3633265906501</v>
      </c>
      <c r="AI147" s="20" t="s">
        <v>179</v>
      </c>
      <c r="AJ147" s="20" t="s">
        <v>180</v>
      </c>
      <c r="AK147" s="24" t="s">
        <v>181</v>
      </c>
      <c r="AL147" s="24" t="s">
        <v>182</v>
      </c>
      <c r="AM147" s="26">
        <v>33333333.333333336</v>
      </c>
      <c r="AN147" s="27">
        <v>5100000</v>
      </c>
      <c r="AO147" s="20" t="s">
        <v>183</v>
      </c>
      <c r="AP147" s="26">
        <v>16666666.665000001</v>
      </c>
      <c r="AQ147" s="26">
        <v>2028602.0648339451</v>
      </c>
      <c r="AR147" s="20" t="s">
        <v>183</v>
      </c>
      <c r="AS147" s="26">
        <v>2.0702727272727273E-5</v>
      </c>
      <c r="AT147" s="27">
        <v>8.336503419071884E-7</v>
      </c>
      <c r="AU147" s="20" t="s">
        <v>183</v>
      </c>
      <c r="AV147" s="27">
        <v>2.5037499999999999E-5</v>
      </c>
      <c r="AW147" s="27">
        <v>1.5102559109854876E-6</v>
      </c>
      <c r="AX147" s="20" t="s">
        <v>183</v>
      </c>
      <c r="AY147" s="27">
        <v>6.2099999999999998E-6</v>
      </c>
      <c r="AZ147" s="27">
        <v>2.8643339698626281E-7</v>
      </c>
      <c r="BA147" s="20" t="s">
        <v>183</v>
      </c>
      <c r="BB147" s="27">
        <v>9.6424999999999996E-6</v>
      </c>
      <c r="BC147" s="27">
        <v>4.8066143663358995E-7</v>
      </c>
      <c r="BD147" s="20" t="s">
        <v>183</v>
      </c>
      <c r="BE147" s="28">
        <v>-25.865277007315033</v>
      </c>
      <c r="BF147" s="28">
        <v>7.4118462925599024E-2</v>
      </c>
      <c r="BG147" s="20" t="s">
        <v>183</v>
      </c>
      <c r="BH147" s="20">
        <v>-4.5</v>
      </c>
      <c r="BI147" s="28">
        <v>1</v>
      </c>
      <c r="BJ147" s="20" t="s">
        <v>338</v>
      </c>
      <c r="BK147" s="28">
        <v>400</v>
      </c>
      <c r="BL147" s="28">
        <v>10.72</v>
      </c>
      <c r="BM147" s="28">
        <v>1</v>
      </c>
      <c r="BN147" s="20" t="s">
        <v>185</v>
      </c>
      <c r="BO147" s="20" t="s">
        <v>176</v>
      </c>
      <c r="BP147" s="20" t="s">
        <v>176</v>
      </c>
      <c r="BQ147" s="20" t="s">
        <v>186</v>
      </c>
      <c r="BR147" s="28">
        <v>2</v>
      </c>
      <c r="BS147" s="28">
        <v>0.1</v>
      </c>
      <c r="BT147" s="20" t="s">
        <v>187</v>
      </c>
      <c r="BU147" s="28">
        <v>0.72</v>
      </c>
      <c r="BV147" s="28">
        <v>3.5000000000000003E-2</v>
      </c>
      <c r="BW147" s="20" t="s">
        <v>188</v>
      </c>
      <c r="BX147" s="28">
        <v>1</v>
      </c>
      <c r="BY147" s="28">
        <v>0.05</v>
      </c>
      <c r="BZ147" s="24" t="s">
        <v>187</v>
      </c>
      <c r="CA147" s="28">
        <v>0.5</v>
      </c>
      <c r="CB147" s="28">
        <v>2.5000000000000001E-2</v>
      </c>
      <c r="CC147" s="20" t="s">
        <v>187</v>
      </c>
      <c r="CD147" s="28">
        <v>0.2</v>
      </c>
      <c r="CE147" s="28">
        <v>0.02</v>
      </c>
      <c r="CF147" s="24" t="s">
        <v>187</v>
      </c>
      <c r="CG147" s="28">
        <v>0.01</v>
      </c>
      <c r="CH147" s="28">
        <v>6.4999999999999997E-4</v>
      </c>
      <c r="CI147" s="24" t="s">
        <v>187</v>
      </c>
      <c r="CJ147" s="24" t="s">
        <v>189</v>
      </c>
      <c r="CK147" s="29">
        <v>30</v>
      </c>
      <c r="CL147" s="29">
        <v>9.4009599999999997E-4</v>
      </c>
      <c r="CM147" s="29">
        <v>40</v>
      </c>
      <c r="CN147" s="29">
        <v>25</v>
      </c>
    </row>
    <row r="148" spans="1:92" ht="15.75" customHeight="1">
      <c r="A148" s="19" t="s">
        <v>164</v>
      </c>
      <c r="B148" s="20" t="s">
        <v>165</v>
      </c>
      <c r="C148" s="20">
        <v>2020</v>
      </c>
      <c r="D148" s="2" t="str">
        <f t="shared" si="7"/>
        <v>10.1016/j.palaeo.2019.109547</v>
      </c>
      <c r="E148" s="21">
        <f t="shared" si="8"/>
        <v>188050</v>
      </c>
      <c r="F148" s="21">
        <f t="shared" si="9"/>
        <v>13349.999999999995</v>
      </c>
      <c r="G148" s="21">
        <f t="shared" si="10"/>
        <v>13350.000000000022</v>
      </c>
      <c r="H148" s="22">
        <f t="shared" si="11"/>
        <v>1267.1038992126701</v>
      </c>
      <c r="I148" s="22">
        <f t="shared" si="12"/>
        <v>313.04956062608994</v>
      </c>
      <c r="J148" s="22">
        <f t="shared" si="13"/>
        <v>234.24000860206002</v>
      </c>
      <c r="K148" s="20" t="s">
        <v>166</v>
      </c>
      <c r="L148" s="77" t="s">
        <v>167</v>
      </c>
      <c r="M148" s="6" t="s">
        <v>559</v>
      </c>
      <c r="N148" s="20" t="s">
        <v>168</v>
      </c>
      <c r="O148" s="23" t="s">
        <v>194</v>
      </c>
      <c r="P148" s="10" t="s">
        <v>170</v>
      </c>
      <c r="Q148" s="24" t="s">
        <v>171</v>
      </c>
      <c r="R148" s="20" t="s">
        <v>172</v>
      </c>
      <c r="S148" s="20" t="s">
        <v>173</v>
      </c>
      <c r="T148" s="20" t="s">
        <v>174</v>
      </c>
      <c r="U148" s="20" t="s">
        <v>175</v>
      </c>
      <c r="V148" s="20">
        <v>188.05</v>
      </c>
      <c r="W148" s="20">
        <v>201.4</v>
      </c>
      <c r="X148" s="20">
        <v>174.7</v>
      </c>
      <c r="Y148" s="20" t="s">
        <v>176</v>
      </c>
      <c r="Z148" s="20" t="s">
        <v>191</v>
      </c>
      <c r="AA148" s="20">
        <v>30.957000000000001</v>
      </c>
      <c r="AB148" s="20">
        <v>110.746</v>
      </c>
      <c r="AC148" s="10" t="s">
        <v>176</v>
      </c>
      <c r="AD148" s="10" t="s">
        <v>176</v>
      </c>
      <c r="AE148" s="25">
        <v>1267.1038992126701</v>
      </c>
      <c r="AF148" s="10" t="s">
        <v>178</v>
      </c>
      <c r="AG148" s="25">
        <v>1032.86389061061</v>
      </c>
      <c r="AH148" s="25">
        <v>1580.15345983876</v>
      </c>
      <c r="AI148" s="20" t="s">
        <v>179</v>
      </c>
      <c r="AJ148" s="20" t="s">
        <v>180</v>
      </c>
      <c r="AK148" s="10" t="s">
        <v>181</v>
      </c>
      <c r="AL148" s="24" t="s">
        <v>182</v>
      </c>
      <c r="AM148" s="26">
        <v>55555555.55555556</v>
      </c>
      <c r="AN148" s="27">
        <v>4670000</v>
      </c>
      <c r="AO148" s="20" t="s">
        <v>183</v>
      </c>
      <c r="AP148" s="26">
        <v>11111111.109999999</v>
      </c>
      <c r="AQ148" s="26">
        <v>2746740.1804057998</v>
      </c>
      <c r="AR148" s="20" t="s">
        <v>183</v>
      </c>
      <c r="AS148" s="26">
        <v>1.9805454545454543E-5</v>
      </c>
      <c r="AT148" s="27">
        <v>4.3875726077672784E-7</v>
      </c>
      <c r="AU148" s="20" t="s">
        <v>183</v>
      </c>
      <c r="AV148" s="27">
        <v>2.5989999999999997E-5</v>
      </c>
      <c r="AW148" s="27">
        <v>1.791684496035319E-6</v>
      </c>
      <c r="AX148" s="20" t="s">
        <v>183</v>
      </c>
      <c r="AY148" s="27">
        <v>6.6181818181818185E-6</v>
      </c>
      <c r="AZ148" s="27">
        <v>3.4880006823867465E-7</v>
      </c>
      <c r="BA148" s="20" t="s">
        <v>183</v>
      </c>
      <c r="BB148" s="27">
        <v>9.4333333333333334E-6</v>
      </c>
      <c r="BC148" s="27">
        <v>1.748335716553827E-6</v>
      </c>
      <c r="BD148" s="20" t="s">
        <v>183</v>
      </c>
      <c r="BE148" s="28">
        <v>-25.865277007315033</v>
      </c>
      <c r="BF148" s="28">
        <v>7.4118462925599024E-2</v>
      </c>
      <c r="BG148" s="20" t="s">
        <v>183</v>
      </c>
      <c r="BH148" s="20">
        <v>-4.5</v>
      </c>
      <c r="BI148" s="28">
        <v>1</v>
      </c>
      <c r="BJ148" s="20" t="s">
        <v>338</v>
      </c>
      <c r="BK148" s="28">
        <v>400</v>
      </c>
      <c r="BL148" s="28">
        <v>10.72</v>
      </c>
      <c r="BM148" s="28">
        <v>1</v>
      </c>
      <c r="BN148" s="20" t="s">
        <v>185</v>
      </c>
      <c r="BO148" s="20" t="s">
        <v>176</v>
      </c>
      <c r="BP148" s="20" t="s">
        <v>176</v>
      </c>
      <c r="BQ148" s="20" t="s">
        <v>186</v>
      </c>
      <c r="BR148" s="28">
        <v>2</v>
      </c>
      <c r="BS148" s="28">
        <v>0.1</v>
      </c>
      <c r="BT148" s="20" t="s">
        <v>187</v>
      </c>
      <c r="BU148" s="28">
        <v>0.72</v>
      </c>
      <c r="BV148" s="28">
        <v>3.5000000000000003E-2</v>
      </c>
      <c r="BW148" s="20" t="s">
        <v>188</v>
      </c>
      <c r="BX148" s="28">
        <v>1</v>
      </c>
      <c r="BY148" s="28">
        <v>0.05</v>
      </c>
      <c r="BZ148" s="24" t="s">
        <v>187</v>
      </c>
      <c r="CA148" s="28">
        <v>0.5</v>
      </c>
      <c r="CB148" s="28">
        <v>2.5000000000000001E-2</v>
      </c>
      <c r="CC148" s="20" t="s">
        <v>187</v>
      </c>
      <c r="CD148" s="28">
        <v>0.2</v>
      </c>
      <c r="CE148" s="28">
        <v>0.02</v>
      </c>
      <c r="CF148" s="24" t="s">
        <v>187</v>
      </c>
      <c r="CG148" s="28">
        <v>0.01</v>
      </c>
      <c r="CH148" s="28">
        <v>6.4999999999999997E-4</v>
      </c>
      <c r="CI148" s="24" t="s">
        <v>187</v>
      </c>
      <c r="CJ148" s="24" t="s">
        <v>189</v>
      </c>
      <c r="CK148" s="29">
        <v>30</v>
      </c>
      <c r="CL148" s="29">
        <v>9.4009599999999997E-4</v>
      </c>
      <c r="CM148" s="29">
        <v>40</v>
      </c>
      <c r="CN148" s="29">
        <v>25</v>
      </c>
    </row>
    <row r="149" spans="1:92" ht="15.75" customHeight="1">
      <c r="A149" s="19" t="s">
        <v>164</v>
      </c>
      <c r="B149" s="20" t="s">
        <v>165</v>
      </c>
      <c r="C149" s="20">
        <v>2020</v>
      </c>
      <c r="D149" s="2" t="str">
        <f t="shared" si="7"/>
        <v>10.1016/j.palaeo.2019.109547</v>
      </c>
      <c r="E149" s="21">
        <f t="shared" si="8"/>
        <v>188050</v>
      </c>
      <c r="F149" s="21">
        <f t="shared" si="9"/>
        <v>13349.999999999995</v>
      </c>
      <c r="G149" s="21">
        <f t="shared" si="10"/>
        <v>13350.000000000022</v>
      </c>
      <c r="H149" s="22">
        <f t="shared" si="11"/>
        <v>1222.35206605242</v>
      </c>
      <c r="I149" s="22">
        <f t="shared" si="12"/>
        <v>295.97168531065995</v>
      </c>
      <c r="J149" s="22">
        <f t="shared" si="13"/>
        <v>227.64912437429598</v>
      </c>
      <c r="K149" s="20" t="s">
        <v>166</v>
      </c>
      <c r="L149" s="77" t="s">
        <v>167</v>
      </c>
      <c r="M149" s="6" t="s">
        <v>559</v>
      </c>
      <c r="N149" s="20" t="s">
        <v>168</v>
      </c>
      <c r="O149" s="23" t="s">
        <v>195</v>
      </c>
      <c r="P149" s="10" t="s">
        <v>170</v>
      </c>
      <c r="Q149" s="24" t="s">
        <v>171</v>
      </c>
      <c r="R149" s="20" t="s">
        <v>172</v>
      </c>
      <c r="S149" s="20" t="s">
        <v>173</v>
      </c>
      <c r="T149" s="20" t="s">
        <v>174</v>
      </c>
      <c r="U149" s="20" t="s">
        <v>175</v>
      </c>
      <c r="V149" s="20">
        <v>188.05</v>
      </c>
      <c r="W149" s="20">
        <v>201.4</v>
      </c>
      <c r="X149" s="20">
        <v>174.7</v>
      </c>
      <c r="Y149" s="20" t="s">
        <v>176</v>
      </c>
      <c r="Z149" s="20" t="s">
        <v>191</v>
      </c>
      <c r="AA149" s="20">
        <v>30.957000000000001</v>
      </c>
      <c r="AB149" s="20">
        <v>110.746</v>
      </c>
      <c r="AC149" s="10" t="s">
        <v>176</v>
      </c>
      <c r="AD149" s="10" t="s">
        <v>176</v>
      </c>
      <c r="AE149" s="25">
        <v>1222.35206605242</v>
      </c>
      <c r="AF149" s="24" t="s">
        <v>178</v>
      </c>
      <c r="AG149" s="25">
        <v>994.70294167812403</v>
      </c>
      <c r="AH149" s="25">
        <v>1518.32375136308</v>
      </c>
      <c r="AI149" s="20" t="s">
        <v>179</v>
      </c>
      <c r="AJ149" s="20" t="s">
        <v>180</v>
      </c>
      <c r="AK149" s="10" t="s">
        <v>181</v>
      </c>
      <c r="AL149" s="24" t="s">
        <v>182</v>
      </c>
      <c r="AM149" s="26">
        <v>66666666.666666672</v>
      </c>
      <c r="AN149" s="27">
        <v>4120000</v>
      </c>
      <c r="AO149" s="20" t="s">
        <v>183</v>
      </c>
      <c r="AP149" s="26">
        <v>16666666.665000001</v>
      </c>
      <c r="AQ149" s="26">
        <v>2378746.7738268748</v>
      </c>
      <c r="AR149" s="20" t="s">
        <v>183</v>
      </c>
      <c r="AS149" s="26">
        <v>1.910857142857143E-5</v>
      </c>
      <c r="AT149" s="27">
        <v>9.8914665803969327E-7</v>
      </c>
      <c r="AU149" s="20" t="s">
        <v>183</v>
      </c>
      <c r="AV149" s="27">
        <v>2.5243999999999998E-5</v>
      </c>
      <c r="AW149" s="27">
        <v>2.0254490860053703E-6</v>
      </c>
      <c r="AX149" s="20" t="s">
        <v>183</v>
      </c>
      <c r="AY149" s="27">
        <v>9.5164285714285712E-6</v>
      </c>
      <c r="AZ149" s="27">
        <v>4.4608933460064352E-7</v>
      </c>
      <c r="BA149" s="20" t="s">
        <v>183</v>
      </c>
      <c r="BB149" s="27">
        <v>9.0150000000000009E-6</v>
      </c>
      <c r="BC149" s="27">
        <v>3.9035240488563386E-7</v>
      </c>
      <c r="BD149" s="20" t="s">
        <v>183</v>
      </c>
      <c r="BE149" s="28">
        <v>-25.865277007315033</v>
      </c>
      <c r="BF149" s="28">
        <v>7.4118462925599024E-2</v>
      </c>
      <c r="BG149" s="20" t="s">
        <v>183</v>
      </c>
      <c r="BH149" s="20">
        <v>-4.5</v>
      </c>
      <c r="BI149" s="28">
        <v>1</v>
      </c>
      <c r="BJ149" s="20" t="s">
        <v>338</v>
      </c>
      <c r="BK149" s="28">
        <v>400</v>
      </c>
      <c r="BL149" s="28">
        <v>10.72</v>
      </c>
      <c r="BM149" s="28">
        <v>1</v>
      </c>
      <c r="BN149" s="20" t="s">
        <v>185</v>
      </c>
      <c r="BO149" s="20" t="s">
        <v>176</v>
      </c>
      <c r="BP149" s="20" t="s">
        <v>176</v>
      </c>
      <c r="BQ149" s="20" t="s">
        <v>186</v>
      </c>
      <c r="BR149" s="28">
        <v>2</v>
      </c>
      <c r="BS149" s="28">
        <v>0.1</v>
      </c>
      <c r="BT149" s="20" t="s">
        <v>187</v>
      </c>
      <c r="BU149" s="28">
        <v>0.72</v>
      </c>
      <c r="BV149" s="28">
        <v>3.5000000000000003E-2</v>
      </c>
      <c r="BW149" s="20" t="s">
        <v>188</v>
      </c>
      <c r="BX149" s="28">
        <v>1</v>
      </c>
      <c r="BY149" s="28">
        <v>0.05</v>
      </c>
      <c r="BZ149" s="24" t="s">
        <v>187</v>
      </c>
      <c r="CA149" s="28">
        <v>0.5</v>
      </c>
      <c r="CB149" s="28">
        <v>2.5000000000000001E-2</v>
      </c>
      <c r="CC149" s="20" t="s">
        <v>187</v>
      </c>
      <c r="CD149" s="28">
        <v>0.2</v>
      </c>
      <c r="CE149" s="28">
        <v>0.02</v>
      </c>
      <c r="CF149" s="24" t="s">
        <v>187</v>
      </c>
      <c r="CG149" s="28">
        <v>0.01</v>
      </c>
      <c r="CH149" s="28">
        <v>6.4999999999999997E-4</v>
      </c>
      <c r="CI149" s="24" t="s">
        <v>187</v>
      </c>
      <c r="CJ149" s="24" t="s">
        <v>189</v>
      </c>
      <c r="CK149" s="29">
        <v>30</v>
      </c>
      <c r="CL149" s="29">
        <v>9.4009599999999997E-4</v>
      </c>
      <c r="CM149" s="29">
        <v>40</v>
      </c>
      <c r="CN149" s="29">
        <v>25</v>
      </c>
    </row>
    <row r="150" spans="1:92" ht="15.75" customHeight="1">
      <c r="A150" s="19" t="s">
        <v>164</v>
      </c>
      <c r="B150" s="20" t="s">
        <v>165</v>
      </c>
      <c r="C150" s="20">
        <v>2020</v>
      </c>
      <c r="D150" s="2" t="str">
        <f t="shared" si="7"/>
        <v>10.1016/j.palaeo.2019.109547</v>
      </c>
      <c r="E150" s="21">
        <f t="shared" si="8"/>
        <v>188050</v>
      </c>
      <c r="F150" s="21">
        <f t="shared" si="9"/>
        <v>13349.999999999995</v>
      </c>
      <c r="G150" s="21">
        <f t="shared" si="10"/>
        <v>13350.000000000022</v>
      </c>
      <c r="H150" s="22">
        <f t="shared" si="11"/>
        <v>1121.35451147496</v>
      </c>
      <c r="I150" s="22">
        <f t="shared" si="12"/>
        <v>275.49422084722005</v>
      </c>
      <c r="J150" s="22">
        <f t="shared" si="13"/>
        <v>208.20080581002594</v>
      </c>
      <c r="K150" s="20" t="s">
        <v>166</v>
      </c>
      <c r="L150" s="77" t="s">
        <v>167</v>
      </c>
      <c r="M150" s="6" t="s">
        <v>559</v>
      </c>
      <c r="N150" s="20" t="s">
        <v>168</v>
      </c>
      <c r="O150" s="23" t="s">
        <v>196</v>
      </c>
      <c r="P150" s="10" t="s">
        <v>170</v>
      </c>
      <c r="Q150" s="24" t="s">
        <v>171</v>
      </c>
      <c r="R150" s="20" t="s">
        <v>172</v>
      </c>
      <c r="S150" s="20" t="s">
        <v>173</v>
      </c>
      <c r="T150" s="20" t="s">
        <v>174</v>
      </c>
      <c r="U150" s="20" t="s">
        <v>175</v>
      </c>
      <c r="V150" s="20">
        <v>188.05</v>
      </c>
      <c r="W150" s="20">
        <v>201.4</v>
      </c>
      <c r="X150" s="20">
        <v>174.7</v>
      </c>
      <c r="Y150" s="20" t="s">
        <v>176</v>
      </c>
      <c r="Z150" s="20" t="s">
        <v>191</v>
      </c>
      <c r="AA150" s="20">
        <v>30.957000000000001</v>
      </c>
      <c r="AB150" s="20">
        <v>110.746</v>
      </c>
      <c r="AC150" s="10" t="s">
        <v>176</v>
      </c>
      <c r="AD150" s="10" t="s">
        <v>176</v>
      </c>
      <c r="AE150" s="25">
        <v>1121.35451147496</v>
      </c>
      <c r="AF150" s="10" t="s">
        <v>178</v>
      </c>
      <c r="AG150" s="25">
        <v>913.15370566493402</v>
      </c>
      <c r="AH150" s="25">
        <v>1396.84873232218</v>
      </c>
      <c r="AI150" s="20" t="s">
        <v>179</v>
      </c>
      <c r="AJ150" s="20" t="s">
        <v>180</v>
      </c>
      <c r="AK150" s="10" t="s">
        <v>181</v>
      </c>
      <c r="AL150" s="24" t="s">
        <v>182</v>
      </c>
      <c r="AM150" s="26">
        <v>66666666.666666672</v>
      </c>
      <c r="AN150" s="27">
        <v>6870000</v>
      </c>
      <c r="AO150" s="20" t="s">
        <v>183</v>
      </c>
      <c r="AP150" s="26">
        <v>16666666.665000001</v>
      </c>
      <c r="AQ150" s="26">
        <v>3207501.4954979215</v>
      </c>
      <c r="AR150" s="20" t="s">
        <v>183</v>
      </c>
      <c r="AS150" s="26">
        <v>2.1424999999999999E-5</v>
      </c>
      <c r="AT150" s="27">
        <v>8.336503419071884E-7</v>
      </c>
      <c r="AU150" s="20" t="s">
        <v>183</v>
      </c>
      <c r="AV150" s="27">
        <v>2.1654285714285716E-5</v>
      </c>
      <c r="AW150" s="27">
        <v>2.4163001158796523E-6</v>
      </c>
      <c r="AX150" s="20" t="s">
        <v>183</v>
      </c>
      <c r="AY150" s="27">
        <v>9.0883333333333324E-6</v>
      </c>
      <c r="AZ150" s="27">
        <v>3.4880006823867465E-7</v>
      </c>
      <c r="BA150" s="20" t="s">
        <v>183</v>
      </c>
      <c r="BB150" s="27">
        <v>7.9385714285714269E-6</v>
      </c>
      <c r="BC150" s="27">
        <v>5.4975894338640303E-7</v>
      </c>
      <c r="BD150" s="20" t="s">
        <v>183</v>
      </c>
      <c r="BE150" s="28">
        <v>-25.865277007315033</v>
      </c>
      <c r="BF150" s="28">
        <v>7.4118462925599024E-2</v>
      </c>
      <c r="BG150" s="20" t="s">
        <v>183</v>
      </c>
      <c r="BH150" s="20">
        <v>-4.5</v>
      </c>
      <c r="BI150" s="28">
        <v>1</v>
      </c>
      <c r="BJ150" s="20" t="s">
        <v>338</v>
      </c>
      <c r="BK150" s="28">
        <v>400</v>
      </c>
      <c r="BL150" s="28">
        <v>10.72</v>
      </c>
      <c r="BM150" s="28">
        <v>1</v>
      </c>
      <c r="BN150" s="20" t="s">
        <v>185</v>
      </c>
      <c r="BO150" s="20" t="s">
        <v>176</v>
      </c>
      <c r="BP150" s="20" t="s">
        <v>176</v>
      </c>
      <c r="BQ150" s="20" t="s">
        <v>186</v>
      </c>
      <c r="BR150" s="28">
        <v>2</v>
      </c>
      <c r="BS150" s="28">
        <v>0.1</v>
      </c>
      <c r="BT150" s="20" t="s">
        <v>187</v>
      </c>
      <c r="BU150" s="28">
        <v>0.72</v>
      </c>
      <c r="BV150" s="28">
        <v>3.5000000000000003E-2</v>
      </c>
      <c r="BW150" s="20" t="s">
        <v>188</v>
      </c>
      <c r="BX150" s="28">
        <v>1</v>
      </c>
      <c r="BY150" s="28">
        <v>0.05</v>
      </c>
      <c r="BZ150" s="24" t="s">
        <v>187</v>
      </c>
      <c r="CA150" s="28">
        <v>0.5</v>
      </c>
      <c r="CB150" s="28">
        <v>2.5000000000000001E-2</v>
      </c>
      <c r="CC150" s="20" t="s">
        <v>187</v>
      </c>
      <c r="CD150" s="28">
        <v>0.2</v>
      </c>
      <c r="CE150" s="28">
        <v>0.02</v>
      </c>
      <c r="CF150" s="24" t="s">
        <v>187</v>
      </c>
      <c r="CG150" s="28">
        <v>0.01</v>
      </c>
      <c r="CH150" s="28">
        <v>6.4999999999999997E-4</v>
      </c>
      <c r="CI150" s="24" t="s">
        <v>187</v>
      </c>
      <c r="CJ150" s="24" t="s">
        <v>189</v>
      </c>
      <c r="CK150" s="29">
        <v>30</v>
      </c>
      <c r="CL150" s="29">
        <v>9.4009599999999997E-4</v>
      </c>
      <c r="CM150" s="29">
        <v>40</v>
      </c>
      <c r="CN150" s="29">
        <v>25</v>
      </c>
    </row>
    <row r="151" spans="1:92" ht="15.75" customHeight="1">
      <c r="A151" s="19" t="s">
        <v>164</v>
      </c>
      <c r="B151" s="20" t="s">
        <v>165</v>
      </c>
      <c r="C151" s="20">
        <v>2020</v>
      </c>
      <c r="D151" s="2" t="str">
        <f t="shared" si="7"/>
        <v>10.1016/j.palaeo.2019.109547</v>
      </c>
      <c r="E151" s="21">
        <f t="shared" si="8"/>
        <v>188050</v>
      </c>
      <c r="F151" s="21">
        <f t="shared" si="9"/>
        <v>13349.999999999995</v>
      </c>
      <c r="G151" s="21">
        <f t="shared" si="10"/>
        <v>13350.000000000022</v>
      </c>
      <c r="H151" s="22">
        <f t="shared" si="11"/>
        <v>1549.0340404015101</v>
      </c>
      <c r="I151" s="22">
        <f t="shared" si="12"/>
        <v>439.04739936596002</v>
      </c>
      <c r="J151" s="22">
        <f t="shared" si="13"/>
        <v>319.58902852587016</v>
      </c>
      <c r="K151" s="20" t="s">
        <v>166</v>
      </c>
      <c r="L151" s="77" t="s">
        <v>167</v>
      </c>
      <c r="M151" s="6" t="s">
        <v>559</v>
      </c>
      <c r="N151" s="20" t="s">
        <v>168</v>
      </c>
      <c r="O151" s="23" t="s">
        <v>197</v>
      </c>
      <c r="P151" s="10" t="s">
        <v>170</v>
      </c>
      <c r="Q151" s="24" t="s">
        <v>171</v>
      </c>
      <c r="R151" s="20" t="s">
        <v>172</v>
      </c>
      <c r="S151" s="20" t="s">
        <v>173</v>
      </c>
      <c r="T151" s="20" t="s">
        <v>174</v>
      </c>
      <c r="U151" s="20" t="s">
        <v>175</v>
      </c>
      <c r="V151" s="20">
        <v>188.05</v>
      </c>
      <c r="W151" s="20">
        <v>201.4</v>
      </c>
      <c r="X151" s="20">
        <v>174.7</v>
      </c>
      <c r="Y151" s="20" t="s">
        <v>176</v>
      </c>
      <c r="Z151" s="20" t="s">
        <v>191</v>
      </c>
      <c r="AA151" s="20">
        <v>30.957000000000001</v>
      </c>
      <c r="AB151" s="20">
        <v>110.746</v>
      </c>
      <c r="AC151" s="10" t="s">
        <v>176</v>
      </c>
      <c r="AD151" s="10" t="s">
        <v>176</v>
      </c>
      <c r="AE151" s="25">
        <v>1549.0340404015101</v>
      </c>
      <c r="AF151" s="10" t="s">
        <v>178</v>
      </c>
      <c r="AG151" s="25">
        <v>1229.4450118756399</v>
      </c>
      <c r="AH151" s="25">
        <v>1988.0814397674701</v>
      </c>
      <c r="AI151" s="20" t="s">
        <v>179</v>
      </c>
      <c r="AJ151" s="20" t="s">
        <v>180</v>
      </c>
      <c r="AK151" s="10" t="s">
        <v>181</v>
      </c>
      <c r="AL151" s="24" t="s">
        <v>182</v>
      </c>
      <c r="AM151" s="26">
        <v>44444444.44444444</v>
      </c>
      <c r="AN151" s="27">
        <v>7050000</v>
      </c>
      <c r="AO151" s="20" t="s">
        <v>183</v>
      </c>
      <c r="AP151" s="26">
        <v>16666666.665000001</v>
      </c>
      <c r="AQ151" s="26">
        <v>2646053.7344880006</v>
      </c>
      <c r="AR151" s="20" t="s">
        <v>183</v>
      </c>
      <c r="AS151" s="26">
        <v>1.9214999999999998E-5</v>
      </c>
      <c r="AT151" s="27">
        <v>1.6164338320306622E-6</v>
      </c>
      <c r="AU151" s="20" t="s">
        <v>183</v>
      </c>
      <c r="AV151" s="27">
        <v>1.9522857142857143E-5</v>
      </c>
      <c r="AW151" s="27">
        <v>1.8621537709508976E-6</v>
      </c>
      <c r="AX151" s="20" t="s">
        <v>183</v>
      </c>
      <c r="AY151" s="27">
        <v>7.4424999999999995E-6</v>
      </c>
      <c r="AZ151" s="27">
        <v>5.6167408501530331E-7</v>
      </c>
      <c r="BA151" s="20" t="s">
        <v>183</v>
      </c>
      <c r="BB151" s="27">
        <v>8.4842857142857151E-6</v>
      </c>
      <c r="BC151" s="27">
        <v>7.3435629408800383E-7</v>
      </c>
      <c r="BD151" s="20" t="s">
        <v>183</v>
      </c>
      <c r="BE151" s="28">
        <v>-25.865277007315033</v>
      </c>
      <c r="BF151" s="28">
        <v>7.4118462925599024E-2</v>
      </c>
      <c r="BG151" s="20" t="s">
        <v>183</v>
      </c>
      <c r="BH151" s="20">
        <v>-4.5</v>
      </c>
      <c r="BI151" s="28">
        <v>1</v>
      </c>
      <c r="BJ151" s="20" t="s">
        <v>338</v>
      </c>
      <c r="BK151" s="28">
        <v>400</v>
      </c>
      <c r="BL151" s="28">
        <v>10.72</v>
      </c>
      <c r="BM151" s="28">
        <v>1</v>
      </c>
      <c r="BN151" s="20" t="s">
        <v>185</v>
      </c>
      <c r="BO151" s="20" t="s">
        <v>176</v>
      </c>
      <c r="BP151" s="20" t="s">
        <v>176</v>
      </c>
      <c r="BQ151" s="20" t="s">
        <v>186</v>
      </c>
      <c r="BR151" s="28">
        <v>2</v>
      </c>
      <c r="BS151" s="28">
        <v>0.1</v>
      </c>
      <c r="BT151" s="20" t="s">
        <v>187</v>
      </c>
      <c r="BU151" s="28">
        <v>0.72</v>
      </c>
      <c r="BV151" s="28">
        <v>3.5000000000000003E-2</v>
      </c>
      <c r="BW151" s="20" t="s">
        <v>188</v>
      </c>
      <c r="BX151" s="28">
        <v>1</v>
      </c>
      <c r="BY151" s="28">
        <v>0.05</v>
      </c>
      <c r="BZ151" s="24" t="s">
        <v>187</v>
      </c>
      <c r="CA151" s="28">
        <v>0.5</v>
      </c>
      <c r="CB151" s="28">
        <v>2.5000000000000001E-2</v>
      </c>
      <c r="CC151" s="20" t="s">
        <v>187</v>
      </c>
      <c r="CD151" s="28">
        <v>0.2</v>
      </c>
      <c r="CE151" s="28">
        <v>0.02</v>
      </c>
      <c r="CF151" s="24" t="s">
        <v>187</v>
      </c>
      <c r="CG151" s="28">
        <v>0.01</v>
      </c>
      <c r="CH151" s="28">
        <v>6.4999999999999997E-4</v>
      </c>
      <c r="CI151" s="24" t="s">
        <v>187</v>
      </c>
      <c r="CJ151" s="24" t="s">
        <v>189</v>
      </c>
      <c r="CK151" s="29">
        <v>30</v>
      </c>
      <c r="CL151" s="29">
        <v>9.4009599999999997E-4</v>
      </c>
      <c r="CM151" s="29">
        <v>40</v>
      </c>
      <c r="CN151" s="29">
        <v>25</v>
      </c>
    </row>
    <row r="152" spans="1:92" ht="15.75" customHeight="1">
      <c r="A152" s="19" t="s">
        <v>164</v>
      </c>
      <c r="B152" s="20" t="s">
        <v>165</v>
      </c>
      <c r="C152" s="20">
        <v>2020</v>
      </c>
      <c r="D152" s="2" t="str">
        <f t="shared" si="7"/>
        <v>10.1016/j.palaeo.2019.109547</v>
      </c>
      <c r="E152" s="21">
        <f t="shared" si="8"/>
        <v>188050</v>
      </c>
      <c r="F152" s="21">
        <f t="shared" si="9"/>
        <v>13349.999999999995</v>
      </c>
      <c r="G152" s="21">
        <f t="shared" si="10"/>
        <v>13350.000000000022</v>
      </c>
      <c r="H152" s="22">
        <f t="shared" si="11"/>
        <v>1359.1234602857301</v>
      </c>
      <c r="I152" s="22">
        <f t="shared" si="12"/>
        <v>332.16930377425001</v>
      </c>
      <c r="J152" s="22">
        <f t="shared" si="13"/>
        <v>257.14423216553996</v>
      </c>
      <c r="K152" s="20" t="s">
        <v>166</v>
      </c>
      <c r="L152" s="77" t="s">
        <v>167</v>
      </c>
      <c r="M152" s="6" t="s">
        <v>559</v>
      </c>
      <c r="N152" s="20" t="s">
        <v>168</v>
      </c>
      <c r="O152" s="23" t="s">
        <v>198</v>
      </c>
      <c r="P152" s="10" t="s">
        <v>170</v>
      </c>
      <c r="Q152" s="24" t="s">
        <v>171</v>
      </c>
      <c r="R152" s="20" t="s">
        <v>172</v>
      </c>
      <c r="S152" s="20" t="s">
        <v>173</v>
      </c>
      <c r="T152" s="20" t="s">
        <v>174</v>
      </c>
      <c r="U152" s="20" t="s">
        <v>175</v>
      </c>
      <c r="V152" s="20">
        <v>188.05</v>
      </c>
      <c r="W152" s="20">
        <v>201.4</v>
      </c>
      <c r="X152" s="20">
        <v>174.7</v>
      </c>
      <c r="Y152" s="20" t="s">
        <v>176</v>
      </c>
      <c r="Z152" s="20" t="s">
        <v>191</v>
      </c>
      <c r="AA152" s="20">
        <v>30.957000000000001</v>
      </c>
      <c r="AB152" s="20">
        <v>110.746</v>
      </c>
      <c r="AC152" s="10" t="s">
        <v>176</v>
      </c>
      <c r="AD152" s="10" t="s">
        <v>176</v>
      </c>
      <c r="AE152" s="25">
        <v>1359.1234602857301</v>
      </c>
      <c r="AF152" s="24" t="s">
        <v>178</v>
      </c>
      <c r="AG152" s="25">
        <v>1101.9792281201901</v>
      </c>
      <c r="AH152" s="25">
        <v>1691.2927640599801</v>
      </c>
      <c r="AI152" s="20" t="s">
        <v>179</v>
      </c>
      <c r="AJ152" s="20" t="s">
        <v>180</v>
      </c>
      <c r="AK152" s="24" t="s">
        <v>181</v>
      </c>
      <c r="AL152" s="24" t="s">
        <v>182</v>
      </c>
      <c r="AM152" s="26">
        <v>55555555.55555556</v>
      </c>
      <c r="AN152" s="27">
        <v>5460000</v>
      </c>
      <c r="AO152" s="20" t="s">
        <v>183</v>
      </c>
      <c r="AP152" s="26">
        <v>16666666.665000001</v>
      </c>
      <c r="AQ152" s="26">
        <v>3014596.4066851297</v>
      </c>
      <c r="AR152" s="20" t="s">
        <v>183</v>
      </c>
      <c r="AS152" s="26">
        <v>1.7965714285714284E-5</v>
      </c>
      <c r="AT152" s="27">
        <v>8.8727579327587283E-7</v>
      </c>
      <c r="AU152" s="20" t="s">
        <v>183</v>
      </c>
      <c r="AV152" s="27">
        <v>2.213625E-5</v>
      </c>
      <c r="AW152" s="27">
        <v>9.9295719948043827E-7</v>
      </c>
      <c r="AX152" s="20" t="s">
        <v>183</v>
      </c>
      <c r="AY152" s="27">
        <v>7.2357142857142852E-6</v>
      </c>
      <c r="AZ152" s="27">
        <v>1.4907911769705823E-7</v>
      </c>
      <c r="BA152" s="20" t="s">
        <v>183</v>
      </c>
      <c r="BB152" s="27">
        <v>8.3075000000000014E-6</v>
      </c>
      <c r="BC152" s="27">
        <v>4.2637542143045706E-7</v>
      </c>
      <c r="BD152" s="20" t="s">
        <v>183</v>
      </c>
      <c r="BE152" s="28">
        <v>-25.865277007315033</v>
      </c>
      <c r="BF152" s="28">
        <v>7.4118462925599024E-2</v>
      </c>
      <c r="BG152" s="20" t="s">
        <v>183</v>
      </c>
      <c r="BH152" s="20">
        <v>-4.5</v>
      </c>
      <c r="BI152" s="28">
        <v>1</v>
      </c>
      <c r="BJ152" s="20" t="s">
        <v>338</v>
      </c>
      <c r="BK152" s="28">
        <v>400</v>
      </c>
      <c r="BL152" s="28">
        <v>10.72</v>
      </c>
      <c r="BM152" s="28">
        <v>1</v>
      </c>
      <c r="BN152" s="20" t="s">
        <v>185</v>
      </c>
      <c r="BO152" s="20" t="s">
        <v>176</v>
      </c>
      <c r="BP152" s="20" t="s">
        <v>176</v>
      </c>
      <c r="BQ152" s="20" t="s">
        <v>186</v>
      </c>
      <c r="BR152" s="28">
        <v>2</v>
      </c>
      <c r="BS152" s="28">
        <v>0.1</v>
      </c>
      <c r="BT152" s="20" t="s">
        <v>187</v>
      </c>
      <c r="BU152" s="28">
        <v>0.72</v>
      </c>
      <c r="BV152" s="28">
        <v>3.5000000000000003E-2</v>
      </c>
      <c r="BW152" s="20" t="s">
        <v>188</v>
      </c>
      <c r="BX152" s="28">
        <v>1</v>
      </c>
      <c r="BY152" s="28">
        <v>0.05</v>
      </c>
      <c r="BZ152" s="24" t="s">
        <v>187</v>
      </c>
      <c r="CA152" s="28">
        <v>0.5</v>
      </c>
      <c r="CB152" s="28">
        <v>2.5000000000000001E-2</v>
      </c>
      <c r="CC152" s="20" t="s">
        <v>187</v>
      </c>
      <c r="CD152" s="28">
        <v>0.2</v>
      </c>
      <c r="CE152" s="28">
        <v>0.02</v>
      </c>
      <c r="CF152" s="24" t="s">
        <v>187</v>
      </c>
      <c r="CG152" s="28">
        <v>0.01</v>
      </c>
      <c r="CH152" s="28">
        <v>6.4999999999999997E-4</v>
      </c>
      <c r="CI152" s="24" t="s">
        <v>187</v>
      </c>
      <c r="CJ152" s="24" t="s">
        <v>189</v>
      </c>
      <c r="CK152" s="29">
        <v>30</v>
      </c>
      <c r="CL152" s="29">
        <v>9.4009599999999997E-4</v>
      </c>
      <c r="CM152" s="29">
        <v>40</v>
      </c>
      <c r="CN152" s="29">
        <v>25</v>
      </c>
    </row>
    <row r="153" spans="1:92" ht="15.75" customHeight="1">
      <c r="A153" s="19" t="s">
        <v>164</v>
      </c>
      <c r="B153" s="20" t="s">
        <v>165</v>
      </c>
      <c r="C153" s="20">
        <v>2020</v>
      </c>
      <c r="D153" s="2" t="str">
        <f t="shared" si="7"/>
        <v>10.1016/j.palaeo.2019.109547</v>
      </c>
      <c r="E153" s="21">
        <f t="shared" si="8"/>
        <v>188050</v>
      </c>
      <c r="F153" s="21">
        <f t="shared" si="9"/>
        <v>13349.999999999995</v>
      </c>
      <c r="G153" s="21">
        <f t="shared" si="10"/>
        <v>13350.000000000022</v>
      </c>
      <c r="H153" s="22">
        <f t="shared" si="11"/>
        <v>1088.0840919582199</v>
      </c>
      <c r="I153" s="22">
        <f t="shared" si="12"/>
        <v>278.52649593783008</v>
      </c>
      <c r="J153" s="22">
        <f t="shared" si="13"/>
        <v>206.94900344525195</v>
      </c>
      <c r="K153" s="20" t="s">
        <v>166</v>
      </c>
      <c r="L153" s="77" t="s">
        <v>167</v>
      </c>
      <c r="M153" s="6" t="s">
        <v>559</v>
      </c>
      <c r="N153" s="20" t="s">
        <v>168</v>
      </c>
      <c r="O153" s="23" t="s">
        <v>199</v>
      </c>
      <c r="P153" s="10" t="s">
        <v>170</v>
      </c>
      <c r="Q153" s="24" t="s">
        <v>171</v>
      </c>
      <c r="R153" s="20" t="s">
        <v>172</v>
      </c>
      <c r="S153" s="20" t="s">
        <v>173</v>
      </c>
      <c r="T153" s="20" t="s">
        <v>174</v>
      </c>
      <c r="U153" s="20" t="s">
        <v>175</v>
      </c>
      <c r="V153" s="20">
        <v>188.05</v>
      </c>
      <c r="W153" s="20">
        <v>201.4</v>
      </c>
      <c r="X153" s="20">
        <v>174.7</v>
      </c>
      <c r="Y153" s="20" t="s">
        <v>176</v>
      </c>
      <c r="Z153" s="20" t="s">
        <v>191</v>
      </c>
      <c r="AA153" s="20">
        <v>30.957000000000001</v>
      </c>
      <c r="AB153" s="20">
        <v>110.746</v>
      </c>
      <c r="AC153" s="10" t="s">
        <v>176</v>
      </c>
      <c r="AD153" s="10" t="s">
        <v>176</v>
      </c>
      <c r="AE153" s="25">
        <v>1088.0840919582199</v>
      </c>
      <c r="AF153" s="10" t="s">
        <v>178</v>
      </c>
      <c r="AG153" s="25">
        <v>881.13508851296797</v>
      </c>
      <c r="AH153" s="25">
        <v>1366.61058789605</v>
      </c>
      <c r="AI153" s="20" t="s">
        <v>179</v>
      </c>
      <c r="AJ153" s="20" t="s">
        <v>180</v>
      </c>
      <c r="AK153" s="10" t="s">
        <v>181</v>
      </c>
      <c r="AL153" s="24" t="s">
        <v>182</v>
      </c>
      <c r="AM153" s="26">
        <v>77777777.777777791</v>
      </c>
      <c r="AN153" s="27">
        <v>3460000</v>
      </c>
      <c r="AO153" s="20" t="s">
        <v>183</v>
      </c>
      <c r="AP153" s="26">
        <v>16666666.665000001</v>
      </c>
      <c r="AQ153" s="26">
        <v>3098740.839015095</v>
      </c>
      <c r="AR153" s="20" t="s">
        <v>183</v>
      </c>
      <c r="AS153" s="26">
        <v>1.8094E-5</v>
      </c>
      <c r="AT153" s="27">
        <v>1.9699999999999998E-6</v>
      </c>
      <c r="AU153" s="20" t="s">
        <v>183</v>
      </c>
      <c r="AV153" s="27">
        <v>1.9469999999999998E-5</v>
      </c>
      <c r="AW153" s="27">
        <v>2.1997070512027506E-6</v>
      </c>
      <c r="AX153" s="20" t="s">
        <v>183</v>
      </c>
      <c r="AY153" s="27">
        <v>6.4009999999999985E-6</v>
      </c>
      <c r="AZ153" s="27">
        <v>2.0100000000000001E-7</v>
      </c>
      <c r="BA153" s="20" t="s">
        <v>183</v>
      </c>
      <c r="BB153" s="27">
        <v>7.1474999999999998E-6</v>
      </c>
      <c r="BC153" s="27">
        <v>7.6597069859825891E-7</v>
      </c>
      <c r="BD153" s="20" t="s">
        <v>183</v>
      </c>
      <c r="BE153" s="28">
        <v>-25.865277007315033</v>
      </c>
      <c r="BF153" s="28">
        <v>7.4118462925599024E-2</v>
      </c>
      <c r="BG153" s="20" t="s">
        <v>183</v>
      </c>
      <c r="BH153" s="20">
        <v>-4.5</v>
      </c>
      <c r="BI153" s="28">
        <v>1</v>
      </c>
      <c r="BJ153" s="20" t="s">
        <v>338</v>
      </c>
      <c r="BK153" s="28">
        <v>400</v>
      </c>
      <c r="BL153" s="28">
        <v>10.72</v>
      </c>
      <c r="BM153" s="28">
        <v>1</v>
      </c>
      <c r="BN153" s="20" t="s">
        <v>185</v>
      </c>
      <c r="BO153" s="20" t="s">
        <v>176</v>
      </c>
      <c r="BP153" s="20" t="s">
        <v>176</v>
      </c>
      <c r="BQ153" s="20" t="s">
        <v>186</v>
      </c>
      <c r="BR153" s="28">
        <v>2</v>
      </c>
      <c r="BS153" s="28">
        <v>0.1</v>
      </c>
      <c r="BT153" s="20" t="s">
        <v>187</v>
      </c>
      <c r="BU153" s="28">
        <v>0.72</v>
      </c>
      <c r="BV153" s="28">
        <v>3.5000000000000003E-2</v>
      </c>
      <c r="BW153" s="20" t="s">
        <v>188</v>
      </c>
      <c r="BX153" s="28">
        <v>1</v>
      </c>
      <c r="BY153" s="28">
        <v>0.05</v>
      </c>
      <c r="BZ153" s="24" t="s">
        <v>187</v>
      </c>
      <c r="CA153" s="28">
        <v>0.5</v>
      </c>
      <c r="CB153" s="28">
        <v>2.5000000000000001E-2</v>
      </c>
      <c r="CC153" s="20" t="s">
        <v>187</v>
      </c>
      <c r="CD153" s="28">
        <v>0.2</v>
      </c>
      <c r="CE153" s="28">
        <v>0.02</v>
      </c>
      <c r="CF153" s="24" t="s">
        <v>187</v>
      </c>
      <c r="CG153" s="28">
        <v>0.01</v>
      </c>
      <c r="CH153" s="28">
        <v>6.4999999999999997E-4</v>
      </c>
      <c r="CI153" s="24" t="s">
        <v>187</v>
      </c>
      <c r="CJ153" s="24" t="s">
        <v>189</v>
      </c>
      <c r="CK153" s="29">
        <v>30</v>
      </c>
      <c r="CL153" s="29">
        <v>9.4009599999999997E-4</v>
      </c>
      <c r="CM153" s="29">
        <v>40</v>
      </c>
      <c r="CN153" s="29">
        <v>25</v>
      </c>
    </row>
    <row r="154" spans="1:92" ht="15.75" customHeight="1">
      <c r="A154" s="19" t="s">
        <v>164</v>
      </c>
      <c r="B154" s="20" t="s">
        <v>165</v>
      </c>
      <c r="C154" s="20">
        <v>2020</v>
      </c>
      <c r="D154" s="2" t="str">
        <f t="shared" si="7"/>
        <v>10.1016/j.palaeo.2019.109547</v>
      </c>
      <c r="E154" s="21">
        <f t="shared" si="8"/>
        <v>188050</v>
      </c>
      <c r="F154" s="21">
        <f t="shared" si="9"/>
        <v>13349.999999999995</v>
      </c>
      <c r="G154" s="21">
        <f t="shared" si="10"/>
        <v>13350.000000000022</v>
      </c>
      <c r="H154" s="22">
        <f t="shared" si="11"/>
        <v>1321.7126585680401</v>
      </c>
      <c r="I154" s="22">
        <f t="shared" si="12"/>
        <v>319.58395248268994</v>
      </c>
      <c r="J154" s="22">
        <f t="shared" si="13"/>
        <v>241.69196424336997</v>
      </c>
      <c r="K154" s="20" t="s">
        <v>166</v>
      </c>
      <c r="L154" s="77" t="s">
        <v>167</v>
      </c>
      <c r="M154" s="6" t="s">
        <v>559</v>
      </c>
      <c r="N154" s="20" t="s">
        <v>168</v>
      </c>
      <c r="O154" s="23" t="s">
        <v>200</v>
      </c>
      <c r="P154" s="10" t="s">
        <v>170</v>
      </c>
      <c r="Q154" s="24" t="s">
        <v>171</v>
      </c>
      <c r="R154" s="20" t="s">
        <v>172</v>
      </c>
      <c r="S154" s="20" t="s">
        <v>173</v>
      </c>
      <c r="T154" s="20" t="s">
        <v>174</v>
      </c>
      <c r="U154" s="20" t="s">
        <v>175</v>
      </c>
      <c r="V154" s="20">
        <v>188.05</v>
      </c>
      <c r="W154" s="20">
        <v>201.4</v>
      </c>
      <c r="X154" s="20">
        <v>174.7</v>
      </c>
      <c r="Y154" s="20" t="s">
        <v>176</v>
      </c>
      <c r="Z154" s="20" t="s">
        <v>191</v>
      </c>
      <c r="AA154" s="20">
        <v>30.957000000000001</v>
      </c>
      <c r="AB154" s="20">
        <v>110.746</v>
      </c>
      <c r="AC154" s="10" t="s">
        <v>176</v>
      </c>
      <c r="AD154" s="10" t="s">
        <v>176</v>
      </c>
      <c r="AE154" s="25">
        <v>1321.7126585680401</v>
      </c>
      <c r="AF154" s="10" t="s">
        <v>178</v>
      </c>
      <c r="AG154" s="25">
        <v>1080.0206943246701</v>
      </c>
      <c r="AH154" s="25">
        <v>1641.29661105073</v>
      </c>
      <c r="AI154" s="20" t="s">
        <v>179</v>
      </c>
      <c r="AJ154" s="20" t="s">
        <v>180</v>
      </c>
      <c r="AK154" s="10" t="s">
        <v>181</v>
      </c>
      <c r="AL154" s="24" t="s">
        <v>182</v>
      </c>
      <c r="AM154" s="26">
        <v>44444444.44444444</v>
      </c>
      <c r="AN154" s="27">
        <v>2970000</v>
      </c>
      <c r="AO154" s="20" t="s">
        <v>183</v>
      </c>
      <c r="AP154" s="26">
        <v>22222222.219999999</v>
      </c>
      <c r="AQ154" s="26">
        <v>1851851.8518518526</v>
      </c>
      <c r="AR154" s="20" t="s">
        <v>183</v>
      </c>
      <c r="AS154" s="26">
        <v>2.1138333333333331E-5</v>
      </c>
      <c r="AT154" s="27">
        <v>1.0133933096285983E-6</v>
      </c>
      <c r="AU154" s="20" t="s">
        <v>183</v>
      </c>
      <c r="AV154" s="27">
        <v>2.0931999999999999E-5</v>
      </c>
      <c r="AW154" s="27">
        <v>1.5922625411658621E-6</v>
      </c>
      <c r="AX154" s="20" t="s">
        <v>183</v>
      </c>
      <c r="AY154" s="27">
        <v>8.9033333333333334E-6</v>
      </c>
      <c r="AZ154" s="27">
        <v>4.7908871829756261E-7</v>
      </c>
      <c r="BA154" s="20" t="s">
        <v>183</v>
      </c>
      <c r="BB154" s="27">
        <v>7.2299999999999994E-6</v>
      </c>
      <c r="BC154" s="27">
        <v>1.2850497180178552E-6</v>
      </c>
      <c r="BD154" s="20" t="s">
        <v>183</v>
      </c>
      <c r="BE154" s="28">
        <v>-25.865277007315033</v>
      </c>
      <c r="BF154" s="28">
        <v>7.4118462925599024E-2</v>
      </c>
      <c r="BG154" s="20" t="s">
        <v>183</v>
      </c>
      <c r="BH154" s="20">
        <v>-4.5</v>
      </c>
      <c r="BI154" s="28">
        <v>1</v>
      </c>
      <c r="BJ154" s="20" t="s">
        <v>338</v>
      </c>
      <c r="BK154" s="28">
        <v>400</v>
      </c>
      <c r="BL154" s="28">
        <v>10.72</v>
      </c>
      <c r="BM154" s="28">
        <v>1</v>
      </c>
      <c r="BN154" s="20" t="s">
        <v>185</v>
      </c>
      <c r="BO154" s="20" t="s">
        <v>176</v>
      </c>
      <c r="BP154" s="20" t="s">
        <v>176</v>
      </c>
      <c r="BQ154" s="20" t="s">
        <v>186</v>
      </c>
      <c r="BR154" s="28">
        <v>2</v>
      </c>
      <c r="BS154" s="28">
        <v>0.1</v>
      </c>
      <c r="BT154" s="20" t="s">
        <v>187</v>
      </c>
      <c r="BU154" s="28">
        <v>0.72</v>
      </c>
      <c r="BV154" s="28">
        <v>3.5000000000000003E-2</v>
      </c>
      <c r="BW154" s="20" t="s">
        <v>188</v>
      </c>
      <c r="BX154" s="28">
        <v>1</v>
      </c>
      <c r="BY154" s="28">
        <v>0.05</v>
      </c>
      <c r="BZ154" s="24" t="s">
        <v>187</v>
      </c>
      <c r="CA154" s="28">
        <v>0.5</v>
      </c>
      <c r="CB154" s="28">
        <v>2.5000000000000001E-2</v>
      </c>
      <c r="CC154" s="20" t="s">
        <v>187</v>
      </c>
      <c r="CD154" s="28">
        <v>0.2</v>
      </c>
      <c r="CE154" s="28">
        <v>0.02</v>
      </c>
      <c r="CF154" s="24" t="s">
        <v>187</v>
      </c>
      <c r="CG154" s="28">
        <v>0.01</v>
      </c>
      <c r="CH154" s="28">
        <v>6.4999999999999997E-4</v>
      </c>
      <c r="CI154" s="24" t="s">
        <v>187</v>
      </c>
      <c r="CJ154" s="24" t="s">
        <v>189</v>
      </c>
      <c r="CK154" s="29">
        <v>30</v>
      </c>
      <c r="CL154" s="29">
        <v>9.4009599999999997E-4</v>
      </c>
      <c r="CM154" s="29">
        <v>40</v>
      </c>
      <c r="CN154" s="29">
        <v>25</v>
      </c>
    </row>
    <row r="155" spans="1:92" ht="15.75" customHeight="1">
      <c r="A155" s="19" t="s">
        <v>164</v>
      </c>
      <c r="B155" s="20" t="s">
        <v>165</v>
      </c>
      <c r="C155" s="20">
        <v>2020</v>
      </c>
      <c r="D155" s="2" t="str">
        <f t="shared" si="7"/>
        <v>10.1016/j.palaeo.2019.109547</v>
      </c>
      <c r="E155" s="21">
        <f t="shared" si="8"/>
        <v>188050</v>
      </c>
      <c r="F155" s="21">
        <f t="shared" si="9"/>
        <v>13349.999999999995</v>
      </c>
      <c r="G155" s="21">
        <f t="shared" si="10"/>
        <v>13350.000000000022</v>
      </c>
      <c r="H155" s="22">
        <f t="shared" si="11"/>
        <v>1171.0102037205099</v>
      </c>
      <c r="I155" s="22">
        <f t="shared" si="12"/>
        <v>280.06879338452995</v>
      </c>
      <c r="J155" s="22">
        <f t="shared" si="13"/>
        <v>213.51043827974195</v>
      </c>
      <c r="K155" s="20" t="s">
        <v>166</v>
      </c>
      <c r="L155" s="77" t="s">
        <v>167</v>
      </c>
      <c r="M155" s="6" t="s">
        <v>559</v>
      </c>
      <c r="N155" s="20" t="s">
        <v>168</v>
      </c>
      <c r="O155" s="23" t="s">
        <v>201</v>
      </c>
      <c r="P155" s="10" t="s">
        <v>170</v>
      </c>
      <c r="Q155" s="24" t="s">
        <v>171</v>
      </c>
      <c r="R155" s="20" t="s">
        <v>172</v>
      </c>
      <c r="S155" s="20" t="s">
        <v>173</v>
      </c>
      <c r="T155" s="20" t="s">
        <v>174</v>
      </c>
      <c r="U155" s="20" t="s">
        <v>175</v>
      </c>
      <c r="V155" s="20">
        <v>188.05</v>
      </c>
      <c r="W155" s="20">
        <v>201.4</v>
      </c>
      <c r="X155" s="20">
        <v>174.7</v>
      </c>
      <c r="Y155" s="20" t="s">
        <v>176</v>
      </c>
      <c r="Z155" s="20" t="s">
        <v>191</v>
      </c>
      <c r="AA155" s="20">
        <v>30.957000000000001</v>
      </c>
      <c r="AB155" s="20">
        <v>110.746</v>
      </c>
      <c r="AC155" s="10" t="s">
        <v>176</v>
      </c>
      <c r="AD155" s="10" t="s">
        <v>176</v>
      </c>
      <c r="AE155" s="25">
        <v>1171.0102037205099</v>
      </c>
      <c r="AF155" s="24" t="s">
        <v>178</v>
      </c>
      <c r="AG155" s="25">
        <v>957.49976544076799</v>
      </c>
      <c r="AH155" s="25">
        <v>1451.0789971050399</v>
      </c>
      <c r="AI155" s="20" t="s">
        <v>179</v>
      </c>
      <c r="AJ155" s="20" t="s">
        <v>180</v>
      </c>
      <c r="AK155" s="24" t="s">
        <v>181</v>
      </c>
      <c r="AL155" s="24" t="s">
        <v>182</v>
      </c>
      <c r="AM155" s="26">
        <v>66666666.666666672</v>
      </c>
      <c r="AN155" s="27">
        <v>3560000</v>
      </c>
      <c r="AO155" s="20" t="s">
        <v>183</v>
      </c>
      <c r="AP155" s="26">
        <v>11111111.109999999</v>
      </c>
      <c r="AQ155" s="26">
        <v>1484784.6772912452</v>
      </c>
      <c r="AR155" s="20" t="s">
        <v>183</v>
      </c>
      <c r="AS155" s="26">
        <v>2.1356666666666668E-5</v>
      </c>
      <c r="AT155" s="27">
        <v>1.336917889941059E-6</v>
      </c>
      <c r="AU155" s="20" t="s">
        <v>183</v>
      </c>
      <c r="AV155" s="27">
        <v>2.0767499999999997E-5</v>
      </c>
      <c r="AW155" s="27">
        <v>1.6999999999999998E-6</v>
      </c>
      <c r="AX155" s="20" t="s">
        <v>183</v>
      </c>
      <c r="AY155" s="27">
        <v>8.5583333333333324E-6</v>
      </c>
      <c r="AZ155" s="27">
        <v>6.1537477289137378E-7</v>
      </c>
      <c r="BA155" s="20" t="s">
        <v>183</v>
      </c>
      <c r="BB155" s="27">
        <v>7.3037499999999993E-6</v>
      </c>
      <c r="BC155" s="27">
        <v>9.9999999999999995E-7</v>
      </c>
      <c r="BD155" s="20" t="s">
        <v>183</v>
      </c>
      <c r="BE155" s="28">
        <v>-25.865277007315033</v>
      </c>
      <c r="BF155" s="28">
        <v>7.4118462925599024E-2</v>
      </c>
      <c r="BG155" s="20" t="s">
        <v>183</v>
      </c>
      <c r="BH155" s="20">
        <v>-4.5</v>
      </c>
      <c r="BI155" s="28">
        <v>1</v>
      </c>
      <c r="BJ155" s="20" t="s">
        <v>338</v>
      </c>
      <c r="BK155" s="28">
        <v>400</v>
      </c>
      <c r="BL155" s="28">
        <v>10.72</v>
      </c>
      <c r="BM155" s="28">
        <v>1</v>
      </c>
      <c r="BN155" s="20" t="s">
        <v>185</v>
      </c>
      <c r="BO155" s="20" t="s">
        <v>176</v>
      </c>
      <c r="BP155" s="20" t="s">
        <v>176</v>
      </c>
      <c r="BQ155" s="20" t="s">
        <v>186</v>
      </c>
      <c r="BR155" s="28">
        <v>2</v>
      </c>
      <c r="BS155" s="28">
        <v>0.1</v>
      </c>
      <c r="BT155" s="20" t="s">
        <v>187</v>
      </c>
      <c r="BU155" s="28">
        <v>0.72</v>
      </c>
      <c r="BV155" s="28">
        <v>3.5000000000000003E-2</v>
      </c>
      <c r="BW155" s="20" t="s">
        <v>188</v>
      </c>
      <c r="BX155" s="28">
        <v>1</v>
      </c>
      <c r="BY155" s="28">
        <v>0.05</v>
      </c>
      <c r="BZ155" s="24" t="s">
        <v>187</v>
      </c>
      <c r="CA155" s="28">
        <v>0.5</v>
      </c>
      <c r="CB155" s="28">
        <v>2.5000000000000001E-2</v>
      </c>
      <c r="CC155" s="20" t="s">
        <v>187</v>
      </c>
      <c r="CD155" s="28">
        <v>0.2</v>
      </c>
      <c r="CE155" s="28">
        <v>0.02</v>
      </c>
      <c r="CF155" s="24" t="s">
        <v>187</v>
      </c>
      <c r="CG155" s="28">
        <v>0.01</v>
      </c>
      <c r="CH155" s="28">
        <v>6.4999999999999997E-4</v>
      </c>
      <c r="CI155" s="24" t="s">
        <v>187</v>
      </c>
      <c r="CJ155" s="24" t="s">
        <v>189</v>
      </c>
      <c r="CK155" s="29">
        <v>30</v>
      </c>
      <c r="CL155" s="29">
        <v>9.4009599999999997E-4</v>
      </c>
      <c r="CM155" s="29">
        <v>40</v>
      </c>
      <c r="CN155" s="29">
        <v>25</v>
      </c>
    </row>
    <row r="156" spans="1:92" ht="15.75" customHeight="1">
      <c r="A156" s="19" t="s">
        <v>164</v>
      </c>
      <c r="B156" s="20" t="s">
        <v>165</v>
      </c>
      <c r="C156" s="20">
        <v>2020</v>
      </c>
      <c r="D156" s="2" t="str">
        <f t="shared" si="7"/>
        <v>10.1016/j.palaeo.2019.109547</v>
      </c>
      <c r="E156" s="21">
        <f t="shared" si="8"/>
        <v>188050</v>
      </c>
      <c r="F156" s="21">
        <f t="shared" si="9"/>
        <v>13349.999999999995</v>
      </c>
      <c r="G156" s="21">
        <f t="shared" si="10"/>
        <v>13350.000000000022</v>
      </c>
      <c r="H156" s="22">
        <f t="shared" si="11"/>
        <v>1046.79984299291</v>
      </c>
      <c r="I156" s="22">
        <f t="shared" si="12"/>
        <v>241.76290950379985</v>
      </c>
      <c r="J156" s="22">
        <f t="shared" si="13"/>
        <v>181.77853104529709</v>
      </c>
      <c r="K156" s="20" t="s">
        <v>166</v>
      </c>
      <c r="L156" s="77" t="s">
        <v>167</v>
      </c>
      <c r="M156" s="6" t="s">
        <v>559</v>
      </c>
      <c r="N156" s="20" t="s">
        <v>168</v>
      </c>
      <c r="O156" s="23" t="s">
        <v>202</v>
      </c>
      <c r="P156" s="10" t="s">
        <v>170</v>
      </c>
      <c r="Q156" s="24" t="s">
        <v>171</v>
      </c>
      <c r="R156" s="20" t="s">
        <v>172</v>
      </c>
      <c r="S156" s="20" t="s">
        <v>173</v>
      </c>
      <c r="T156" s="20" t="s">
        <v>174</v>
      </c>
      <c r="U156" s="20" t="s">
        <v>175</v>
      </c>
      <c r="V156" s="20">
        <v>188.05</v>
      </c>
      <c r="W156" s="20">
        <v>201.4</v>
      </c>
      <c r="X156" s="20">
        <v>174.7</v>
      </c>
      <c r="Y156" s="20" t="s">
        <v>176</v>
      </c>
      <c r="Z156" s="20" t="s">
        <v>191</v>
      </c>
      <c r="AA156" s="20">
        <v>30.957000000000001</v>
      </c>
      <c r="AB156" s="20">
        <v>110.746</v>
      </c>
      <c r="AC156" s="10" t="s">
        <v>176</v>
      </c>
      <c r="AD156" s="10" t="s">
        <v>176</v>
      </c>
      <c r="AE156" s="25">
        <v>1046.79984299291</v>
      </c>
      <c r="AF156" s="10" t="s">
        <v>178</v>
      </c>
      <c r="AG156" s="25">
        <v>865.02131194761296</v>
      </c>
      <c r="AH156" s="25">
        <v>1288.5627524967099</v>
      </c>
      <c r="AI156" s="20" t="s">
        <v>179</v>
      </c>
      <c r="AJ156" s="20" t="s">
        <v>180</v>
      </c>
      <c r="AK156" s="10" t="s">
        <v>181</v>
      </c>
      <c r="AL156" s="24" t="s">
        <v>182</v>
      </c>
      <c r="AM156" s="26">
        <v>55555555.55555556</v>
      </c>
      <c r="AN156" s="27">
        <v>4480000</v>
      </c>
      <c r="AO156" s="20" t="s">
        <v>183</v>
      </c>
      <c r="AP156" s="26">
        <v>22222222.219999999</v>
      </c>
      <c r="AQ156" s="26">
        <v>1171213.94821051</v>
      </c>
      <c r="AR156" s="20" t="s">
        <v>183</v>
      </c>
      <c r="AS156" s="26">
        <v>2.3916666666666668E-5</v>
      </c>
      <c r="AT156" s="27">
        <v>9.7099999999999989E-7</v>
      </c>
      <c r="AU156" s="20" t="s">
        <v>183</v>
      </c>
      <c r="AV156" s="27">
        <v>2.264E-5</v>
      </c>
      <c r="AW156" s="27">
        <v>1.598012654657166E-6</v>
      </c>
      <c r="AX156" s="20" t="s">
        <v>183</v>
      </c>
      <c r="AY156" s="27">
        <v>9.2666666666666672E-6</v>
      </c>
      <c r="AZ156" s="27">
        <v>3.2000000000000001E-7</v>
      </c>
      <c r="BA156" s="20" t="s">
        <v>183</v>
      </c>
      <c r="BB156" s="27">
        <v>7.075E-6</v>
      </c>
      <c r="BC156" s="27">
        <v>9.4217095641455778E-7</v>
      </c>
      <c r="BD156" s="20" t="s">
        <v>183</v>
      </c>
      <c r="BE156" s="28">
        <v>-25.865277007315033</v>
      </c>
      <c r="BF156" s="28">
        <v>7.4118462925599024E-2</v>
      </c>
      <c r="BG156" s="20" t="s">
        <v>183</v>
      </c>
      <c r="BH156" s="20">
        <v>-4.5</v>
      </c>
      <c r="BI156" s="28">
        <v>1</v>
      </c>
      <c r="BJ156" s="20" t="s">
        <v>338</v>
      </c>
      <c r="BK156" s="28">
        <v>400</v>
      </c>
      <c r="BL156" s="28">
        <v>10.72</v>
      </c>
      <c r="BM156" s="28">
        <v>1</v>
      </c>
      <c r="BN156" s="20" t="s">
        <v>185</v>
      </c>
      <c r="BO156" s="20" t="s">
        <v>176</v>
      </c>
      <c r="BP156" s="20" t="s">
        <v>176</v>
      </c>
      <c r="BQ156" s="20" t="s">
        <v>186</v>
      </c>
      <c r="BR156" s="28">
        <v>2</v>
      </c>
      <c r="BS156" s="28">
        <v>0.1</v>
      </c>
      <c r="BT156" s="20" t="s">
        <v>187</v>
      </c>
      <c r="BU156" s="28">
        <v>0.72</v>
      </c>
      <c r="BV156" s="28">
        <v>3.5000000000000003E-2</v>
      </c>
      <c r="BW156" s="20" t="s">
        <v>188</v>
      </c>
      <c r="BX156" s="28">
        <v>1</v>
      </c>
      <c r="BY156" s="28">
        <v>0.05</v>
      </c>
      <c r="BZ156" s="24" t="s">
        <v>187</v>
      </c>
      <c r="CA156" s="28">
        <v>0.5</v>
      </c>
      <c r="CB156" s="28">
        <v>2.5000000000000001E-2</v>
      </c>
      <c r="CC156" s="20" t="s">
        <v>187</v>
      </c>
      <c r="CD156" s="28">
        <v>0.2</v>
      </c>
      <c r="CE156" s="28">
        <v>0.02</v>
      </c>
      <c r="CF156" s="24" t="s">
        <v>187</v>
      </c>
      <c r="CG156" s="28">
        <v>0.01</v>
      </c>
      <c r="CH156" s="28">
        <v>6.4999999999999997E-4</v>
      </c>
      <c r="CI156" s="24" t="s">
        <v>187</v>
      </c>
      <c r="CJ156" s="24" t="s">
        <v>189</v>
      </c>
      <c r="CK156" s="29">
        <v>30</v>
      </c>
      <c r="CL156" s="29">
        <v>9.4009599999999997E-4</v>
      </c>
      <c r="CM156" s="29">
        <v>40</v>
      </c>
      <c r="CN156" s="29">
        <v>25</v>
      </c>
    </row>
    <row r="157" spans="1:92" ht="15.75" customHeight="1">
      <c r="A157" s="19" t="s">
        <v>164</v>
      </c>
      <c r="B157" s="20" t="s">
        <v>165</v>
      </c>
      <c r="C157" s="20">
        <v>2020</v>
      </c>
      <c r="D157" s="2" t="str">
        <f t="shared" si="7"/>
        <v>10.1016/j.palaeo.2019.109547</v>
      </c>
      <c r="E157" s="21">
        <f t="shared" si="8"/>
        <v>188050</v>
      </c>
      <c r="F157" s="21">
        <f t="shared" si="9"/>
        <v>13349.999999999995</v>
      </c>
      <c r="G157" s="21">
        <f t="shared" si="10"/>
        <v>13350.000000000022</v>
      </c>
      <c r="H157" s="22">
        <f t="shared" si="11"/>
        <v>1844.3706410227301</v>
      </c>
      <c r="I157" s="22">
        <f t="shared" si="12"/>
        <v>532.97394374371015</v>
      </c>
      <c r="J157" s="22">
        <f t="shared" si="13"/>
        <v>392.51868625074007</v>
      </c>
      <c r="K157" s="20" t="s">
        <v>166</v>
      </c>
      <c r="L157" s="77" t="s">
        <v>167</v>
      </c>
      <c r="M157" s="6" t="s">
        <v>559</v>
      </c>
      <c r="N157" s="20" t="s">
        <v>168</v>
      </c>
      <c r="O157" s="23" t="s">
        <v>203</v>
      </c>
      <c r="P157" s="10" t="s">
        <v>170</v>
      </c>
      <c r="Q157" s="24" t="s">
        <v>171</v>
      </c>
      <c r="R157" s="20" t="s">
        <v>172</v>
      </c>
      <c r="S157" s="20" t="s">
        <v>173</v>
      </c>
      <c r="T157" s="20" t="s">
        <v>174</v>
      </c>
      <c r="U157" s="20" t="s">
        <v>175</v>
      </c>
      <c r="V157" s="20">
        <v>188.05</v>
      </c>
      <c r="W157" s="20">
        <v>201.4</v>
      </c>
      <c r="X157" s="20">
        <v>174.7</v>
      </c>
      <c r="Y157" s="20" t="s">
        <v>176</v>
      </c>
      <c r="Z157" s="20" t="s">
        <v>191</v>
      </c>
      <c r="AA157" s="20">
        <v>30.957000000000001</v>
      </c>
      <c r="AB157" s="20">
        <v>110.746</v>
      </c>
      <c r="AC157" s="10" t="s">
        <v>176</v>
      </c>
      <c r="AD157" s="10" t="s">
        <v>176</v>
      </c>
      <c r="AE157" s="25">
        <v>1844.3706410227301</v>
      </c>
      <c r="AF157" s="10" t="s">
        <v>178</v>
      </c>
      <c r="AG157" s="25">
        <v>1451.85195477199</v>
      </c>
      <c r="AH157" s="25">
        <v>2377.3445847664402</v>
      </c>
      <c r="AI157" s="20" t="s">
        <v>179</v>
      </c>
      <c r="AJ157" s="20" t="s">
        <v>180</v>
      </c>
      <c r="AK157" s="10" t="s">
        <v>181</v>
      </c>
      <c r="AL157" s="24" t="s">
        <v>182</v>
      </c>
      <c r="AM157" s="26">
        <v>33333333.333333336</v>
      </c>
      <c r="AN157" s="27">
        <v>4540000</v>
      </c>
      <c r="AO157" s="20" t="s">
        <v>183</v>
      </c>
      <c r="AP157" s="26">
        <v>16666666.665000001</v>
      </c>
      <c r="AQ157" s="26">
        <v>1925925.92592592</v>
      </c>
      <c r="AR157" s="20" t="s">
        <v>183</v>
      </c>
      <c r="AS157" s="26">
        <v>1.942222222222222E-5</v>
      </c>
      <c r="AT157" s="27">
        <v>1.1200000000000001E-6</v>
      </c>
      <c r="AU157" s="20" t="s">
        <v>183</v>
      </c>
      <c r="AV157" s="27">
        <v>1.9247999999999996E-5</v>
      </c>
      <c r="AW157" s="27">
        <v>4.2409943802525082E-6</v>
      </c>
      <c r="AX157" s="20" t="s">
        <v>183</v>
      </c>
      <c r="AY157" s="27">
        <v>7.9172222222222222E-6</v>
      </c>
      <c r="AZ157" s="27">
        <v>2.2807771579977837E-7</v>
      </c>
      <c r="BA157" s="20" t="s">
        <v>183</v>
      </c>
      <c r="BB157" s="27">
        <v>7.6189999999999994E-6</v>
      </c>
      <c r="BC157" s="27">
        <v>9.0127841302106888E-7</v>
      </c>
      <c r="BD157" s="20" t="s">
        <v>183</v>
      </c>
      <c r="BE157" s="28">
        <v>-25.865277007315033</v>
      </c>
      <c r="BF157" s="28">
        <v>7.4118462925599024E-2</v>
      </c>
      <c r="BG157" s="20" t="s">
        <v>183</v>
      </c>
      <c r="BH157" s="20">
        <v>-4.5</v>
      </c>
      <c r="BI157" s="28">
        <v>1</v>
      </c>
      <c r="BJ157" s="20" t="s">
        <v>338</v>
      </c>
      <c r="BK157" s="28">
        <v>400</v>
      </c>
      <c r="BL157" s="28">
        <v>10.72</v>
      </c>
      <c r="BM157" s="28">
        <v>1</v>
      </c>
      <c r="BN157" s="20" t="s">
        <v>185</v>
      </c>
      <c r="BO157" s="20" t="s">
        <v>176</v>
      </c>
      <c r="BP157" s="20" t="s">
        <v>176</v>
      </c>
      <c r="BQ157" s="20" t="s">
        <v>186</v>
      </c>
      <c r="BR157" s="28">
        <v>2</v>
      </c>
      <c r="BS157" s="28">
        <v>0.1</v>
      </c>
      <c r="BT157" s="20" t="s">
        <v>187</v>
      </c>
      <c r="BU157" s="28">
        <v>0.72</v>
      </c>
      <c r="BV157" s="28">
        <v>3.5000000000000003E-2</v>
      </c>
      <c r="BW157" s="20" t="s">
        <v>188</v>
      </c>
      <c r="BX157" s="28">
        <v>1</v>
      </c>
      <c r="BY157" s="28">
        <v>0.05</v>
      </c>
      <c r="BZ157" s="24" t="s">
        <v>187</v>
      </c>
      <c r="CA157" s="28">
        <v>0.5</v>
      </c>
      <c r="CB157" s="28">
        <v>2.5000000000000001E-2</v>
      </c>
      <c r="CC157" s="20" t="s">
        <v>187</v>
      </c>
      <c r="CD157" s="28">
        <v>0.2</v>
      </c>
      <c r="CE157" s="28">
        <v>0.02</v>
      </c>
      <c r="CF157" s="24" t="s">
        <v>187</v>
      </c>
      <c r="CG157" s="28">
        <v>0.01</v>
      </c>
      <c r="CH157" s="28">
        <v>6.4999999999999997E-4</v>
      </c>
      <c r="CI157" s="24" t="s">
        <v>187</v>
      </c>
      <c r="CJ157" s="24" t="s">
        <v>189</v>
      </c>
      <c r="CK157" s="29">
        <v>30</v>
      </c>
      <c r="CL157" s="29">
        <v>9.4009599999999997E-4</v>
      </c>
      <c r="CM157" s="29">
        <v>40</v>
      </c>
      <c r="CN157" s="29">
        <v>25</v>
      </c>
    </row>
    <row r="158" spans="1:92" ht="15.75" customHeight="1">
      <c r="A158" s="19" t="s">
        <v>164</v>
      </c>
      <c r="B158" s="20" t="s">
        <v>165</v>
      </c>
      <c r="C158" s="20">
        <v>2020</v>
      </c>
      <c r="D158" s="2" t="str">
        <f t="shared" si="7"/>
        <v>10.1016/j.palaeo.2019.109547</v>
      </c>
      <c r="E158" s="21">
        <f t="shared" si="8"/>
        <v>188050</v>
      </c>
      <c r="F158" s="21">
        <f t="shared" si="9"/>
        <v>13349.999999999995</v>
      </c>
      <c r="G158" s="21">
        <f t="shared" si="10"/>
        <v>13350.000000000022</v>
      </c>
      <c r="H158" s="22">
        <f t="shared" si="11"/>
        <v>1102.5882320885901</v>
      </c>
      <c r="I158" s="22">
        <f t="shared" si="12"/>
        <v>284.82388977371988</v>
      </c>
      <c r="J158" s="22">
        <f t="shared" si="13"/>
        <v>209.25436360340905</v>
      </c>
      <c r="K158" s="20" t="s">
        <v>166</v>
      </c>
      <c r="L158" s="77" t="s">
        <v>167</v>
      </c>
      <c r="M158" s="6" t="s">
        <v>559</v>
      </c>
      <c r="N158" s="20" t="s">
        <v>168</v>
      </c>
      <c r="O158" s="23" t="s">
        <v>204</v>
      </c>
      <c r="P158" s="10" t="s">
        <v>170</v>
      </c>
      <c r="Q158" s="24" t="s">
        <v>171</v>
      </c>
      <c r="R158" s="20" t="s">
        <v>172</v>
      </c>
      <c r="S158" s="20" t="s">
        <v>173</v>
      </c>
      <c r="T158" s="20" t="s">
        <v>174</v>
      </c>
      <c r="U158" s="20" t="s">
        <v>175</v>
      </c>
      <c r="V158" s="20">
        <v>188.05</v>
      </c>
      <c r="W158" s="20">
        <v>201.4</v>
      </c>
      <c r="X158" s="20">
        <v>174.7</v>
      </c>
      <c r="Y158" s="20" t="s">
        <v>176</v>
      </c>
      <c r="Z158" s="20" t="s">
        <v>191</v>
      </c>
      <c r="AA158" s="20">
        <v>30.957000000000001</v>
      </c>
      <c r="AB158" s="20">
        <v>110.746</v>
      </c>
      <c r="AC158" s="10" t="s">
        <v>176</v>
      </c>
      <c r="AD158" s="10" t="s">
        <v>176</v>
      </c>
      <c r="AE158" s="25">
        <v>1102.5882320885901</v>
      </c>
      <c r="AF158" s="24" t="s">
        <v>178</v>
      </c>
      <c r="AG158" s="25">
        <v>893.33386848518103</v>
      </c>
      <c r="AH158" s="25">
        <v>1387.41212186231</v>
      </c>
      <c r="AI158" s="20" t="s">
        <v>179</v>
      </c>
      <c r="AJ158" s="20" t="s">
        <v>180</v>
      </c>
      <c r="AK158" s="24" t="s">
        <v>181</v>
      </c>
      <c r="AL158" s="24" t="s">
        <v>182</v>
      </c>
      <c r="AM158" s="26">
        <v>66666666.666666672</v>
      </c>
      <c r="AN158" s="27">
        <v>4850000</v>
      </c>
      <c r="AO158" s="20" t="s">
        <v>183</v>
      </c>
      <c r="AP158" s="26">
        <v>27777777.780000001</v>
      </c>
      <c r="AQ158" s="26">
        <v>1111111.1111111133</v>
      </c>
      <c r="AR158" s="20" t="s">
        <v>183</v>
      </c>
      <c r="AS158" s="26">
        <v>1.7965714285714284E-5</v>
      </c>
      <c r="AT158" s="27">
        <v>9.2088390174540073E-7</v>
      </c>
      <c r="AU158" s="20" t="s">
        <v>183</v>
      </c>
      <c r="AV158" s="27">
        <v>2.3343333333332999E-5</v>
      </c>
      <c r="AW158" s="27">
        <v>3.8810608515370252E-6</v>
      </c>
      <c r="AX158" s="20" t="s">
        <v>183</v>
      </c>
      <c r="AY158" s="27">
        <v>8.9033333333333334E-6</v>
      </c>
      <c r="AZ158" s="27">
        <v>2.2503874837815142E-7</v>
      </c>
      <c r="BA158" s="20" t="s">
        <v>183</v>
      </c>
      <c r="BB158" s="27">
        <v>8.0116666666666665E-6</v>
      </c>
      <c r="BC158" s="27">
        <v>3.1059812369755936E-6</v>
      </c>
      <c r="BD158" s="20" t="s">
        <v>183</v>
      </c>
      <c r="BE158" s="28">
        <v>-25.865277007315033</v>
      </c>
      <c r="BF158" s="28">
        <v>7.4118462925599024E-2</v>
      </c>
      <c r="BG158" s="20" t="s">
        <v>183</v>
      </c>
      <c r="BH158" s="20">
        <v>-4.5</v>
      </c>
      <c r="BI158" s="28">
        <v>1</v>
      </c>
      <c r="BJ158" s="20" t="s">
        <v>338</v>
      </c>
      <c r="BK158" s="28">
        <v>400</v>
      </c>
      <c r="BL158" s="28">
        <v>10.72</v>
      </c>
      <c r="BM158" s="28">
        <v>1</v>
      </c>
      <c r="BN158" s="20" t="s">
        <v>185</v>
      </c>
      <c r="BO158" s="20" t="s">
        <v>176</v>
      </c>
      <c r="BP158" s="20" t="s">
        <v>176</v>
      </c>
      <c r="BQ158" s="20" t="s">
        <v>186</v>
      </c>
      <c r="BR158" s="28">
        <v>2</v>
      </c>
      <c r="BS158" s="28">
        <v>0.1</v>
      </c>
      <c r="BT158" s="20" t="s">
        <v>187</v>
      </c>
      <c r="BU158" s="28">
        <v>0.72</v>
      </c>
      <c r="BV158" s="28">
        <v>3.5000000000000003E-2</v>
      </c>
      <c r="BW158" s="20" t="s">
        <v>188</v>
      </c>
      <c r="BX158" s="28">
        <v>1</v>
      </c>
      <c r="BY158" s="28">
        <v>0.05</v>
      </c>
      <c r="BZ158" s="24" t="s">
        <v>187</v>
      </c>
      <c r="CA158" s="28">
        <v>0.5</v>
      </c>
      <c r="CB158" s="28">
        <v>2.5000000000000001E-2</v>
      </c>
      <c r="CC158" s="20" t="s">
        <v>187</v>
      </c>
      <c r="CD158" s="28">
        <v>0.2</v>
      </c>
      <c r="CE158" s="28">
        <v>0.02</v>
      </c>
      <c r="CF158" s="24" t="s">
        <v>187</v>
      </c>
      <c r="CG158" s="28">
        <v>0.01</v>
      </c>
      <c r="CH158" s="28">
        <v>6.4999999999999997E-4</v>
      </c>
      <c r="CI158" s="24" t="s">
        <v>187</v>
      </c>
      <c r="CJ158" s="24" t="s">
        <v>189</v>
      </c>
      <c r="CK158" s="29">
        <v>30</v>
      </c>
      <c r="CL158" s="29">
        <v>9.4009599999999997E-4</v>
      </c>
      <c r="CM158" s="29">
        <v>40</v>
      </c>
      <c r="CN158" s="29">
        <v>25</v>
      </c>
    </row>
    <row r="159" spans="1:92" ht="15.75" customHeight="1">
      <c r="A159" s="19" t="s">
        <v>164</v>
      </c>
      <c r="B159" s="20" t="s">
        <v>165</v>
      </c>
      <c r="C159" s="20">
        <v>2020</v>
      </c>
      <c r="D159" s="2" t="str">
        <f t="shared" si="7"/>
        <v>10.1016/j.palaeo.2019.109547</v>
      </c>
      <c r="E159" s="21">
        <f t="shared" si="8"/>
        <v>188050</v>
      </c>
      <c r="F159" s="21">
        <f t="shared" si="9"/>
        <v>13349.999999999995</v>
      </c>
      <c r="G159" s="21">
        <f t="shared" si="10"/>
        <v>13350.000000000022</v>
      </c>
      <c r="H159" s="22">
        <f t="shared" si="11"/>
        <v>1161.67236629322</v>
      </c>
      <c r="I159" s="22">
        <f t="shared" si="12"/>
        <v>270.74192849764995</v>
      </c>
      <c r="J159" s="22">
        <f t="shared" si="13"/>
        <v>208.92529550024699</v>
      </c>
      <c r="K159" s="20" t="s">
        <v>166</v>
      </c>
      <c r="L159" s="77" t="s">
        <v>167</v>
      </c>
      <c r="M159" s="6" t="s">
        <v>559</v>
      </c>
      <c r="N159" s="20" t="s">
        <v>168</v>
      </c>
      <c r="O159" s="23" t="s">
        <v>205</v>
      </c>
      <c r="P159" s="10" t="s">
        <v>170</v>
      </c>
      <c r="Q159" s="24" t="s">
        <v>171</v>
      </c>
      <c r="R159" s="20" t="s">
        <v>172</v>
      </c>
      <c r="S159" s="20" t="s">
        <v>173</v>
      </c>
      <c r="T159" s="20" t="s">
        <v>174</v>
      </c>
      <c r="U159" s="20" t="s">
        <v>175</v>
      </c>
      <c r="V159" s="20">
        <v>188.05</v>
      </c>
      <c r="W159" s="20">
        <v>201.4</v>
      </c>
      <c r="X159" s="20">
        <v>174.7</v>
      </c>
      <c r="Y159" s="20" t="s">
        <v>176</v>
      </c>
      <c r="Z159" s="20" t="s">
        <v>191</v>
      </c>
      <c r="AA159" s="20">
        <v>30.957000000000001</v>
      </c>
      <c r="AB159" s="20">
        <v>110.746</v>
      </c>
      <c r="AC159" s="10" t="s">
        <v>176</v>
      </c>
      <c r="AD159" s="10" t="s">
        <v>176</v>
      </c>
      <c r="AE159" s="25">
        <v>1161.67236629322</v>
      </c>
      <c r="AF159" s="10" t="s">
        <v>178</v>
      </c>
      <c r="AG159" s="25">
        <v>952.74707079297298</v>
      </c>
      <c r="AH159" s="25">
        <v>1432.4142947908699</v>
      </c>
      <c r="AI159" s="20" t="s">
        <v>179</v>
      </c>
      <c r="AJ159" s="20" t="s">
        <v>180</v>
      </c>
      <c r="AK159" s="10" t="s">
        <v>181</v>
      </c>
      <c r="AL159" s="24" t="s">
        <v>182</v>
      </c>
      <c r="AM159" s="26">
        <v>66666666.666666672</v>
      </c>
      <c r="AN159" s="27">
        <v>2880000</v>
      </c>
      <c r="AO159" s="20" t="s">
        <v>183</v>
      </c>
      <c r="AP159" s="26">
        <v>11111111.109999999</v>
      </c>
      <c r="AQ159" s="26">
        <v>2801875.3738744701</v>
      </c>
      <c r="AR159" s="20" t="s">
        <v>183</v>
      </c>
      <c r="AS159" s="26">
        <v>1.942222222222222E-5</v>
      </c>
      <c r="AT159" s="27">
        <v>7.9801504281784595E-7</v>
      </c>
      <c r="AU159" s="20" t="s">
        <v>183</v>
      </c>
      <c r="AV159" s="27">
        <v>2.889E-5</v>
      </c>
      <c r="AW159" s="27">
        <v>1.0964196276973518E-6</v>
      </c>
      <c r="AX159" s="20" t="s">
        <v>183</v>
      </c>
      <c r="AY159" s="27">
        <v>6.6181818181818185E-6</v>
      </c>
      <c r="AZ159" s="27">
        <v>1.8622612532372148E-7</v>
      </c>
      <c r="BA159" s="20" t="s">
        <v>183</v>
      </c>
      <c r="BB159" s="27">
        <v>1.4703333333333332E-5</v>
      </c>
      <c r="BC159" s="27">
        <v>3.8306004751213597E-7</v>
      </c>
      <c r="BD159" s="20" t="s">
        <v>183</v>
      </c>
      <c r="BE159" s="28">
        <v>-25.865277007315033</v>
      </c>
      <c r="BF159" s="28">
        <v>7.4118462925599024E-2</v>
      </c>
      <c r="BG159" s="20" t="s">
        <v>183</v>
      </c>
      <c r="BH159" s="20">
        <v>-4.5</v>
      </c>
      <c r="BI159" s="28">
        <v>1</v>
      </c>
      <c r="BJ159" s="20" t="s">
        <v>338</v>
      </c>
      <c r="BK159" s="28">
        <v>400</v>
      </c>
      <c r="BL159" s="28">
        <v>10.72</v>
      </c>
      <c r="BM159" s="28">
        <v>1</v>
      </c>
      <c r="BN159" s="20" t="s">
        <v>185</v>
      </c>
      <c r="BO159" s="20" t="s">
        <v>176</v>
      </c>
      <c r="BP159" s="20" t="s">
        <v>176</v>
      </c>
      <c r="BQ159" s="20" t="s">
        <v>186</v>
      </c>
      <c r="BR159" s="28">
        <v>2</v>
      </c>
      <c r="BS159" s="28">
        <v>0.1</v>
      </c>
      <c r="BT159" s="20" t="s">
        <v>187</v>
      </c>
      <c r="BU159" s="28">
        <v>0.72</v>
      </c>
      <c r="BV159" s="28">
        <v>3.5000000000000003E-2</v>
      </c>
      <c r="BW159" s="20" t="s">
        <v>188</v>
      </c>
      <c r="BX159" s="28">
        <v>1</v>
      </c>
      <c r="BY159" s="28">
        <v>0.05</v>
      </c>
      <c r="BZ159" s="24" t="s">
        <v>187</v>
      </c>
      <c r="CA159" s="28">
        <v>0.5</v>
      </c>
      <c r="CB159" s="28">
        <v>2.5000000000000001E-2</v>
      </c>
      <c r="CC159" s="20" t="s">
        <v>187</v>
      </c>
      <c r="CD159" s="28">
        <v>0.2</v>
      </c>
      <c r="CE159" s="28">
        <v>0.02</v>
      </c>
      <c r="CF159" s="24" t="s">
        <v>187</v>
      </c>
      <c r="CG159" s="28">
        <v>0.01</v>
      </c>
      <c r="CH159" s="28">
        <v>6.4999999999999997E-4</v>
      </c>
      <c r="CI159" s="24" t="s">
        <v>187</v>
      </c>
      <c r="CJ159" s="24" t="s">
        <v>189</v>
      </c>
      <c r="CK159" s="29">
        <v>30</v>
      </c>
      <c r="CL159" s="29">
        <v>9.4009599999999997E-4</v>
      </c>
      <c r="CM159" s="29">
        <v>40</v>
      </c>
      <c r="CN159" s="29">
        <v>25</v>
      </c>
    </row>
    <row r="160" spans="1:92" ht="15.75" customHeight="1">
      <c r="A160" s="19" t="s">
        <v>164</v>
      </c>
      <c r="B160" s="20" t="s">
        <v>165</v>
      </c>
      <c r="C160" s="20">
        <v>2020</v>
      </c>
      <c r="D160" s="2" t="str">
        <f t="shared" si="7"/>
        <v>10.1016/j.palaeo.2019.109547</v>
      </c>
      <c r="E160" s="21">
        <f t="shared" si="8"/>
        <v>188050</v>
      </c>
      <c r="F160" s="21">
        <f t="shared" si="9"/>
        <v>13349.999999999995</v>
      </c>
      <c r="G160" s="21">
        <f t="shared" si="10"/>
        <v>13350.000000000022</v>
      </c>
      <c r="H160" s="22">
        <f t="shared" si="11"/>
        <v>1235.5745397334199</v>
      </c>
      <c r="I160" s="22">
        <f t="shared" si="12"/>
        <v>330.57143659085</v>
      </c>
      <c r="J160" s="22">
        <f t="shared" si="13"/>
        <v>242.61295537565888</v>
      </c>
      <c r="K160" s="20" t="s">
        <v>166</v>
      </c>
      <c r="L160" s="77" t="s">
        <v>167</v>
      </c>
      <c r="M160" s="6" t="s">
        <v>559</v>
      </c>
      <c r="N160" s="20" t="s">
        <v>168</v>
      </c>
      <c r="O160" s="23" t="s">
        <v>206</v>
      </c>
      <c r="P160" s="10" t="s">
        <v>170</v>
      </c>
      <c r="Q160" s="24" t="s">
        <v>171</v>
      </c>
      <c r="R160" s="20" t="s">
        <v>172</v>
      </c>
      <c r="S160" s="20" t="s">
        <v>173</v>
      </c>
      <c r="T160" s="20" t="s">
        <v>174</v>
      </c>
      <c r="U160" s="20" t="s">
        <v>175</v>
      </c>
      <c r="V160" s="20">
        <v>188.05</v>
      </c>
      <c r="W160" s="20">
        <v>201.4</v>
      </c>
      <c r="X160" s="20">
        <v>174.7</v>
      </c>
      <c r="Y160" s="20" t="s">
        <v>176</v>
      </c>
      <c r="Z160" s="20" t="s">
        <v>191</v>
      </c>
      <c r="AA160" s="20">
        <v>30.957000000000001</v>
      </c>
      <c r="AB160" s="20">
        <v>110.746</v>
      </c>
      <c r="AC160" s="10" t="s">
        <v>176</v>
      </c>
      <c r="AD160" s="10" t="s">
        <v>176</v>
      </c>
      <c r="AE160" s="25">
        <v>1235.5745397334199</v>
      </c>
      <c r="AF160" s="10" t="s">
        <v>178</v>
      </c>
      <c r="AG160" s="25">
        <v>992.96158435776101</v>
      </c>
      <c r="AH160" s="25">
        <v>1566.1459763242699</v>
      </c>
      <c r="AI160" s="20" t="s">
        <v>179</v>
      </c>
      <c r="AJ160" s="20" t="s">
        <v>180</v>
      </c>
      <c r="AK160" s="10" t="s">
        <v>181</v>
      </c>
      <c r="AL160" s="24" t="s">
        <v>182</v>
      </c>
      <c r="AM160" s="26">
        <v>55555555.55555556</v>
      </c>
      <c r="AN160" s="27">
        <v>3660000</v>
      </c>
      <c r="AO160" s="20" t="s">
        <v>183</v>
      </c>
      <c r="AP160" s="26">
        <v>11111111.109999999</v>
      </c>
      <c r="AQ160" s="26">
        <v>793650.79365079</v>
      </c>
      <c r="AR160" s="20" t="s">
        <v>183</v>
      </c>
      <c r="AS160" s="26">
        <v>2.1654285714285716E-5</v>
      </c>
      <c r="AT160" s="27">
        <v>2.13232978778239E-6</v>
      </c>
      <c r="AU160" s="20" t="s">
        <v>183</v>
      </c>
      <c r="AV160" s="27">
        <v>2.7906666666666665E-5</v>
      </c>
      <c r="AW160" s="27">
        <v>9.5894499852914064E-7</v>
      </c>
      <c r="AX160" s="20" t="s">
        <v>183</v>
      </c>
      <c r="AY160" s="27">
        <v>7.9172222222222222E-6</v>
      </c>
      <c r="AZ160" s="27">
        <v>6.0604033416386402E-7</v>
      </c>
      <c r="BA160" s="20" t="s">
        <v>183</v>
      </c>
      <c r="BB160" s="27">
        <v>1.2023333333333332E-5</v>
      </c>
      <c r="BC160" s="27">
        <v>3.9123539724112803E-7</v>
      </c>
      <c r="BD160" s="20" t="s">
        <v>183</v>
      </c>
      <c r="BE160" s="28">
        <v>-25.865277007315033</v>
      </c>
      <c r="BF160" s="28">
        <v>7.4118462925599024E-2</v>
      </c>
      <c r="BG160" s="20" t="s">
        <v>183</v>
      </c>
      <c r="BH160" s="20">
        <v>-4.5</v>
      </c>
      <c r="BI160" s="28">
        <v>1</v>
      </c>
      <c r="BJ160" s="20" t="s">
        <v>338</v>
      </c>
      <c r="BK160" s="28">
        <v>400</v>
      </c>
      <c r="BL160" s="28">
        <v>10.72</v>
      </c>
      <c r="BM160" s="28">
        <v>1</v>
      </c>
      <c r="BN160" s="20" t="s">
        <v>185</v>
      </c>
      <c r="BO160" s="20" t="s">
        <v>176</v>
      </c>
      <c r="BP160" s="20" t="s">
        <v>176</v>
      </c>
      <c r="BQ160" s="20" t="s">
        <v>186</v>
      </c>
      <c r="BR160" s="28">
        <v>2</v>
      </c>
      <c r="BS160" s="28">
        <v>0.1</v>
      </c>
      <c r="BT160" s="20" t="s">
        <v>187</v>
      </c>
      <c r="BU160" s="28">
        <v>0.72</v>
      </c>
      <c r="BV160" s="28">
        <v>3.5000000000000003E-2</v>
      </c>
      <c r="BW160" s="20" t="s">
        <v>188</v>
      </c>
      <c r="BX160" s="28">
        <v>1</v>
      </c>
      <c r="BY160" s="28">
        <v>0.05</v>
      </c>
      <c r="BZ160" s="24" t="s">
        <v>187</v>
      </c>
      <c r="CA160" s="28">
        <v>0.5</v>
      </c>
      <c r="CB160" s="28">
        <v>2.5000000000000001E-2</v>
      </c>
      <c r="CC160" s="20" t="s">
        <v>187</v>
      </c>
      <c r="CD160" s="28">
        <v>0.2</v>
      </c>
      <c r="CE160" s="28">
        <v>0.02</v>
      </c>
      <c r="CF160" s="24" t="s">
        <v>187</v>
      </c>
      <c r="CG160" s="28">
        <v>0.01</v>
      </c>
      <c r="CH160" s="28">
        <v>6.4999999999999997E-4</v>
      </c>
      <c r="CI160" s="24" t="s">
        <v>187</v>
      </c>
      <c r="CJ160" s="24" t="s">
        <v>189</v>
      </c>
      <c r="CK160" s="29">
        <v>30</v>
      </c>
      <c r="CL160" s="29">
        <v>9.4009599999999997E-4</v>
      </c>
      <c r="CM160" s="29">
        <v>40</v>
      </c>
      <c r="CN160" s="29">
        <v>25</v>
      </c>
    </row>
    <row r="161" spans="1:92" ht="15.75" customHeight="1">
      <c r="A161" s="19" t="s">
        <v>164</v>
      </c>
      <c r="B161" s="20" t="s">
        <v>165</v>
      </c>
      <c r="C161" s="20">
        <v>2020</v>
      </c>
      <c r="D161" s="2" t="str">
        <f t="shared" si="7"/>
        <v>10.1016/j.palaeo.2019.109547</v>
      </c>
      <c r="E161" s="21">
        <f t="shared" si="8"/>
        <v>188050</v>
      </c>
      <c r="F161" s="21">
        <f t="shared" si="9"/>
        <v>13349.999999999995</v>
      </c>
      <c r="G161" s="21">
        <f t="shared" si="10"/>
        <v>13350.000000000022</v>
      </c>
      <c r="H161" s="22">
        <f t="shared" si="11"/>
        <v>1545.06958305433</v>
      </c>
      <c r="I161" s="22">
        <f t="shared" si="12"/>
        <v>460.04831848697995</v>
      </c>
      <c r="J161" s="22">
        <f t="shared" si="13"/>
        <v>327.91046088122994</v>
      </c>
      <c r="K161" s="20" t="s">
        <v>166</v>
      </c>
      <c r="L161" s="77" t="s">
        <v>167</v>
      </c>
      <c r="M161" s="6" t="s">
        <v>559</v>
      </c>
      <c r="N161" s="20" t="s">
        <v>168</v>
      </c>
      <c r="O161" s="23" t="s">
        <v>207</v>
      </c>
      <c r="P161" s="10" t="s">
        <v>170</v>
      </c>
      <c r="Q161" s="24" t="s">
        <v>171</v>
      </c>
      <c r="R161" s="20" t="s">
        <v>172</v>
      </c>
      <c r="S161" s="20" t="s">
        <v>173</v>
      </c>
      <c r="T161" s="20" t="s">
        <v>174</v>
      </c>
      <c r="U161" s="20" t="s">
        <v>175</v>
      </c>
      <c r="V161" s="20">
        <v>188.05</v>
      </c>
      <c r="W161" s="20">
        <v>201.4</v>
      </c>
      <c r="X161" s="20">
        <v>174.7</v>
      </c>
      <c r="Y161" s="20" t="s">
        <v>176</v>
      </c>
      <c r="Z161" s="20" t="s">
        <v>191</v>
      </c>
      <c r="AA161" s="20">
        <v>30.957000000000001</v>
      </c>
      <c r="AB161" s="20">
        <v>110.746</v>
      </c>
      <c r="AC161" s="10" t="s">
        <v>176</v>
      </c>
      <c r="AD161" s="10" t="s">
        <v>176</v>
      </c>
      <c r="AE161" s="25">
        <v>1545.06958305433</v>
      </c>
      <c r="AF161" s="24" t="s">
        <v>178</v>
      </c>
      <c r="AG161" s="25">
        <v>1217.1591221731001</v>
      </c>
      <c r="AH161" s="25">
        <v>2005.1179015413099</v>
      </c>
      <c r="AI161" s="20" t="s">
        <v>179</v>
      </c>
      <c r="AJ161" s="20" t="s">
        <v>180</v>
      </c>
      <c r="AK161" s="24" t="s">
        <v>181</v>
      </c>
      <c r="AL161" s="24" t="s">
        <v>182</v>
      </c>
      <c r="AM161" s="26">
        <v>44444444.44444444</v>
      </c>
      <c r="AN161" s="27">
        <v>4380000</v>
      </c>
      <c r="AO161" s="20" t="s">
        <v>183</v>
      </c>
      <c r="AP161" s="26">
        <v>16666666.665000001</v>
      </c>
      <c r="AQ161" s="26">
        <v>2028602.0648339456</v>
      </c>
      <c r="AR161" s="20" t="s">
        <v>183</v>
      </c>
      <c r="AS161" s="26">
        <v>1.9522857142857143E-5</v>
      </c>
      <c r="AT161" s="27">
        <v>2.65278741827253E-6</v>
      </c>
      <c r="AU161" s="20" t="s">
        <v>183</v>
      </c>
      <c r="AV161" s="27">
        <v>2.173E-5</v>
      </c>
      <c r="AW161" s="27">
        <v>1.3918191492495209E-6</v>
      </c>
      <c r="AX161" s="20" t="s">
        <v>183</v>
      </c>
      <c r="AY161" s="27">
        <v>8.0333333333329995E-6</v>
      </c>
      <c r="AZ161" s="27">
        <v>1.90032017540991E-7</v>
      </c>
      <c r="BA161" s="20" t="s">
        <v>183</v>
      </c>
      <c r="BB161" s="27">
        <v>1.0301666666666667E-5</v>
      </c>
      <c r="BC161" s="27">
        <v>4.0298060418205983E-7</v>
      </c>
      <c r="BD161" s="20" t="s">
        <v>183</v>
      </c>
      <c r="BE161" s="28">
        <v>-25.865277007315033</v>
      </c>
      <c r="BF161" s="28">
        <v>7.4118462925599024E-2</v>
      </c>
      <c r="BG161" s="20" t="s">
        <v>183</v>
      </c>
      <c r="BH161" s="20">
        <v>-4.5</v>
      </c>
      <c r="BI161" s="28">
        <v>1</v>
      </c>
      <c r="BJ161" s="20" t="s">
        <v>338</v>
      </c>
      <c r="BK161" s="28">
        <v>400</v>
      </c>
      <c r="BL161" s="28">
        <v>10.72</v>
      </c>
      <c r="BM161" s="28">
        <v>1</v>
      </c>
      <c r="BN161" s="20" t="s">
        <v>185</v>
      </c>
      <c r="BO161" s="20" t="s">
        <v>176</v>
      </c>
      <c r="BP161" s="20" t="s">
        <v>176</v>
      </c>
      <c r="BQ161" s="20" t="s">
        <v>186</v>
      </c>
      <c r="BR161" s="28">
        <v>2</v>
      </c>
      <c r="BS161" s="28">
        <v>0.1</v>
      </c>
      <c r="BT161" s="20" t="s">
        <v>187</v>
      </c>
      <c r="BU161" s="28">
        <v>0.72</v>
      </c>
      <c r="BV161" s="28">
        <v>3.5000000000000003E-2</v>
      </c>
      <c r="BW161" s="20" t="s">
        <v>188</v>
      </c>
      <c r="BX161" s="28">
        <v>1</v>
      </c>
      <c r="BY161" s="28">
        <v>0.05</v>
      </c>
      <c r="BZ161" s="24" t="s">
        <v>187</v>
      </c>
      <c r="CA161" s="28">
        <v>0.5</v>
      </c>
      <c r="CB161" s="28">
        <v>2.5000000000000001E-2</v>
      </c>
      <c r="CC161" s="20" t="s">
        <v>187</v>
      </c>
      <c r="CD161" s="28">
        <v>0.2</v>
      </c>
      <c r="CE161" s="28">
        <v>0.02</v>
      </c>
      <c r="CF161" s="24" t="s">
        <v>187</v>
      </c>
      <c r="CG161" s="28">
        <v>0.01</v>
      </c>
      <c r="CH161" s="28">
        <v>6.4999999999999997E-4</v>
      </c>
      <c r="CI161" s="24" t="s">
        <v>187</v>
      </c>
      <c r="CJ161" s="24" t="s">
        <v>189</v>
      </c>
      <c r="CK161" s="29">
        <v>30</v>
      </c>
      <c r="CL161" s="29">
        <v>9.4009599999999997E-4</v>
      </c>
      <c r="CM161" s="29">
        <v>40</v>
      </c>
      <c r="CN161" s="29">
        <v>25</v>
      </c>
    </row>
    <row r="162" spans="1:92" ht="15.75" customHeight="1">
      <c r="A162" s="19" t="s">
        <v>164</v>
      </c>
      <c r="B162" s="20" t="s">
        <v>165</v>
      </c>
      <c r="C162" s="20">
        <v>2020</v>
      </c>
      <c r="D162" s="2" t="str">
        <f t="shared" si="7"/>
        <v>10.1016/j.palaeo.2019.109547</v>
      </c>
      <c r="E162" s="21">
        <f t="shared" si="8"/>
        <v>188050</v>
      </c>
      <c r="F162" s="21">
        <f t="shared" si="9"/>
        <v>13349.999999999995</v>
      </c>
      <c r="G162" s="21">
        <f t="shared" si="10"/>
        <v>13350.000000000022</v>
      </c>
      <c r="H162" s="22">
        <f t="shared" si="11"/>
        <v>1052.61774703587</v>
      </c>
      <c r="I162" s="22">
        <f t="shared" si="12"/>
        <v>282.73431463528004</v>
      </c>
      <c r="J162" s="22">
        <f t="shared" si="13"/>
        <v>206.20618158028503</v>
      </c>
      <c r="K162" s="20" t="s">
        <v>166</v>
      </c>
      <c r="L162" s="77" t="s">
        <v>167</v>
      </c>
      <c r="M162" s="6" t="s">
        <v>559</v>
      </c>
      <c r="N162" s="20" t="s">
        <v>168</v>
      </c>
      <c r="O162" s="23" t="s">
        <v>208</v>
      </c>
      <c r="P162" s="10" t="s">
        <v>170</v>
      </c>
      <c r="Q162" s="24" t="s">
        <v>171</v>
      </c>
      <c r="R162" s="20" t="s">
        <v>172</v>
      </c>
      <c r="S162" s="20" t="s">
        <v>173</v>
      </c>
      <c r="T162" s="20" t="s">
        <v>174</v>
      </c>
      <c r="U162" s="20" t="s">
        <v>175</v>
      </c>
      <c r="V162" s="20">
        <v>188.05</v>
      </c>
      <c r="W162" s="20">
        <v>201.4</v>
      </c>
      <c r="X162" s="20">
        <v>174.7</v>
      </c>
      <c r="Y162" s="20" t="s">
        <v>176</v>
      </c>
      <c r="Z162" s="20" t="s">
        <v>191</v>
      </c>
      <c r="AA162" s="20">
        <v>30.957000000000001</v>
      </c>
      <c r="AB162" s="20">
        <v>110.746</v>
      </c>
      <c r="AC162" s="10" t="s">
        <v>176</v>
      </c>
      <c r="AD162" s="10" t="s">
        <v>176</v>
      </c>
      <c r="AE162" s="25">
        <v>1052.61774703587</v>
      </c>
      <c r="AF162" s="10" t="s">
        <v>178</v>
      </c>
      <c r="AG162" s="25">
        <v>846.41156545558499</v>
      </c>
      <c r="AH162" s="25">
        <v>1335.3520616711501</v>
      </c>
      <c r="AI162" s="20" t="s">
        <v>179</v>
      </c>
      <c r="AJ162" s="20" t="s">
        <v>180</v>
      </c>
      <c r="AK162" s="10" t="s">
        <v>181</v>
      </c>
      <c r="AL162" s="24" t="s">
        <v>182</v>
      </c>
      <c r="AM162" s="26">
        <v>55555555.55555556</v>
      </c>
      <c r="AN162" s="27">
        <v>2820000</v>
      </c>
      <c r="AO162" s="20" t="s">
        <v>183</v>
      </c>
      <c r="AP162" s="26">
        <v>16666666.665000001</v>
      </c>
      <c r="AQ162" s="26">
        <v>2028602.0648339526</v>
      </c>
      <c r="AR162" s="20" t="s">
        <v>183</v>
      </c>
      <c r="AS162" s="26">
        <v>2.213625E-5</v>
      </c>
      <c r="AT162" s="27">
        <v>3.0980150428178399E-6</v>
      </c>
      <c r="AU162" s="20" t="s">
        <v>183</v>
      </c>
      <c r="AV162" s="27">
        <v>3.3119999999999995E-5</v>
      </c>
      <c r="AW162" s="27">
        <v>1.3893767069907933E-6</v>
      </c>
      <c r="AX162" s="20" t="s">
        <v>183</v>
      </c>
      <c r="AY162" s="27">
        <v>6.4099999999999996E-6</v>
      </c>
      <c r="AZ162" s="27">
        <v>3.8069749046052394E-7</v>
      </c>
      <c r="BA162" s="20" t="s">
        <v>183</v>
      </c>
      <c r="BB162" s="27">
        <v>1.6358333333333332E-5</v>
      </c>
      <c r="BC162" s="27">
        <v>4.1457594513636781E-7</v>
      </c>
      <c r="BD162" s="20" t="s">
        <v>183</v>
      </c>
      <c r="BE162" s="28">
        <v>-25.865277007315033</v>
      </c>
      <c r="BF162" s="28">
        <v>7.4118462925599024E-2</v>
      </c>
      <c r="BG162" s="20" t="s">
        <v>183</v>
      </c>
      <c r="BH162" s="20">
        <v>-4.5</v>
      </c>
      <c r="BI162" s="28">
        <v>1</v>
      </c>
      <c r="BJ162" s="20" t="s">
        <v>338</v>
      </c>
      <c r="BK162" s="28">
        <v>400</v>
      </c>
      <c r="BL162" s="28">
        <v>10.72</v>
      </c>
      <c r="BM162" s="28">
        <v>1</v>
      </c>
      <c r="BN162" s="20" t="s">
        <v>185</v>
      </c>
      <c r="BO162" s="20" t="s">
        <v>176</v>
      </c>
      <c r="BP162" s="20" t="s">
        <v>176</v>
      </c>
      <c r="BQ162" s="20" t="s">
        <v>186</v>
      </c>
      <c r="BR162" s="28">
        <v>2</v>
      </c>
      <c r="BS162" s="28">
        <v>0.1</v>
      </c>
      <c r="BT162" s="20" t="s">
        <v>187</v>
      </c>
      <c r="BU162" s="28">
        <v>0.72</v>
      </c>
      <c r="BV162" s="28">
        <v>3.5000000000000003E-2</v>
      </c>
      <c r="BW162" s="20" t="s">
        <v>188</v>
      </c>
      <c r="BX162" s="28">
        <v>1</v>
      </c>
      <c r="BY162" s="28">
        <v>0.05</v>
      </c>
      <c r="BZ162" s="24" t="s">
        <v>187</v>
      </c>
      <c r="CA162" s="28">
        <v>0.5</v>
      </c>
      <c r="CB162" s="28">
        <v>2.5000000000000001E-2</v>
      </c>
      <c r="CC162" s="20" t="s">
        <v>187</v>
      </c>
      <c r="CD162" s="28">
        <v>0.2</v>
      </c>
      <c r="CE162" s="28">
        <v>0.02</v>
      </c>
      <c r="CF162" s="24" t="s">
        <v>187</v>
      </c>
      <c r="CG162" s="28">
        <v>0.01</v>
      </c>
      <c r="CH162" s="28">
        <v>6.4999999999999997E-4</v>
      </c>
      <c r="CI162" s="24" t="s">
        <v>187</v>
      </c>
      <c r="CJ162" s="24" t="s">
        <v>189</v>
      </c>
      <c r="CK162" s="29">
        <v>30</v>
      </c>
      <c r="CL162" s="29">
        <v>9.4009599999999997E-4</v>
      </c>
      <c r="CM162" s="29">
        <v>40</v>
      </c>
      <c r="CN162" s="29">
        <v>25</v>
      </c>
    </row>
    <row r="163" spans="1:92" ht="15.75" customHeight="1">
      <c r="A163" s="19" t="s">
        <v>164</v>
      </c>
      <c r="B163" s="20" t="s">
        <v>165</v>
      </c>
      <c r="C163" s="20">
        <v>2020</v>
      </c>
      <c r="D163" s="2" t="str">
        <f t="shared" si="7"/>
        <v>10.1016/j.palaeo.2019.109547</v>
      </c>
      <c r="E163" s="21">
        <f t="shared" si="8"/>
        <v>188050</v>
      </c>
      <c r="F163" s="21">
        <f t="shared" si="9"/>
        <v>13349.999999999995</v>
      </c>
      <c r="G163" s="21">
        <f t="shared" si="10"/>
        <v>13350.000000000022</v>
      </c>
      <c r="H163" s="22">
        <f t="shared" si="11"/>
        <v>1404.4864561157401</v>
      </c>
      <c r="I163" s="22">
        <f t="shared" si="12"/>
        <v>483.53807849389</v>
      </c>
      <c r="J163" s="22">
        <f t="shared" si="13"/>
        <v>331.85202900538002</v>
      </c>
      <c r="K163" s="20" t="s">
        <v>166</v>
      </c>
      <c r="L163" s="77" t="s">
        <v>167</v>
      </c>
      <c r="M163" s="6" t="s">
        <v>559</v>
      </c>
      <c r="N163" s="20" t="s">
        <v>168</v>
      </c>
      <c r="O163" s="23" t="s">
        <v>209</v>
      </c>
      <c r="P163" s="10" t="s">
        <v>170</v>
      </c>
      <c r="Q163" s="24" t="s">
        <v>171</v>
      </c>
      <c r="R163" s="20" t="s">
        <v>172</v>
      </c>
      <c r="S163" s="20" t="s">
        <v>173</v>
      </c>
      <c r="T163" s="20" t="s">
        <v>174</v>
      </c>
      <c r="U163" s="20" t="s">
        <v>175</v>
      </c>
      <c r="V163" s="20">
        <v>188.05</v>
      </c>
      <c r="W163" s="20">
        <v>201.4</v>
      </c>
      <c r="X163" s="20">
        <v>174.7</v>
      </c>
      <c r="Y163" s="20" t="s">
        <v>176</v>
      </c>
      <c r="Z163" s="20" t="s">
        <v>191</v>
      </c>
      <c r="AA163" s="20">
        <v>30.957000000000001</v>
      </c>
      <c r="AB163" s="20">
        <v>110.746</v>
      </c>
      <c r="AC163" s="10" t="s">
        <v>176</v>
      </c>
      <c r="AD163" s="10" t="s">
        <v>176</v>
      </c>
      <c r="AE163" s="25">
        <v>1404.4864561157401</v>
      </c>
      <c r="AF163" s="10" t="s">
        <v>178</v>
      </c>
      <c r="AG163" s="25">
        <v>1072.6344271103601</v>
      </c>
      <c r="AH163" s="25">
        <v>1888.0245346096301</v>
      </c>
      <c r="AI163" s="20" t="s">
        <v>179</v>
      </c>
      <c r="AJ163" s="20" t="s">
        <v>180</v>
      </c>
      <c r="AK163" s="10" t="s">
        <v>181</v>
      </c>
      <c r="AL163" s="24" t="s">
        <v>182</v>
      </c>
      <c r="AM163" s="26">
        <v>66666666.666666672</v>
      </c>
      <c r="AN163" s="27">
        <v>5100000</v>
      </c>
      <c r="AO163" s="20" t="s">
        <v>183</v>
      </c>
      <c r="AP163" s="26">
        <v>5555555.5549999997</v>
      </c>
      <c r="AQ163" s="26">
        <v>1897583.4751776999</v>
      </c>
      <c r="AR163" s="20" t="s">
        <v>183</v>
      </c>
      <c r="AS163" s="26">
        <v>1.9469999999999998E-5</v>
      </c>
      <c r="AT163" s="27">
        <v>3.2401504281784E-6</v>
      </c>
      <c r="AU163" s="20" t="s">
        <v>183</v>
      </c>
      <c r="AV163" s="27">
        <v>3.0349999999999999E-5</v>
      </c>
      <c r="AW163" s="27">
        <v>9.0000000000000017E-7</v>
      </c>
      <c r="AX163" s="20" t="s">
        <v>183</v>
      </c>
      <c r="AY163" s="27">
        <v>9.3666666666667001E-6</v>
      </c>
      <c r="AZ163" s="27">
        <v>2.10153867473988E-7</v>
      </c>
      <c r="BA163" s="20" t="s">
        <v>183</v>
      </c>
      <c r="BB163" s="27">
        <v>1.2004999999999999E-5</v>
      </c>
      <c r="BC163" s="27">
        <v>7.4249999999999723E-7</v>
      </c>
      <c r="BD163" s="20" t="s">
        <v>183</v>
      </c>
      <c r="BE163" s="28">
        <v>-25.865277007315033</v>
      </c>
      <c r="BF163" s="28">
        <v>7.4118462925599024E-2</v>
      </c>
      <c r="BG163" s="20" t="s">
        <v>183</v>
      </c>
      <c r="BH163" s="20">
        <v>-4.5</v>
      </c>
      <c r="BI163" s="28">
        <v>1</v>
      </c>
      <c r="BJ163" s="20" t="s">
        <v>338</v>
      </c>
      <c r="BK163" s="28">
        <v>400</v>
      </c>
      <c r="BL163" s="28">
        <v>10.72</v>
      </c>
      <c r="BM163" s="28">
        <v>1</v>
      </c>
      <c r="BN163" s="20" t="s">
        <v>185</v>
      </c>
      <c r="BO163" s="20" t="s">
        <v>176</v>
      </c>
      <c r="BP163" s="20" t="s">
        <v>176</v>
      </c>
      <c r="BQ163" s="20" t="s">
        <v>186</v>
      </c>
      <c r="BR163" s="28">
        <v>2</v>
      </c>
      <c r="BS163" s="28">
        <v>0.1</v>
      </c>
      <c r="BT163" s="20" t="s">
        <v>187</v>
      </c>
      <c r="BU163" s="28">
        <v>0.72</v>
      </c>
      <c r="BV163" s="28">
        <v>3.5000000000000003E-2</v>
      </c>
      <c r="BW163" s="20" t="s">
        <v>188</v>
      </c>
      <c r="BX163" s="28">
        <v>1</v>
      </c>
      <c r="BY163" s="28">
        <v>0.05</v>
      </c>
      <c r="BZ163" s="24" t="s">
        <v>187</v>
      </c>
      <c r="CA163" s="28">
        <v>0.5</v>
      </c>
      <c r="CB163" s="28">
        <v>2.5000000000000001E-2</v>
      </c>
      <c r="CC163" s="20" t="s">
        <v>187</v>
      </c>
      <c r="CD163" s="28">
        <v>0.2</v>
      </c>
      <c r="CE163" s="28">
        <v>0.02</v>
      </c>
      <c r="CF163" s="24" t="s">
        <v>187</v>
      </c>
      <c r="CG163" s="28">
        <v>0.01</v>
      </c>
      <c r="CH163" s="28">
        <v>6.4999999999999997E-4</v>
      </c>
      <c r="CI163" s="24" t="s">
        <v>187</v>
      </c>
      <c r="CJ163" s="24" t="s">
        <v>189</v>
      </c>
      <c r="CK163" s="29">
        <v>30</v>
      </c>
      <c r="CL163" s="29">
        <v>9.4009599999999997E-4</v>
      </c>
      <c r="CM163" s="29">
        <v>40</v>
      </c>
      <c r="CN163" s="29">
        <v>25</v>
      </c>
    </row>
    <row r="164" spans="1:92" ht="15.75" customHeight="1">
      <c r="A164" s="19" t="s">
        <v>164</v>
      </c>
      <c r="B164" s="20" t="s">
        <v>165</v>
      </c>
      <c r="C164" s="20">
        <v>2020</v>
      </c>
      <c r="D164" s="2" t="str">
        <f t="shared" si="7"/>
        <v>10.1016/j.palaeo.2019.109547</v>
      </c>
      <c r="E164" s="21">
        <f t="shared" si="8"/>
        <v>188050</v>
      </c>
      <c r="F164" s="21">
        <f t="shared" si="9"/>
        <v>13349.999999999995</v>
      </c>
      <c r="G164" s="21">
        <f t="shared" si="10"/>
        <v>13350.000000000022</v>
      </c>
      <c r="H164" s="22">
        <f t="shared" si="11"/>
        <v>1587.25521763388</v>
      </c>
      <c r="I164" s="22">
        <f t="shared" si="12"/>
        <v>400.60547635112994</v>
      </c>
      <c r="J164" s="22">
        <f t="shared" si="13"/>
        <v>300.30027475975999</v>
      </c>
      <c r="K164" s="20" t="s">
        <v>166</v>
      </c>
      <c r="L164" s="77" t="s">
        <v>167</v>
      </c>
      <c r="M164" s="6" t="s">
        <v>559</v>
      </c>
      <c r="N164" s="20" t="s">
        <v>168</v>
      </c>
      <c r="O164" s="23" t="s">
        <v>210</v>
      </c>
      <c r="P164" s="10" t="s">
        <v>170</v>
      </c>
      <c r="Q164" s="24" t="s">
        <v>171</v>
      </c>
      <c r="R164" s="20" t="s">
        <v>172</v>
      </c>
      <c r="S164" s="20" t="s">
        <v>173</v>
      </c>
      <c r="T164" s="20" t="s">
        <v>174</v>
      </c>
      <c r="U164" s="20" t="s">
        <v>211</v>
      </c>
      <c r="V164" s="20">
        <v>188.05</v>
      </c>
      <c r="W164" s="20">
        <v>201.4</v>
      </c>
      <c r="X164" s="20">
        <v>174.7</v>
      </c>
      <c r="Y164" s="20" t="s">
        <v>176</v>
      </c>
      <c r="Z164" s="20" t="s">
        <v>191</v>
      </c>
      <c r="AA164" s="20">
        <v>30.957000000000001</v>
      </c>
      <c r="AB164" s="20">
        <v>110.746</v>
      </c>
      <c r="AC164" s="10" t="s">
        <v>176</v>
      </c>
      <c r="AD164" s="10" t="s">
        <v>176</v>
      </c>
      <c r="AE164" s="25">
        <v>1587.25521763388</v>
      </c>
      <c r="AF164" s="10" t="s">
        <v>178</v>
      </c>
      <c r="AG164" s="25">
        <v>1286.95494287412</v>
      </c>
      <c r="AH164" s="25">
        <v>1987.8606939850099</v>
      </c>
      <c r="AI164" s="20" t="s">
        <v>179</v>
      </c>
      <c r="AJ164" s="20" t="s">
        <v>180</v>
      </c>
      <c r="AK164" s="10" t="s">
        <v>181</v>
      </c>
      <c r="AL164" s="24" t="s">
        <v>182</v>
      </c>
      <c r="AM164" s="27">
        <v>66666666.666666672</v>
      </c>
      <c r="AN164" s="27">
        <v>5443310.5395181756</v>
      </c>
      <c r="AO164" s="20" t="s">
        <v>183</v>
      </c>
      <c r="AP164" s="27">
        <v>16666666.666666668</v>
      </c>
      <c r="AQ164" s="26">
        <v>2078698.5482077517</v>
      </c>
      <c r="AR164" s="20" t="s">
        <v>183</v>
      </c>
      <c r="AS164" s="26">
        <v>1.4095E-5</v>
      </c>
      <c r="AT164" s="27">
        <v>3.3276367990913103E-7</v>
      </c>
      <c r="AU164" s="20" t="s">
        <v>183</v>
      </c>
      <c r="AV164" s="27">
        <v>1.6464999999999999E-5</v>
      </c>
      <c r="AW164" s="27">
        <v>1.0556506682294793E-6</v>
      </c>
      <c r="AX164" s="20" t="s">
        <v>183</v>
      </c>
      <c r="AY164" s="27">
        <v>6.8008333333333327E-6</v>
      </c>
      <c r="AZ164" s="27">
        <v>4.718534671319525E-7</v>
      </c>
      <c r="BA164" s="20" t="s">
        <v>183</v>
      </c>
      <c r="BB164" s="27">
        <v>7.6624999999999999E-6</v>
      </c>
      <c r="BC164" s="27">
        <v>5.7770631235372129E-7</v>
      </c>
      <c r="BD164" s="20" t="s">
        <v>183</v>
      </c>
      <c r="BE164" s="28">
        <v>-25.723305515439534</v>
      </c>
      <c r="BF164" s="28">
        <v>0.1047744756184651</v>
      </c>
      <c r="BG164" s="20" t="s">
        <v>183</v>
      </c>
      <c r="BH164" s="20">
        <v>-4.5</v>
      </c>
      <c r="BI164" s="28">
        <v>1</v>
      </c>
      <c r="BJ164" s="20" t="s">
        <v>338</v>
      </c>
      <c r="BK164" s="28">
        <v>400</v>
      </c>
      <c r="BL164" s="28">
        <v>10.72</v>
      </c>
      <c r="BM164" s="28">
        <v>1</v>
      </c>
      <c r="BN164" s="20" t="s">
        <v>185</v>
      </c>
      <c r="BO164" s="20" t="s">
        <v>176</v>
      </c>
      <c r="BP164" s="20" t="s">
        <v>176</v>
      </c>
      <c r="BQ164" s="20" t="s">
        <v>186</v>
      </c>
      <c r="BR164" s="28">
        <v>2</v>
      </c>
      <c r="BS164" s="28">
        <v>0.1</v>
      </c>
      <c r="BT164" s="20" t="s">
        <v>187</v>
      </c>
      <c r="BU164" s="28">
        <v>0.72</v>
      </c>
      <c r="BV164" s="28">
        <v>3.5000000000000003E-2</v>
      </c>
      <c r="BW164" s="20" t="s">
        <v>188</v>
      </c>
      <c r="BX164" s="28">
        <v>1</v>
      </c>
      <c r="BY164" s="28">
        <v>0.05</v>
      </c>
      <c r="BZ164" s="24" t="s">
        <v>187</v>
      </c>
      <c r="CA164" s="28">
        <v>0.5</v>
      </c>
      <c r="CB164" s="28">
        <v>2.5000000000000001E-2</v>
      </c>
      <c r="CC164" s="20" t="s">
        <v>187</v>
      </c>
      <c r="CD164" s="28">
        <v>0.2</v>
      </c>
      <c r="CE164" s="28">
        <v>0.02</v>
      </c>
      <c r="CF164" s="24" t="s">
        <v>187</v>
      </c>
      <c r="CG164" s="28">
        <v>0.01</v>
      </c>
      <c r="CH164" s="28">
        <v>6.4999999999999997E-4</v>
      </c>
      <c r="CI164" s="24" t="s">
        <v>187</v>
      </c>
      <c r="CJ164" s="24" t="s">
        <v>189</v>
      </c>
      <c r="CK164" s="29">
        <v>30</v>
      </c>
      <c r="CL164" s="29">
        <v>9.4009599999999997E-4</v>
      </c>
      <c r="CM164" s="29">
        <v>40</v>
      </c>
      <c r="CN164" s="29">
        <v>25</v>
      </c>
    </row>
    <row r="165" spans="1:92" ht="15.75" customHeight="1">
      <c r="A165" s="19" t="s">
        <v>164</v>
      </c>
      <c r="B165" s="20" t="s">
        <v>165</v>
      </c>
      <c r="C165" s="20">
        <v>2020</v>
      </c>
      <c r="D165" s="2" t="str">
        <f t="shared" si="7"/>
        <v>10.1016/j.palaeo.2019.109547</v>
      </c>
      <c r="E165" s="21">
        <f t="shared" si="8"/>
        <v>188050</v>
      </c>
      <c r="F165" s="21">
        <f t="shared" si="9"/>
        <v>13349.999999999995</v>
      </c>
      <c r="G165" s="21">
        <f t="shared" si="10"/>
        <v>13350.000000000022</v>
      </c>
      <c r="H165" s="22">
        <f t="shared" si="11"/>
        <v>1242.6840567664799</v>
      </c>
      <c r="I165" s="22">
        <f t="shared" si="12"/>
        <v>302.57715143508017</v>
      </c>
      <c r="J165" s="22">
        <f t="shared" si="13"/>
        <v>226.97468808287988</v>
      </c>
      <c r="K165" s="20" t="s">
        <v>166</v>
      </c>
      <c r="L165" s="77" t="s">
        <v>167</v>
      </c>
      <c r="M165" s="6" t="s">
        <v>559</v>
      </c>
      <c r="N165" s="20" t="s">
        <v>168</v>
      </c>
      <c r="O165" s="23" t="s">
        <v>212</v>
      </c>
      <c r="P165" s="10" t="s">
        <v>170</v>
      </c>
      <c r="Q165" s="24" t="s">
        <v>171</v>
      </c>
      <c r="R165" s="20" t="s">
        <v>172</v>
      </c>
      <c r="S165" s="20" t="s">
        <v>173</v>
      </c>
      <c r="T165" s="20" t="s">
        <v>174</v>
      </c>
      <c r="U165" s="20" t="s">
        <v>211</v>
      </c>
      <c r="V165" s="20">
        <v>188.05</v>
      </c>
      <c r="W165" s="20">
        <v>201.4</v>
      </c>
      <c r="X165" s="20">
        <v>174.7</v>
      </c>
      <c r="Y165" s="20" t="s">
        <v>176</v>
      </c>
      <c r="Z165" s="20" t="s">
        <v>191</v>
      </c>
      <c r="AA165" s="20">
        <v>30.957000000000001</v>
      </c>
      <c r="AB165" s="20">
        <v>110.746</v>
      </c>
      <c r="AC165" s="10" t="s">
        <v>176</v>
      </c>
      <c r="AD165" s="10" t="s">
        <v>176</v>
      </c>
      <c r="AE165" s="25">
        <v>1242.6840567664799</v>
      </c>
      <c r="AF165" s="10" t="s">
        <v>178</v>
      </c>
      <c r="AG165" s="25">
        <v>1015.7093686836</v>
      </c>
      <c r="AH165" s="25">
        <v>1545.2612082015601</v>
      </c>
      <c r="AI165" s="20" t="s">
        <v>179</v>
      </c>
      <c r="AJ165" s="20" t="s">
        <v>180</v>
      </c>
      <c r="AK165" s="10" t="s">
        <v>181</v>
      </c>
      <c r="AL165" s="24" t="s">
        <v>182</v>
      </c>
      <c r="AM165" s="27">
        <v>77777777.777777791</v>
      </c>
      <c r="AN165" s="27">
        <v>5665577.2373253396</v>
      </c>
      <c r="AO165" s="20" t="s">
        <v>183</v>
      </c>
      <c r="AP165" s="27">
        <v>27777777.77777778</v>
      </c>
      <c r="AQ165" s="26">
        <v>3207501.4954979336</v>
      </c>
      <c r="AR165" s="20" t="s">
        <v>183</v>
      </c>
      <c r="AS165" s="26">
        <v>1.4544285714285715E-5</v>
      </c>
      <c r="AT165" s="27">
        <v>7.3437325770527234E-7</v>
      </c>
      <c r="AU165" s="20" t="s">
        <v>183</v>
      </c>
      <c r="AV165" s="27">
        <v>1.60775E-5</v>
      </c>
      <c r="AW165" s="27">
        <v>1.1750011398170757E-6</v>
      </c>
      <c r="AX165" s="20" t="s">
        <v>183</v>
      </c>
      <c r="AY165" s="27">
        <v>6.3850000000000007E-6</v>
      </c>
      <c r="AZ165" s="27">
        <v>4.5108863029447948E-7</v>
      </c>
      <c r="BA165" s="20" t="s">
        <v>183</v>
      </c>
      <c r="BB165" s="27">
        <v>7.1656249999999988E-6</v>
      </c>
      <c r="BC165" s="27">
        <v>5.7147478189268098E-7</v>
      </c>
      <c r="BD165" s="20" t="s">
        <v>183</v>
      </c>
      <c r="BE165" s="28">
        <v>-25.723305515439534</v>
      </c>
      <c r="BF165" s="28">
        <v>0.1047744756184651</v>
      </c>
      <c r="BG165" s="20" t="s">
        <v>183</v>
      </c>
      <c r="BH165" s="20">
        <v>-4.5</v>
      </c>
      <c r="BI165" s="28">
        <v>1</v>
      </c>
      <c r="BJ165" s="20" t="s">
        <v>338</v>
      </c>
      <c r="BK165" s="28">
        <v>400</v>
      </c>
      <c r="BL165" s="28">
        <v>10.72</v>
      </c>
      <c r="BM165" s="28">
        <v>1</v>
      </c>
      <c r="BN165" s="20" t="s">
        <v>185</v>
      </c>
      <c r="BO165" s="20" t="s">
        <v>176</v>
      </c>
      <c r="BP165" s="20" t="s">
        <v>176</v>
      </c>
      <c r="BQ165" s="20" t="s">
        <v>186</v>
      </c>
      <c r="BR165" s="28">
        <v>2</v>
      </c>
      <c r="BS165" s="28">
        <v>0.1</v>
      </c>
      <c r="BT165" s="20" t="s">
        <v>187</v>
      </c>
      <c r="BU165" s="28">
        <v>0.72</v>
      </c>
      <c r="BV165" s="28">
        <v>3.5000000000000003E-2</v>
      </c>
      <c r="BW165" s="20" t="s">
        <v>188</v>
      </c>
      <c r="BX165" s="28">
        <v>1</v>
      </c>
      <c r="BY165" s="28">
        <v>0.05</v>
      </c>
      <c r="BZ165" s="24" t="s">
        <v>187</v>
      </c>
      <c r="CA165" s="28">
        <v>0.5</v>
      </c>
      <c r="CB165" s="28">
        <v>2.5000000000000001E-2</v>
      </c>
      <c r="CC165" s="20" t="s">
        <v>187</v>
      </c>
      <c r="CD165" s="28">
        <v>0.2</v>
      </c>
      <c r="CE165" s="28">
        <v>0.02</v>
      </c>
      <c r="CF165" s="24" t="s">
        <v>187</v>
      </c>
      <c r="CG165" s="28">
        <v>0.01</v>
      </c>
      <c r="CH165" s="28">
        <v>6.4999999999999997E-4</v>
      </c>
      <c r="CI165" s="24" t="s">
        <v>187</v>
      </c>
      <c r="CJ165" s="24" t="s">
        <v>189</v>
      </c>
      <c r="CK165" s="29">
        <v>30</v>
      </c>
      <c r="CL165" s="29">
        <v>9.4009599999999997E-4</v>
      </c>
      <c r="CM165" s="29">
        <v>40</v>
      </c>
      <c r="CN165" s="29">
        <v>25</v>
      </c>
    </row>
    <row r="166" spans="1:92" ht="15.75" customHeight="1">
      <c r="A166" s="19" t="s">
        <v>164</v>
      </c>
      <c r="B166" s="20" t="s">
        <v>165</v>
      </c>
      <c r="C166" s="20">
        <v>2020</v>
      </c>
      <c r="D166" s="2" t="str">
        <f t="shared" si="7"/>
        <v>10.1016/j.palaeo.2019.109547</v>
      </c>
      <c r="E166" s="21">
        <f t="shared" si="8"/>
        <v>188050</v>
      </c>
      <c r="F166" s="21">
        <f t="shared" si="9"/>
        <v>13349.999999999995</v>
      </c>
      <c r="G166" s="21">
        <f t="shared" si="10"/>
        <v>13350.000000000022</v>
      </c>
      <c r="H166" s="22">
        <f t="shared" si="11"/>
        <v>1428.7584165666899</v>
      </c>
      <c r="I166" s="22">
        <f t="shared" si="12"/>
        <v>361.99026150853001</v>
      </c>
      <c r="J166" s="22">
        <f t="shared" si="13"/>
        <v>266.92882540823985</v>
      </c>
      <c r="K166" s="20" t="s">
        <v>166</v>
      </c>
      <c r="L166" s="77" t="s">
        <v>167</v>
      </c>
      <c r="M166" s="6" t="s">
        <v>559</v>
      </c>
      <c r="N166" s="20" t="s">
        <v>168</v>
      </c>
      <c r="O166" s="23" t="s">
        <v>213</v>
      </c>
      <c r="P166" s="10" t="s">
        <v>170</v>
      </c>
      <c r="Q166" s="24" t="s">
        <v>171</v>
      </c>
      <c r="R166" s="20" t="s">
        <v>172</v>
      </c>
      <c r="S166" s="20" t="s">
        <v>173</v>
      </c>
      <c r="T166" s="20" t="s">
        <v>174</v>
      </c>
      <c r="U166" s="20" t="s">
        <v>211</v>
      </c>
      <c r="V166" s="20">
        <v>188.05</v>
      </c>
      <c r="W166" s="20">
        <v>201.4</v>
      </c>
      <c r="X166" s="20">
        <v>174.7</v>
      </c>
      <c r="Y166" s="20" t="s">
        <v>176</v>
      </c>
      <c r="Z166" s="20" t="s">
        <v>191</v>
      </c>
      <c r="AA166" s="20">
        <v>30.957000000000001</v>
      </c>
      <c r="AB166" s="20">
        <v>110.746</v>
      </c>
      <c r="AC166" s="10" t="s">
        <v>176</v>
      </c>
      <c r="AD166" s="10" t="s">
        <v>176</v>
      </c>
      <c r="AE166" s="25">
        <v>1428.7584165666899</v>
      </c>
      <c r="AF166" s="24" t="s">
        <v>178</v>
      </c>
      <c r="AG166" s="25">
        <v>1161.8295911584501</v>
      </c>
      <c r="AH166" s="25">
        <v>1790.7486780752199</v>
      </c>
      <c r="AI166" s="20" t="s">
        <v>179</v>
      </c>
      <c r="AJ166" s="20" t="s">
        <v>180</v>
      </c>
      <c r="AK166" s="24" t="s">
        <v>181</v>
      </c>
      <c r="AL166" s="24" t="s">
        <v>182</v>
      </c>
      <c r="AM166" s="27">
        <v>77777777.777777791</v>
      </c>
      <c r="AN166" s="27">
        <v>6478835.438717002</v>
      </c>
      <c r="AO166" s="20" t="s">
        <v>183</v>
      </c>
      <c r="AP166" s="27">
        <v>22222222.22222222</v>
      </c>
      <c r="AQ166" s="26">
        <v>2078698.5482077464</v>
      </c>
      <c r="AR166" s="20" t="s">
        <v>183</v>
      </c>
      <c r="AS166" s="26">
        <v>1.3357499999999999E-5</v>
      </c>
      <c r="AT166" s="27">
        <v>6.3251693935532568E-7</v>
      </c>
      <c r="AU166" s="20" t="s">
        <v>183</v>
      </c>
      <c r="AV166" s="27">
        <v>1.6107142857142857E-5</v>
      </c>
      <c r="AW166" s="27">
        <v>1.0448780158598449E-6</v>
      </c>
      <c r="AX166" s="20" t="s">
        <v>183</v>
      </c>
      <c r="AY166" s="27">
        <v>6.4562500000000002E-6</v>
      </c>
      <c r="AZ166" s="27">
        <v>1.5405747420084113E-7</v>
      </c>
      <c r="BA166" s="20" t="s">
        <v>183</v>
      </c>
      <c r="BB166" s="27">
        <v>8.418571428571429E-6</v>
      </c>
      <c r="BC166" s="27">
        <v>6.5337012252382519E-7</v>
      </c>
      <c r="BD166" s="20" t="s">
        <v>183</v>
      </c>
      <c r="BE166" s="28">
        <v>-25.723305515439534</v>
      </c>
      <c r="BF166" s="28">
        <v>0.1047744756184651</v>
      </c>
      <c r="BG166" s="20" t="s">
        <v>183</v>
      </c>
      <c r="BH166" s="20">
        <v>-4.5</v>
      </c>
      <c r="BI166" s="28">
        <v>1</v>
      </c>
      <c r="BJ166" s="20" t="s">
        <v>338</v>
      </c>
      <c r="BK166" s="28">
        <v>400</v>
      </c>
      <c r="BL166" s="28">
        <v>10.72</v>
      </c>
      <c r="BM166" s="28">
        <v>1</v>
      </c>
      <c r="BN166" s="20" t="s">
        <v>185</v>
      </c>
      <c r="BO166" s="20" t="s">
        <v>176</v>
      </c>
      <c r="BP166" s="20" t="s">
        <v>176</v>
      </c>
      <c r="BQ166" s="20" t="s">
        <v>186</v>
      </c>
      <c r="BR166" s="28">
        <v>2</v>
      </c>
      <c r="BS166" s="28">
        <v>0.1</v>
      </c>
      <c r="BT166" s="20" t="s">
        <v>187</v>
      </c>
      <c r="BU166" s="28">
        <v>0.72</v>
      </c>
      <c r="BV166" s="28">
        <v>3.5000000000000003E-2</v>
      </c>
      <c r="BW166" s="20" t="s">
        <v>188</v>
      </c>
      <c r="BX166" s="28">
        <v>1</v>
      </c>
      <c r="BY166" s="28">
        <v>0.05</v>
      </c>
      <c r="BZ166" s="24" t="s">
        <v>187</v>
      </c>
      <c r="CA166" s="28">
        <v>0.5</v>
      </c>
      <c r="CB166" s="28">
        <v>2.5000000000000001E-2</v>
      </c>
      <c r="CC166" s="20" t="s">
        <v>187</v>
      </c>
      <c r="CD166" s="28">
        <v>0.2</v>
      </c>
      <c r="CE166" s="28">
        <v>0.02</v>
      </c>
      <c r="CF166" s="24" t="s">
        <v>187</v>
      </c>
      <c r="CG166" s="28">
        <v>0.01</v>
      </c>
      <c r="CH166" s="28">
        <v>6.4999999999999997E-4</v>
      </c>
      <c r="CI166" s="24" t="s">
        <v>187</v>
      </c>
      <c r="CJ166" s="24" t="s">
        <v>189</v>
      </c>
      <c r="CK166" s="29">
        <v>30</v>
      </c>
      <c r="CL166" s="29">
        <v>9.4009599999999997E-4</v>
      </c>
      <c r="CM166" s="29">
        <v>40</v>
      </c>
      <c r="CN166" s="29">
        <v>25</v>
      </c>
    </row>
    <row r="167" spans="1:92" ht="15.75" customHeight="1">
      <c r="A167" s="19" t="s">
        <v>164</v>
      </c>
      <c r="B167" s="20" t="s">
        <v>165</v>
      </c>
      <c r="C167" s="20">
        <v>2020</v>
      </c>
      <c r="D167" s="2" t="str">
        <f t="shared" si="7"/>
        <v>10.1016/j.palaeo.2019.109547</v>
      </c>
      <c r="E167" s="21">
        <f t="shared" si="8"/>
        <v>188050</v>
      </c>
      <c r="F167" s="21">
        <f t="shared" si="9"/>
        <v>13349.999999999995</v>
      </c>
      <c r="G167" s="21">
        <f t="shared" si="10"/>
        <v>13350.000000000022</v>
      </c>
      <c r="H167" s="22">
        <f t="shared" si="11"/>
        <v>1295.7194527485699</v>
      </c>
      <c r="I167" s="22">
        <f t="shared" si="12"/>
        <v>314.4731043331501</v>
      </c>
      <c r="J167" s="22">
        <f t="shared" si="13"/>
        <v>236.81787750289982</v>
      </c>
      <c r="K167" s="20" t="s">
        <v>166</v>
      </c>
      <c r="L167" s="77" t="s">
        <v>167</v>
      </c>
      <c r="M167" s="6" t="s">
        <v>559</v>
      </c>
      <c r="N167" s="20" t="s">
        <v>168</v>
      </c>
      <c r="O167" s="23" t="s">
        <v>214</v>
      </c>
      <c r="P167" s="10" t="s">
        <v>170</v>
      </c>
      <c r="Q167" s="24" t="s">
        <v>171</v>
      </c>
      <c r="R167" s="20" t="s">
        <v>172</v>
      </c>
      <c r="S167" s="20" t="s">
        <v>173</v>
      </c>
      <c r="T167" s="20" t="s">
        <v>174</v>
      </c>
      <c r="U167" s="20" t="s">
        <v>211</v>
      </c>
      <c r="V167" s="20">
        <v>188.05</v>
      </c>
      <c r="W167" s="20">
        <v>201.4</v>
      </c>
      <c r="X167" s="20">
        <v>174.7</v>
      </c>
      <c r="Y167" s="20" t="s">
        <v>176</v>
      </c>
      <c r="Z167" s="20" t="s">
        <v>191</v>
      </c>
      <c r="AA167" s="20">
        <v>30.957000000000001</v>
      </c>
      <c r="AB167" s="20">
        <v>110.746</v>
      </c>
      <c r="AC167" s="10" t="s">
        <v>176</v>
      </c>
      <c r="AD167" s="10" t="s">
        <v>176</v>
      </c>
      <c r="AE167" s="25">
        <v>1295.7194527485699</v>
      </c>
      <c r="AF167" s="10" t="s">
        <v>178</v>
      </c>
      <c r="AG167" s="25">
        <v>1058.9015752456701</v>
      </c>
      <c r="AH167" s="25">
        <v>1610.19255708172</v>
      </c>
      <c r="AI167" s="20" t="s">
        <v>179</v>
      </c>
      <c r="AJ167" s="20" t="s">
        <v>180</v>
      </c>
      <c r="AK167" s="10" t="s">
        <v>181</v>
      </c>
      <c r="AL167" s="24" t="s">
        <v>182</v>
      </c>
      <c r="AM167" s="27">
        <v>66666666.666666672</v>
      </c>
      <c r="AN167" s="27">
        <v>4157397.0964155034</v>
      </c>
      <c r="AO167" s="20" t="s">
        <v>183</v>
      </c>
      <c r="AP167" s="27">
        <v>22222222.22222222</v>
      </c>
      <c r="AQ167" s="26">
        <v>2659519.7437676042</v>
      </c>
      <c r="AR167" s="20" t="s">
        <v>183</v>
      </c>
      <c r="AS167" s="26">
        <v>1.6000000000000003E-5</v>
      </c>
      <c r="AT167" s="27">
        <v>9.1974271764806217E-7</v>
      </c>
      <c r="AU167" s="20" t="s">
        <v>183</v>
      </c>
      <c r="AV167" s="27">
        <v>1.8379999999999997E-5</v>
      </c>
      <c r="AW167" s="27">
        <v>1.1592210028003019E-6</v>
      </c>
      <c r="AX167" s="20" t="s">
        <v>183</v>
      </c>
      <c r="AY167" s="27">
        <v>7.0650000000000001E-6</v>
      </c>
      <c r="AZ167" s="27">
        <v>3.2706523304482763E-7</v>
      </c>
      <c r="BA167" s="20" t="s">
        <v>183</v>
      </c>
      <c r="BB167" s="27">
        <v>7.3583333333333329E-6</v>
      </c>
      <c r="BC167" s="27">
        <v>3.448953142299548E-7</v>
      </c>
      <c r="BD167" s="20" t="s">
        <v>183</v>
      </c>
      <c r="BE167" s="28">
        <v>-25.723305515439534</v>
      </c>
      <c r="BF167" s="28">
        <v>0.1047744756184651</v>
      </c>
      <c r="BG167" s="20" t="s">
        <v>183</v>
      </c>
      <c r="BH167" s="20">
        <v>-4.5</v>
      </c>
      <c r="BI167" s="28">
        <v>1</v>
      </c>
      <c r="BJ167" s="20" t="s">
        <v>338</v>
      </c>
      <c r="BK167" s="28">
        <v>400</v>
      </c>
      <c r="BL167" s="28">
        <v>10.72</v>
      </c>
      <c r="BM167" s="28">
        <v>1</v>
      </c>
      <c r="BN167" s="20" t="s">
        <v>185</v>
      </c>
      <c r="BO167" s="20" t="s">
        <v>176</v>
      </c>
      <c r="BP167" s="20" t="s">
        <v>176</v>
      </c>
      <c r="BQ167" s="20" t="s">
        <v>186</v>
      </c>
      <c r="BR167" s="28">
        <v>2</v>
      </c>
      <c r="BS167" s="28">
        <v>0.1</v>
      </c>
      <c r="BT167" s="20" t="s">
        <v>187</v>
      </c>
      <c r="BU167" s="28">
        <v>0.72</v>
      </c>
      <c r="BV167" s="28">
        <v>3.5000000000000003E-2</v>
      </c>
      <c r="BW167" s="20" t="s">
        <v>188</v>
      </c>
      <c r="BX167" s="28">
        <v>1</v>
      </c>
      <c r="BY167" s="28">
        <v>0.05</v>
      </c>
      <c r="BZ167" s="24" t="s">
        <v>187</v>
      </c>
      <c r="CA167" s="28">
        <v>0.5</v>
      </c>
      <c r="CB167" s="28">
        <v>2.5000000000000001E-2</v>
      </c>
      <c r="CC167" s="20" t="s">
        <v>187</v>
      </c>
      <c r="CD167" s="28">
        <v>0.2</v>
      </c>
      <c r="CE167" s="28">
        <v>0.02</v>
      </c>
      <c r="CF167" s="24" t="s">
        <v>187</v>
      </c>
      <c r="CG167" s="28">
        <v>0.01</v>
      </c>
      <c r="CH167" s="28">
        <v>6.4999999999999997E-4</v>
      </c>
      <c r="CI167" s="24" t="s">
        <v>187</v>
      </c>
      <c r="CJ167" s="24" t="s">
        <v>189</v>
      </c>
      <c r="CK167" s="29">
        <v>30</v>
      </c>
      <c r="CL167" s="29">
        <v>9.4009599999999997E-4</v>
      </c>
      <c r="CM167" s="29">
        <v>40</v>
      </c>
      <c r="CN167" s="29">
        <v>25</v>
      </c>
    </row>
    <row r="168" spans="1:92" ht="15.75" customHeight="1">
      <c r="A168" s="19" t="s">
        <v>164</v>
      </c>
      <c r="B168" s="20" t="s">
        <v>165</v>
      </c>
      <c r="C168" s="20">
        <v>2020</v>
      </c>
      <c r="D168" s="2" t="str">
        <f t="shared" si="7"/>
        <v>10.1016/j.palaeo.2019.109547</v>
      </c>
      <c r="E168" s="21">
        <f t="shared" si="8"/>
        <v>188050</v>
      </c>
      <c r="F168" s="21">
        <f t="shared" si="9"/>
        <v>13349.999999999995</v>
      </c>
      <c r="G168" s="21">
        <f t="shared" si="10"/>
        <v>13350.000000000022</v>
      </c>
      <c r="H168" s="22">
        <f t="shared" si="11"/>
        <v>1324.9276353216201</v>
      </c>
      <c r="I168" s="22">
        <f t="shared" si="12"/>
        <v>321.15137184607988</v>
      </c>
      <c r="J168" s="22">
        <f t="shared" si="13"/>
        <v>248.87091587378018</v>
      </c>
      <c r="K168" s="20" t="s">
        <v>166</v>
      </c>
      <c r="L168" s="77" t="s">
        <v>167</v>
      </c>
      <c r="M168" s="6" t="s">
        <v>559</v>
      </c>
      <c r="N168" s="20" t="s">
        <v>168</v>
      </c>
      <c r="O168" s="23" t="s">
        <v>215</v>
      </c>
      <c r="P168" s="10" t="s">
        <v>170</v>
      </c>
      <c r="Q168" s="24" t="s">
        <v>171</v>
      </c>
      <c r="R168" s="20" t="s">
        <v>172</v>
      </c>
      <c r="S168" s="20" t="s">
        <v>173</v>
      </c>
      <c r="T168" s="20" t="s">
        <v>174</v>
      </c>
      <c r="U168" s="20" t="s">
        <v>211</v>
      </c>
      <c r="V168" s="20">
        <v>188.05</v>
      </c>
      <c r="W168" s="20">
        <v>201.4</v>
      </c>
      <c r="X168" s="20">
        <v>174.7</v>
      </c>
      <c r="Y168" s="20" t="s">
        <v>176</v>
      </c>
      <c r="Z168" s="20" t="s">
        <v>191</v>
      </c>
      <c r="AA168" s="20">
        <v>30.957000000000001</v>
      </c>
      <c r="AB168" s="20">
        <v>110.746</v>
      </c>
      <c r="AC168" s="10" t="s">
        <v>176</v>
      </c>
      <c r="AD168" s="10" t="s">
        <v>176</v>
      </c>
      <c r="AE168" s="25">
        <v>1324.9276353216201</v>
      </c>
      <c r="AF168" s="10" t="s">
        <v>178</v>
      </c>
      <c r="AG168" s="25">
        <v>1076.0567194478399</v>
      </c>
      <c r="AH168" s="25">
        <v>1646.0790071677</v>
      </c>
      <c r="AI168" s="20" t="s">
        <v>179</v>
      </c>
      <c r="AJ168" s="20" t="s">
        <v>180</v>
      </c>
      <c r="AK168" s="10" t="s">
        <v>181</v>
      </c>
      <c r="AL168" s="24" t="s">
        <v>182</v>
      </c>
      <c r="AM168" s="27">
        <v>77777777.777777791</v>
      </c>
      <c r="AN168" s="27">
        <v>2484519.9749997668</v>
      </c>
      <c r="AO168" s="20" t="s">
        <v>183</v>
      </c>
      <c r="AP168" s="27">
        <v>16666666.666666668</v>
      </c>
      <c r="AQ168" s="26">
        <v>3239417.7193584978</v>
      </c>
      <c r="AR168" s="20" t="s">
        <v>183</v>
      </c>
      <c r="AS168" s="26">
        <v>1.5115E-5</v>
      </c>
      <c r="AT168" s="27">
        <v>9.3137187601332344E-7</v>
      </c>
      <c r="AU168" s="20" t="s">
        <v>183</v>
      </c>
      <c r="AV168" s="27">
        <v>1.6703333333333333E-5</v>
      </c>
      <c r="AW168" s="27">
        <v>3.0382743640282219E-7</v>
      </c>
      <c r="AX168" s="20" t="s">
        <v>183</v>
      </c>
      <c r="AY168" s="27">
        <v>6.3474999999999998E-6</v>
      </c>
      <c r="AZ168" s="27">
        <v>6.037509242820498E-7</v>
      </c>
      <c r="BA168" s="20" t="s">
        <v>183</v>
      </c>
      <c r="BB168" s="27">
        <v>8.9666666666666666E-6</v>
      </c>
      <c r="BC168" s="27">
        <v>5.3142366442520343E-7</v>
      </c>
      <c r="BD168" s="20" t="s">
        <v>183</v>
      </c>
      <c r="BE168" s="28">
        <v>-25.723305515439534</v>
      </c>
      <c r="BF168" s="28">
        <v>0.1047744756184651</v>
      </c>
      <c r="BG168" s="20" t="s">
        <v>183</v>
      </c>
      <c r="BH168" s="20">
        <v>-4.5</v>
      </c>
      <c r="BI168" s="28">
        <v>1</v>
      </c>
      <c r="BJ168" s="20" t="s">
        <v>338</v>
      </c>
      <c r="BK168" s="28">
        <v>400</v>
      </c>
      <c r="BL168" s="28">
        <v>10.72</v>
      </c>
      <c r="BM168" s="28">
        <v>1</v>
      </c>
      <c r="BN168" s="20" t="s">
        <v>185</v>
      </c>
      <c r="BO168" s="20" t="s">
        <v>176</v>
      </c>
      <c r="BP168" s="20" t="s">
        <v>176</v>
      </c>
      <c r="BQ168" s="20" t="s">
        <v>186</v>
      </c>
      <c r="BR168" s="28">
        <v>2</v>
      </c>
      <c r="BS168" s="28">
        <v>0.1</v>
      </c>
      <c r="BT168" s="20" t="s">
        <v>187</v>
      </c>
      <c r="BU168" s="28">
        <v>0.72</v>
      </c>
      <c r="BV168" s="28">
        <v>3.5000000000000003E-2</v>
      </c>
      <c r="BW168" s="20" t="s">
        <v>188</v>
      </c>
      <c r="BX168" s="28">
        <v>1</v>
      </c>
      <c r="BY168" s="28">
        <v>0.05</v>
      </c>
      <c r="BZ168" s="24" t="s">
        <v>187</v>
      </c>
      <c r="CA168" s="28">
        <v>0.5</v>
      </c>
      <c r="CB168" s="28">
        <v>2.5000000000000001E-2</v>
      </c>
      <c r="CC168" s="20" t="s">
        <v>187</v>
      </c>
      <c r="CD168" s="28">
        <v>0.2</v>
      </c>
      <c r="CE168" s="28">
        <v>0.02</v>
      </c>
      <c r="CF168" s="24" t="s">
        <v>187</v>
      </c>
      <c r="CG168" s="28">
        <v>0.01</v>
      </c>
      <c r="CH168" s="28">
        <v>6.4999999999999997E-4</v>
      </c>
      <c r="CI168" s="24" t="s">
        <v>187</v>
      </c>
      <c r="CJ168" s="24" t="s">
        <v>189</v>
      </c>
      <c r="CK168" s="29">
        <v>30</v>
      </c>
      <c r="CL168" s="29">
        <v>9.4009599999999997E-4</v>
      </c>
      <c r="CM168" s="29">
        <v>40</v>
      </c>
      <c r="CN168" s="29">
        <v>25</v>
      </c>
    </row>
    <row r="169" spans="1:92" ht="15.75" customHeight="1">
      <c r="A169" s="19" t="s">
        <v>164</v>
      </c>
      <c r="B169" s="20" t="s">
        <v>165</v>
      </c>
      <c r="C169" s="20">
        <v>2020</v>
      </c>
      <c r="D169" s="2" t="str">
        <f t="shared" si="7"/>
        <v>10.1016/j.palaeo.2019.109547</v>
      </c>
      <c r="E169" s="21">
        <f t="shared" si="8"/>
        <v>188050</v>
      </c>
      <c r="F169" s="21">
        <f t="shared" si="9"/>
        <v>13349.999999999995</v>
      </c>
      <c r="G169" s="21">
        <f t="shared" si="10"/>
        <v>13350.000000000022</v>
      </c>
      <c r="H169" s="22">
        <f t="shared" si="11"/>
        <v>1390.54722386345</v>
      </c>
      <c r="I169" s="22">
        <f t="shared" si="12"/>
        <v>352.49908196128013</v>
      </c>
      <c r="J169" s="22">
        <f t="shared" si="13"/>
        <v>269.87242885855994</v>
      </c>
      <c r="K169" s="20" t="s">
        <v>166</v>
      </c>
      <c r="L169" s="77" t="s">
        <v>167</v>
      </c>
      <c r="M169" s="6" t="s">
        <v>559</v>
      </c>
      <c r="N169" s="20" t="s">
        <v>168</v>
      </c>
      <c r="O169" s="23" t="s">
        <v>216</v>
      </c>
      <c r="P169" s="10" t="s">
        <v>170</v>
      </c>
      <c r="Q169" s="24" t="s">
        <v>171</v>
      </c>
      <c r="R169" s="20" t="s">
        <v>172</v>
      </c>
      <c r="S169" s="20" t="s">
        <v>173</v>
      </c>
      <c r="T169" s="20" t="s">
        <v>174</v>
      </c>
      <c r="U169" s="20" t="s">
        <v>211</v>
      </c>
      <c r="V169" s="20">
        <v>188.05</v>
      </c>
      <c r="W169" s="20">
        <v>201.4</v>
      </c>
      <c r="X169" s="20">
        <v>174.7</v>
      </c>
      <c r="Y169" s="20" t="s">
        <v>176</v>
      </c>
      <c r="Z169" s="20" t="s">
        <v>191</v>
      </c>
      <c r="AA169" s="20">
        <v>30.957000000000001</v>
      </c>
      <c r="AB169" s="20">
        <v>110.746</v>
      </c>
      <c r="AC169" s="10" t="s">
        <v>176</v>
      </c>
      <c r="AD169" s="10" t="s">
        <v>176</v>
      </c>
      <c r="AE169" s="25">
        <v>1390.54722386345</v>
      </c>
      <c r="AF169" s="24" t="s">
        <v>178</v>
      </c>
      <c r="AG169" s="25">
        <v>1120.67479500489</v>
      </c>
      <c r="AH169" s="25">
        <v>1743.0463058247301</v>
      </c>
      <c r="AI169" s="20" t="s">
        <v>179</v>
      </c>
      <c r="AJ169" s="20" t="s">
        <v>180</v>
      </c>
      <c r="AK169" s="10" t="s">
        <v>181</v>
      </c>
      <c r="AL169" s="24" t="s">
        <v>182</v>
      </c>
      <c r="AM169" s="27">
        <v>66666666.666666672</v>
      </c>
      <c r="AN169" s="27">
        <v>2868876.5527462359</v>
      </c>
      <c r="AO169" s="20" t="s">
        <v>183</v>
      </c>
      <c r="AP169" s="27">
        <v>27777777.77777778</v>
      </c>
      <c r="AQ169" s="26">
        <v>2832788.6186626661</v>
      </c>
      <c r="AR169" s="20" t="s">
        <v>183</v>
      </c>
      <c r="AS169" s="26">
        <v>1.4967499999999999E-5</v>
      </c>
      <c r="AT169" s="27">
        <v>1.1881208903137756E-6</v>
      </c>
      <c r="AU169" s="20" t="s">
        <v>183</v>
      </c>
      <c r="AV169" s="27">
        <v>1.6855E-5</v>
      </c>
      <c r="AW169" s="27">
        <v>9.1102963727861146E-7</v>
      </c>
      <c r="AX169" s="20" t="s">
        <v>183</v>
      </c>
      <c r="AY169" s="27">
        <v>7.7668750000000001E-6</v>
      </c>
      <c r="AZ169" s="27">
        <v>5.1510482419670252E-7</v>
      </c>
      <c r="BA169" s="20" t="s">
        <v>183</v>
      </c>
      <c r="BB169" s="27">
        <v>7.8081250000000007E-6</v>
      </c>
      <c r="BC169" s="27">
        <v>3.9552173669272412E-7</v>
      </c>
      <c r="BD169" s="20" t="s">
        <v>183</v>
      </c>
      <c r="BE169" s="28">
        <v>-25.723305515439534</v>
      </c>
      <c r="BF169" s="28">
        <v>0.1047744756184651</v>
      </c>
      <c r="BG169" s="20" t="s">
        <v>183</v>
      </c>
      <c r="BH169" s="20">
        <v>-4.5</v>
      </c>
      <c r="BI169" s="28">
        <v>1</v>
      </c>
      <c r="BJ169" s="20" t="s">
        <v>338</v>
      </c>
      <c r="BK169" s="28">
        <v>400</v>
      </c>
      <c r="BL169" s="28">
        <v>10.72</v>
      </c>
      <c r="BM169" s="28">
        <v>1</v>
      </c>
      <c r="BN169" s="20" t="s">
        <v>185</v>
      </c>
      <c r="BO169" s="20" t="s">
        <v>176</v>
      </c>
      <c r="BP169" s="20" t="s">
        <v>176</v>
      </c>
      <c r="BQ169" s="20" t="s">
        <v>186</v>
      </c>
      <c r="BR169" s="28">
        <v>2</v>
      </c>
      <c r="BS169" s="28">
        <v>0.1</v>
      </c>
      <c r="BT169" s="20" t="s">
        <v>187</v>
      </c>
      <c r="BU169" s="28">
        <v>0.72</v>
      </c>
      <c r="BV169" s="28">
        <v>3.5000000000000003E-2</v>
      </c>
      <c r="BW169" s="20" t="s">
        <v>188</v>
      </c>
      <c r="BX169" s="28">
        <v>1</v>
      </c>
      <c r="BY169" s="28">
        <v>0.05</v>
      </c>
      <c r="BZ169" s="24" t="s">
        <v>187</v>
      </c>
      <c r="CA169" s="28">
        <v>0.5</v>
      </c>
      <c r="CB169" s="28">
        <v>2.5000000000000001E-2</v>
      </c>
      <c r="CC169" s="20" t="s">
        <v>187</v>
      </c>
      <c r="CD169" s="28">
        <v>0.2</v>
      </c>
      <c r="CE169" s="28">
        <v>0.02</v>
      </c>
      <c r="CF169" s="24" t="s">
        <v>187</v>
      </c>
      <c r="CG169" s="28">
        <v>0.01</v>
      </c>
      <c r="CH169" s="28">
        <v>6.4999999999999997E-4</v>
      </c>
      <c r="CI169" s="24" t="s">
        <v>187</v>
      </c>
      <c r="CJ169" s="24" t="s">
        <v>189</v>
      </c>
      <c r="CK169" s="29">
        <v>30</v>
      </c>
      <c r="CL169" s="29">
        <v>9.4009599999999997E-4</v>
      </c>
      <c r="CM169" s="29">
        <v>40</v>
      </c>
      <c r="CN169" s="29">
        <v>25</v>
      </c>
    </row>
    <row r="170" spans="1:92" ht="15.75" customHeight="1">
      <c r="A170" s="19" t="s">
        <v>164</v>
      </c>
      <c r="B170" s="20" t="s">
        <v>165</v>
      </c>
      <c r="C170" s="20">
        <v>2020</v>
      </c>
      <c r="D170" s="2" t="str">
        <f t="shared" si="7"/>
        <v>10.1016/j.palaeo.2019.109547</v>
      </c>
      <c r="E170" s="21">
        <f t="shared" si="8"/>
        <v>188050</v>
      </c>
      <c r="F170" s="21">
        <f t="shared" si="9"/>
        <v>13349.999999999995</v>
      </c>
      <c r="G170" s="21">
        <f t="shared" si="10"/>
        <v>13350.000000000022</v>
      </c>
      <c r="H170" s="22">
        <f t="shared" si="11"/>
        <v>1539.6818233246099</v>
      </c>
      <c r="I170" s="22">
        <f t="shared" si="12"/>
        <v>410.85285981296011</v>
      </c>
      <c r="J170" s="22">
        <f t="shared" si="13"/>
        <v>299.65704388206996</v>
      </c>
      <c r="K170" s="20" t="s">
        <v>166</v>
      </c>
      <c r="L170" s="77" t="s">
        <v>167</v>
      </c>
      <c r="M170" s="6" t="s">
        <v>559</v>
      </c>
      <c r="N170" s="20" t="s">
        <v>168</v>
      </c>
      <c r="O170" s="23" t="s">
        <v>217</v>
      </c>
      <c r="P170" s="10" t="s">
        <v>170</v>
      </c>
      <c r="Q170" s="24" t="s">
        <v>171</v>
      </c>
      <c r="R170" s="20" t="s">
        <v>172</v>
      </c>
      <c r="S170" s="20" t="s">
        <v>173</v>
      </c>
      <c r="T170" s="20" t="s">
        <v>174</v>
      </c>
      <c r="U170" s="20" t="s">
        <v>211</v>
      </c>
      <c r="V170" s="20">
        <v>188.05</v>
      </c>
      <c r="W170" s="20">
        <v>201.4</v>
      </c>
      <c r="X170" s="20">
        <v>174.7</v>
      </c>
      <c r="Y170" s="20" t="s">
        <v>176</v>
      </c>
      <c r="Z170" s="20" t="s">
        <v>191</v>
      </c>
      <c r="AA170" s="20">
        <v>30.957000000000001</v>
      </c>
      <c r="AB170" s="20">
        <v>110.746</v>
      </c>
      <c r="AC170" s="10" t="s">
        <v>176</v>
      </c>
      <c r="AD170" s="10" t="s">
        <v>176</v>
      </c>
      <c r="AE170" s="25">
        <v>1539.6818233246099</v>
      </c>
      <c r="AF170" s="10" t="s">
        <v>178</v>
      </c>
      <c r="AG170" s="25">
        <v>1240.02477944254</v>
      </c>
      <c r="AH170" s="25">
        <v>1950.53468313757</v>
      </c>
      <c r="AI170" s="20" t="s">
        <v>179</v>
      </c>
      <c r="AJ170" s="20" t="s">
        <v>180</v>
      </c>
      <c r="AK170" s="10" t="s">
        <v>181</v>
      </c>
      <c r="AL170" s="24" t="s">
        <v>182</v>
      </c>
      <c r="AM170" s="27">
        <v>55555555.55555556</v>
      </c>
      <c r="AN170" s="27">
        <v>5443310.5395181999</v>
      </c>
      <c r="AO170" s="20" t="s">
        <v>183</v>
      </c>
      <c r="AP170" s="27">
        <v>16666666.666666668</v>
      </c>
      <c r="AQ170" s="26">
        <v>3928371.0065919333</v>
      </c>
      <c r="AR170" s="20" t="s">
        <v>183</v>
      </c>
      <c r="AS170" s="26">
        <v>1.5139999999999999E-5</v>
      </c>
      <c r="AT170" s="27">
        <v>7.8514542177441641E-7</v>
      </c>
      <c r="AU170" s="20" t="s">
        <v>183</v>
      </c>
      <c r="AV170" s="27">
        <v>1.6961999999999998E-5</v>
      </c>
      <c r="AW170" s="27">
        <v>6.0379963564083071E-7</v>
      </c>
      <c r="AX170" s="20" t="s">
        <v>183</v>
      </c>
      <c r="AY170" s="27">
        <v>5.7474999999999996E-6</v>
      </c>
      <c r="AZ170" s="27">
        <v>4.9280109239597605E-7</v>
      </c>
      <c r="BA170" s="20" t="s">
        <v>183</v>
      </c>
      <c r="BB170" s="27">
        <v>6.4039999999999983E-6</v>
      </c>
      <c r="BC170" s="27">
        <v>4.8629826238637075E-7</v>
      </c>
      <c r="BD170" s="20" t="s">
        <v>183</v>
      </c>
      <c r="BE170" s="28">
        <v>-25.723305515439534</v>
      </c>
      <c r="BF170" s="28">
        <v>0.1047744756184651</v>
      </c>
      <c r="BG170" s="20" t="s">
        <v>183</v>
      </c>
      <c r="BH170" s="20">
        <v>-4.5</v>
      </c>
      <c r="BI170" s="28">
        <v>1</v>
      </c>
      <c r="BJ170" s="20" t="s">
        <v>338</v>
      </c>
      <c r="BK170" s="28">
        <v>400</v>
      </c>
      <c r="BL170" s="28">
        <v>10.72</v>
      </c>
      <c r="BM170" s="28">
        <v>1</v>
      </c>
      <c r="BN170" s="20" t="s">
        <v>185</v>
      </c>
      <c r="BO170" s="20" t="s">
        <v>176</v>
      </c>
      <c r="BP170" s="20" t="s">
        <v>176</v>
      </c>
      <c r="BQ170" s="20" t="s">
        <v>186</v>
      </c>
      <c r="BR170" s="28">
        <v>2</v>
      </c>
      <c r="BS170" s="28">
        <v>0.1</v>
      </c>
      <c r="BT170" s="20" t="s">
        <v>187</v>
      </c>
      <c r="BU170" s="28">
        <v>0.72</v>
      </c>
      <c r="BV170" s="28">
        <v>3.5000000000000003E-2</v>
      </c>
      <c r="BW170" s="20" t="s">
        <v>188</v>
      </c>
      <c r="BX170" s="28">
        <v>1</v>
      </c>
      <c r="BY170" s="28">
        <v>0.05</v>
      </c>
      <c r="BZ170" s="24" t="s">
        <v>187</v>
      </c>
      <c r="CA170" s="28">
        <v>0.5</v>
      </c>
      <c r="CB170" s="28">
        <v>2.5000000000000001E-2</v>
      </c>
      <c r="CC170" s="20" t="s">
        <v>187</v>
      </c>
      <c r="CD170" s="28">
        <v>0.2</v>
      </c>
      <c r="CE170" s="28">
        <v>0.02</v>
      </c>
      <c r="CF170" s="24" t="s">
        <v>187</v>
      </c>
      <c r="CG170" s="28">
        <v>0.01</v>
      </c>
      <c r="CH170" s="28">
        <v>6.4999999999999997E-4</v>
      </c>
      <c r="CI170" s="24" t="s">
        <v>187</v>
      </c>
      <c r="CJ170" s="24" t="s">
        <v>189</v>
      </c>
      <c r="CK170" s="29">
        <v>30</v>
      </c>
      <c r="CL170" s="29">
        <v>9.4009599999999997E-4</v>
      </c>
      <c r="CM170" s="29">
        <v>40</v>
      </c>
      <c r="CN170" s="29">
        <v>25</v>
      </c>
    </row>
    <row r="171" spans="1:92" ht="15.75" customHeight="1">
      <c r="A171" s="19" t="s">
        <v>164</v>
      </c>
      <c r="B171" s="20" t="s">
        <v>165</v>
      </c>
      <c r="C171" s="20">
        <v>2020</v>
      </c>
      <c r="D171" s="2" t="str">
        <f t="shared" si="7"/>
        <v>10.1016/j.palaeo.2019.109547</v>
      </c>
      <c r="E171" s="21">
        <f t="shared" si="8"/>
        <v>188050</v>
      </c>
      <c r="F171" s="21">
        <f t="shared" si="9"/>
        <v>13349.999999999995</v>
      </c>
      <c r="G171" s="21">
        <f t="shared" si="10"/>
        <v>13350.000000000022</v>
      </c>
      <c r="H171" s="22">
        <f t="shared" si="11"/>
        <v>1266.8057639167901</v>
      </c>
      <c r="I171" s="22">
        <f t="shared" si="12"/>
        <v>331.00679662324001</v>
      </c>
      <c r="J171" s="22">
        <f t="shared" si="13"/>
        <v>237.76705058820016</v>
      </c>
      <c r="K171" s="20" t="s">
        <v>166</v>
      </c>
      <c r="L171" s="77" t="s">
        <v>167</v>
      </c>
      <c r="M171" s="6" t="s">
        <v>559</v>
      </c>
      <c r="N171" s="20" t="s">
        <v>168</v>
      </c>
      <c r="O171" s="23" t="s">
        <v>218</v>
      </c>
      <c r="P171" s="10" t="s">
        <v>170</v>
      </c>
      <c r="Q171" s="24" t="s">
        <v>171</v>
      </c>
      <c r="R171" s="20" t="s">
        <v>172</v>
      </c>
      <c r="S171" s="20" t="s">
        <v>173</v>
      </c>
      <c r="T171" s="20" t="s">
        <v>174</v>
      </c>
      <c r="U171" s="20" t="s">
        <v>211</v>
      </c>
      <c r="V171" s="20">
        <v>188.05</v>
      </c>
      <c r="W171" s="20">
        <v>201.4</v>
      </c>
      <c r="X171" s="20">
        <v>174.7</v>
      </c>
      <c r="Y171" s="20" t="s">
        <v>176</v>
      </c>
      <c r="Z171" s="20" t="s">
        <v>191</v>
      </c>
      <c r="AA171" s="20">
        <v>30.957000000000001</v>
      </c>
      <c r="AB171" s="20">
        <v>110.746</v>
      </c>
      <c r="AC171" s="10" t="s">
        <v>176</v>
      </c>
      <c r="AD171" s="10" t="s">
        <v>176</v>
      </c>
      <c r="AE171" s="25">
        <v>1266.8057639167901</v>
      </c>
      <c r="AF171" s="10" t="s">
        <v>178</v>
      </c>
      <c r="AG171" s="25">
        <v>1029.0387133285899</v>
      </c>
      <c r="AH171" s="25">
        <v>1597.8125605400301</v>
      </c>
      <c r="AI171" s="20" t="s">
        <v>179</v>
      </c>
      <c r="AJ171" s="20" t="s">
        <v>180</v>
      </c>
      <c r="AK171" s="24" t="s">
        <v>181</v>
      </c>
      <c r="AL171" s="24" t="s">
        <v>182</v>
      </c>
      <c r="AM171" s="27">
        <v>66666666.666666672</v>
      </c>
      <c r="AN171" s="27">
        <v>6604649.814861848</v>
      </c>
      <c r="AO171" s="20" t="s">
        <v>183</v>
      </c>
      <c r="AP171" s="27">
        <v>22222222.22222222</v>
      </c>
      <c r="AQ171" s="26">
        <v>5152010.2752753897</v>
      </c>
      <c r="AR171" s="20" t="s">
        <v>183</v>
      </c>
      <c r="AS171" s="26">
        <v>1.4042E-5</v>
      </c>
      <c r="AT171" s="27">
        <v>9.2824781173994137E-7</v>
      </c>
      <c r="AU171" s="20" t="s">
        <v>183</v>
      </c>
      <c r="AV171" s="27">
        <v>1.9751999999999997E-5</v>
      </c>
      <c r="AW171" s="27">
        <v>3.6340610891948403E-7</v>
      </c>
      <c r="AX171" s="20" t="s">
        <v>183</v>
      </c>
      <c r="AY171" s="27">
        <v>5.1919999999999996E-6</v>
      </c>
      <c r="AZ171" s="27">
        <v>5.3208223048697986E-7</v>
      </c>
      <c r="BA171" s="20" t="s">
        <v>183</v>
      </c>
      <c r="BB171" s="27">
        <v>6.5209999999999991E-6</v>
      </c>
      <c r="BC171" s="27">
        <v>5.5879200065856573E-7</v>
      </c>
      <c r="BD171" s="20" t="s">
        <v>183</v>
      </c>
      <c r="BE171" s="28">
        <v>-25.723305515439534</v>
      </c>
      <c r="BF171" s="28">
        <v>0.1047744756184651</v>
      </c>
      <c r="BG171" s="20" t="s">
        <v>183</v>
      </c>
      <c r="BH171" s="20">
        <v>-4.5</v>
      </c>
      <c r="BI171" s="28">
        <v>1</v>
      </c>
      <c r="BJ171" s="20" t="s">
        <v>338</v>
      </c>
      <c r="BK171" s="28">
        <v>400</v>
      </c>
      <c r="BL171" s="28">
        <v>10.72</v>
      </c>
      <c r="BM171" s="28">
        <v>1</v>
      </c>
      <c r="BN171" s="20" t="s">
        <v>185</v>
      </c>
      <c r="BO171" s="20" t="s">
        <v>176</v>
      </c>
      <c r="BP171" s="20" t="s">
        <v>176</v>
      </c>
      <c r="BQ171" s="20" t="s">
        <v>186</v>
      </c>
      <c r="BR171" s="28">
        <v>2</v>
      </c>
      <c r="BS171" s="28">
        <v>0.1</v>
      </c>
      <c r="BT171" s="20" t="s">
        <v>187</v>
      </c>
      <c r="BU171" s="28">
        <v>0.72</v>
      </c>
      <c r="BV171" s="28">
        <v>3.5000000000000003E-2</v>
      </c>
      <c r="BW171" s="20" t="s">
        <v>188</v>
      </c>
      <c r="BX171" s="28">
        <v>1</v>
      </c>
      <c r="BY171" s="28">
        <v>0.05</v>
      </c>
      <c r="BZ171" s="24" t="s">
        <v>187</v>
      </c>
      <c r="CA171" s="28">
        <v>0.5</v>
      </c>
      <c r="CB171" s="28">
        <v>2.5000000000000001E-2</v>
      </c>
      <c r="CC171" s="20" t="s">
        <v>187</v>
      </c>
      <c r="CD171" s="28">
        <v>0.2</v>
      </c>
      <c r="CE171" s="28">
        <v>0.02</v>
      </c>
      <c r="CF171" s="24" t="s">
        <v>187</v>
      </c>
      <c r="CG171" s="28">
        <v>0.01</v>
      </c>
      <c r="CH171" s="28">
        <v>6.4999999999999997E-4</v>
      </c>
      <c r="CI171" s="24" t="s">
        <v>187</v>
      </c>
      <c r="CJ171" s="24" t="s">
        <v>189</v>
      </c>
      <c r="CK171" s="29">
        <v>30</v>
      </c>
      <c r="CL171" s="29">
        <v>9.4009599999999997E-4</v>
      </c>
      <c r="CM171" s="29">
        <v>40</v>
      </c>
      <c r="CN171" s="29">
        <v>25</v>
      </c>
    </row>
    <row r="172" spans="1:92" ht="15.75" customHeight="1">
      <c r="A172" s="19" t="s">
        <v>164</v>
      </c>
      <c r="B172" s="20" t="s">
        <v>165</v>
      </c>
      <c r="C172" s="20">
        <v>2020</v>
      </c>
      <c r="D172" s="2" t="str">
        <f t="shared" si="7"/>
        <v>10.1016/j.palaeo.2019.109547</v>
      </c>
      <c r="E172" s="21">
        <f t="shared" si="8"/>
        <v>188050</v>
      </c>
      <c r="F172" s="21">
        <f t="shared" si="9"/>
        <v>13349.999999999995</v>
      </c>
      <c r="G172" s="21">
        <f t="shared" si="10"/>
        <v>13350.000000000022</v>
      </c>
      <c r="H172" s="22">
        <f t="shared" si="11"/>
        <v>1302.63497401167</v>
      </c>
      <c r="I172" s="22">
        <f t="shared" si="12"/>
        <v>342.63200932463997</v>
      </c>
      <c r="J172" s="22">
        <f t="shared" si="13"/>
        <v>258.67133569652992</v>
      </c>
      <c r="K172" s="20" t="s">
        <v>166</v>
      </c>
      <c r="L172" s="77" t="s">
        <v>167</v>
      </c>
      <c r="M172" s="6" t="s">
        <v>559</v>
      </c>
      <c r="N172" s="20" t="s">
        <v>168</v>
      </c>
      <c r="O172" s="23" t="s">
        <v>219</v>
      </c>
      <c r="P172" s="10" t="s">
        <v>170</v>
      </c>
      <c r="Q172" s="24" t="s">
        <v>171</v>
      </c>
      <c r="R172" s="20" t="s">
        <v>172</v>
      </c>
      <c r="S172" s="20" t="s">
        <v>173</v>
      </c>
      <c r="T172" s="20" t="s">
        <v>174</v>
      </c>
      <c r="U172" s="20" t="s">
        <v>211</v>
      </c>
      <c r="V172" s="20">
        <v>188.05</v>
      </c>
      <c r="W172" s="20">
        <v>201.4</v>
      </c>
      <c r="X172" s="20">
        <v>174.7</v>
      </c>
      <c r="Y172" s="20" t="s">
        <v>176</v>
      </c>
      <c r="Z172" s="20" t="s">
        <v>191</v>
      </c>
      <c r="AA172" s="20">
        <v>30.957000000000001</v>
      </c>
      <c r="AB172" s="20">
        <v>110.746</v>
      </c>
      <c r="AC172" s="10" t="s">
        <v>176</v>
      </c>
      <c r="AD172" s="10" t="s">
        <v>176</v>
      </c>
      <c r="AE172" s="25">
        <v>1302.63497401167</v>
      </c>
      <c r="AF172" s="24" t="s">
        <v>178</v>
      </c>
      <c r="AG172" s="25">
        <v>1043.9636383151401</v>
      </c>
      <c r="AH172" s="25">
        <v>1645.26698333631</v>
      </c>
      <c r="AI172" s="20" t="s">
        <v>179</v>
      </c>
      <c r="AJ172" s="20" t="s">
        <v>180</v>
      </c>
      <c r="AK172" s="10" t="s">
        <v>181</v>
      </c>
      <c r="AL172" s="24" t="s">
        <v>182</v>
      </c>
      <c r="AM172" s="27">
        <v>55555555.55555556</v>
      </c>
      <c r="AN172" s="27">
        <v>6017806.22565627</v>
      </c>
      <c r="AO172" s="20" t="s">
        <v>183</v>
      </c>
      <c r="AP172" s="27">
        <v>33333333.333333336</v>
      </c>
      <c r="AQ172" s="26">
        <v>5826715.8231675085</v>
      </c>
      <c r="AR172" s="20" t="s">
        <v>183</v>
      </c>
      <c r="AS172" s="26">
        <v>1.4508000000000001E-5</v>
      </c>
      <c r="AT172" s="27">
        <v>1.4444978366200509E-6</v>
      </c>
      <c r="AU172" s="20" t="s">
        <v>183</v>
      </c>
      <c r="AV172" s="27">
        <v>1.8168571428571432E-5</v>
      </c>
      <c r="AW172" s="27">
        <v>1.1939100001404404E-6</v>
      </c>
      <c r="AX172" s="20" t="s">
        <v>183</v>
      </c>
      <c r="AY172" s="27">
        <v>6.0889999999999996E-6</v>
      </c>
      <c r="AZ172" s="27">
        <v>5.4229927162038565E-7</v>
      </c>
      <c r="BA172" s="20" t="s">
        <v>183</v>
      </c>
      <c r="BB172" s="27">
        <v>6.8114285714285708E-6</v>
      </c>
      <c r="BC172" s="27">
        <v>1.4283571267833023E-7</v>
      </c>
      <c r="BD172" s="20" t="s">
        <v>183</v>
      </c>
      <c r="BE172" s="28">
        <v>-25.723305515439534</v>
      </c>
      <c r="BF172" s="28">
        <v>0.1047744756184651</v>
      </c>
      <c r="BG172" s="20" t="s">
        <v>183</v>
      </c>
      <c r="BH172" s="20">
        <v>-4.5</v>
      </c>
      <c r="BI172" s="28">
        <v>1</v>
      </c>
      <c r="BJ172" s="20" t="s">
        <v>338</v>
      </c>
      <c r="BK172" s="28">
        <v>400</v>
      </c>
      <c r="BL172" s="28">
        <v>10.72</v>
      </c>
      <c r="BM172" s="28">
        <v>1</v>
      </c>
      <c r="BN172" s="20" t="s">
        <v>185</v>
      </c>
      <c r="BO172" s="20" t="s">
        <v>176</v>
      </c>
      <c r="BP172" s="20" t="s">
        <v>176</v>
      </c>
      <c r="BQ172" s="20" t="s">
        <v>186</v>
      </c>
      <c r="BR172" s="28">
        <v>2</v>
      </c>
      <c r="BS172" s="28">
        <v>0.1</v>
      </c>
      <c r="BT172" s="20" t="s">
        <v>187</v>
      </c>
      <c r="BU172" s="28">
        <v>0.72</v>
      </c>
      <c r="BV172" s="28">
        <v>3.5000000000000003E-2</v>
      </c>
      <c r="BW172" s="20" t="s">
        <v>188</v>
      </c>
      <c r="BX172" s="28">
        <v>1</v>
      </c>
      <c r="BY172" s="28">
        <v>0.05</v>
      </c>
      <c r="BZ172" s="24" t="s">
        <v>187</v>
      </c>
      <c r="CA172" s="28">
        <v>0.5</v>
      </c>
      <c r="CB172" s="28">
        <v>2.5000000000000001E-2</v>
      </c>
      <c r="CC172" s="20" t="s">
        <v>187</v>
      </c>
      <c r="CD172" s="28">
        <v>0.2</v>
      </c>
      <c r="CE172" s="28">
        <v>0.02</v>
      </c>
      <c r="CF172" s="24" t="s">
        <v>187</v>
      </c>
      <c r="CG172" s="28">
        <v>0.01</v>
      </c>
      <c r="CH172" s="28">
        <v>6.4999999999999997E-4</v>
      </c>
      <c r="CI172" s="24" t="s">
        <v>187</v>
      </c>
      <c r="CJ172" s="24" t="s">
        <v>189</v>
      </c>
      <c r="CK172" s="29">
        <v>30</v>
      </c>
      <c r="CL172" s="29">
        <v>9.4009599999999997E-4</v>
      </c>
      <c r="CM172" s="29">
        <v>40</v>
      </c>
      <c r="CN172" s="29">
        <v>25</v>
      </c>
    </row>
    <row r="173" spans="1:92" ht="15.75" customHeight="1">
      <c r="A173" s="19" t="s">
        <v>164</v>
      </c>
      <c r="B173" s="20" t="s">
        <v>165</v>
      </c>
      <c r="C173" s="20">
        <v>2020</v>
      </c>
      <c r="D173" s="2" t="str">
        <f t="shared" si="7"/>
        <v>10.1016/j.palaeo.2019.109547</v>
      </c>
      <c r="E173" s="21">
        <f t="shared" si="8"/>
        <v>188050</v>
      </c>
      <c r="F173" s="21">
        <f t="shared" si="9"/>
        <v>13349.999999999995</v>
      </c>
      <c r="G173" s="21">
        <f t="shared" si="10"/>
        <v>13350.000000000022</v>
      </c>
      <c r="H173" s="22">
        <f t="shared" si="11"/>
        <v>1307.5561487193299</v>
      </c>
      <c r="I173" s="22">
        <f t="shared" si="12"/>
        <v>304.47111539586012</v>
      </c>
      <c r="J173" s="22">
        <f t="shared" si="13"/>
        <v>242.80459140747985</v>
      </c>
      <c r="K173" s="20" t="s">
        <v>166</v>
      </c>
      <c r="L173" s="77" t="s">
        <v>167</v>
      </c>
      <c r="M173" s="6" t="s">
        <v>559</v>
      </c>
      <c r="N173" s="20" t="s">
        <v>168</v>
      </c>
      <c r="O173" s="23" t="s">
        <v>220</v>
      </c>
      <c r="P173" s="10" t="s">
        <v>170</v>
      </c>
      <c r="Q173" s="24" t="s">
        <v>171</v>
      </c>
      <c r="R173" s="20" t="s">
        <v>172</v>
      </c>
      <c r="S173" s="20" t="s">
        <v>173</v>
      </c>
      <c r="T173" s="20" t="s">
        <v>174</v>
      </c>
      <c r="U173" s="20" t="s">
        <v>211</v>
      </c>
      <c r="V173" s="20">
        <v>188.05</v>
      </c>
      <c r="W173" s="20">
        <v>201.4</v>
      </c>
      <c r="X173" s="20">
        <v>174.7</v>
      </c>
      <c r="Y173" s="20" t="s">
        <v>176</v>
      </c>
      <c r="Z173" s="20" t="s">
        <v>191</v>
      </c>
      <c r="AA173" s="20">
        <v>30.957000000000001</v>
      </c>
      <c r="AB173" s="20">
        <v>110.746</v>
      </c>
      <c r="AC173" s="10" t="s">
        <v>176</v>
      </c>
      <c r="AD173" s="10" t="s">
        <v>176</v>
      </c>
      <c r="AE173" s="25">
        <v>1307.5561487193299</v>
      </c>
      <c r="AF173" s="10" t="s">
        <v>178</v>
      </c>
      <c r="AG173" s="25">
        <v>1064.7515573118501</v>
      </c>
      <c r="AH173" s="25">
        <v>1612.0272641151901</v>
      </c>
      <c r="AI173" s="20" t="s">
        <v>179</v>
      </c>
      <c r="AJ173" s="20" t="s">
        <v>180</v>
      </c>
      <c r="AK173" s="10" t="s">
        <v>181</v>
      </c>
      <c r="AL173" s="24" t="s">
        <v>182</v>
      </c>
      <c r="AM173" s="27">
        <v>55555555.55555556</v>
      </c>
      <c r="AN173" s="27">
        <v>2484519.9749997663</v>
      </c>
      <c r="AO173" s="20" t="s">
        <v>183</v>
      </c>
      <c r="AP173" s="27">
        <v>27777777.77777778</v>
      </c>
      <c r="AQ173" s="26">
        <v>4157397.0964154913</v>
      </c>
      <c r="AR173" s="20" t="s">
        <v>183</v>
      </c>
      <c r="AS173" s="26">
        <v>1.5696E-5</v>
      </c>
      <c r="AT173" s="27">
        <v>4.3194444087173958E-7</v>
      </c>
      <c r="AU173" s="20" t="s">
        <v>183</v>
      </c>
      <c r="AV173" s="27">
        <v>1.6688333333333334E-5</v>
      </c>
      <c r="AW173" s="27">
        <v>6.7200901118296849E-7</v>
      </c>
      <c r="AX173" s="20" t="s">
        <v>183</v>
      </c>
      <c r="AY173" s="27">
        <v>5.6369999999999996E-6</v>
      </c>
      <c r="AZ173" s="27">
        <v>3.091908795550088E-7</v>
      </c>
      <c r="BA173" s="20" t="s">
        <v>183</v>
      </c>
      <c r="BB173" s="27">
        <v>6.0599999999999996E-6</v>
      </c>
      <c r="BC173" s="27">
        <v>4.3091182392689209E-7</v>
      </c>
      <c r="BD173" s="20" t="s">
        <v>183</v>
      </c>
      <c r="BE173" s="28">
        <v>-25.723305515439534</v>
      </c>
      <c r="BF173" s="28">
        <v>0.1047744756184651</v>
      </c>
      <c r="BG173" s="20" t="s">
        <v>183</v>
      </c>
      <c r="BH173" s="20">
        <v>-4.5</v>
      </c>
      <c r="BI173" s="28">
        <v>1</v>
      </c>
      <c r="BJ173" s="20" t="s">
        <v>338</v>
      </c>
      <c r="BK173" s="28">
        <v>400</v>
      </c>
      <c r="BL173" s="28">
        <v>10.72</v>
      </c>
      <c r="BM173" s="28">
        <v>1</v>
      </c>
      <c r="BN173" s="20" t="s">
        <v>185</v>
      </c>
      <c r="BO173" s="20" t="s">
        <v>176</v>
      </c>
      <c r="BP173" s="20" t="s">
        <v>176</v>
      </c>
      <c r="BQ173" s="20" t="s">
        <v>186</v>
      </c>
      <c r="BR173" s="28">
        <v>2</v>
      </c>
      <c r="BS173" s="28">
        <v>0.1</v>
      </c>
      <c r="BT173" s="20" t="s">
        <v>187</v>
      </c>
      <c r="BU173" s="28">
        <v>0.72</v>
      </c>
      <c r="BV173" s="28">
        <v>3.5000000000000003E-2</v>
      </c>
      <c r="BW173" s="20" t="s">
        <v>188</v>
      </c>
      <c r="BX173" s="28">
        <v>1</v>
      </c>
      <c r="BY173" s="28">
        <v>0.05</v>
      </c>
      <c r="BZ173" s="24" t="s">
        <v>187</v>
      </c>
      <c r="CA173" s="28">
        <v>0.5</v>
      </c>
      <c r="CB173" s="28">
        <v>2.5000000000000001E-2</v>
      </c>
      <c r="CC173" s="20" t="s">
        <v>187</v>
      </c>
      <c r="CD173" s="28">
        <v>0.2</v>
      </c>
      <c r="CE173" s="28">
        <v>0.02</v>
      </c>
      <c r="CF173" s="24" t="s">
        <v>187</v>
      </c>
      <c r="CG173" s="28">
        <v>0.01</v>
      </c>
      <c r="CH173" s="28">
        <v>6.4999999999999997E-4</v>
      </c>
      <c r="CI173" s="24" t="s">
        <v>187</v>
      </c>
      <c r="CJ173" s="24" t="s">
        <v>189</v>
      </c>
      <c r="CK173" s="29">
        <v>30</v>
      </c>
      <c r="CL173" s="29">
        <v>9.4009599999999997E-4</v>
      </c>
      <c r="CM173" s="29">
        <v>40</v>
      </c>
      <c r="CN173" s="29">
        <v>25</v>
      </c>
    </row>
    <row r="174" spans="1:92" ht="15.75" customHeight="1">
      <c r="A174" s="19" t="s">
        <v>164</v>
      </c>
      <c r="B174" s="20" t="s">
        <v>165</v>
      </c>
      <c r="C174" s="20">
        <v>2020</v>
      </c>
      <c r="D174" s="2" t="str">
        <f t="shared" si="7"/>
        <v>10.1016/j.palaeo.2019.109547</v>
      </c>
      <c r="E174" s="21">
        <f t="shared" si="8"/>
        <v>188050</v>
      </c>
      <c r="F174" s="21">
        <f t="shared" si="9"/>
        <v>13349.999999999995</v>
      </c>
      <c r="G174" s="21">
        <f t="shared" si="10"/>
        <v>13350.000000000022</v>
      </c>
      <c r="H174" s="22">
        <f t="shared" si="11"/>
        <v>1366.93976747845</v>
      </c>
      <c r="I174" s="22">
        <f t="shared" si="12"/>
        <v>328.47397687671992</v>
      </c>
      <c r="J174" s="22">
        <f t="shared" si="13"/>
        <v>256.83009129439006</v>
      </c>
      <c r="K174" s="20" t="s">
        <v>166</v>
      </c>
      <c r="L174" s="77" t="s">
        <v>167</v>
      </c>
      <c r="M174" s="6" t="s">
        <v>559</v>
      </c>
      <c r="N174" s="20" t="s">
        <v>168</v>
      </c>
      <c r="O174" s="23" t="s">
        <v>221</v>
      </c>
      <c r="P174" s="10" t="s">
        <v>170</v>
      </c>
      <c r="Q174" s="24" t="s">
        <v>171</v>
      </c>
      <c r="R174" s="20" t="s">
        <v>172</v>
      </c>
      <c r="S174" s="20" t="s">
        <v>173</v>
      </c>
      <c r="T174" s="20" t="s">
        <v>174</v>
      </c>
      <c r="U174" s="20" t="s">
        <v>211</v>
      </c>
      <c r="V174" s="20">
        <v>188.05</v>
      </c>
      <c r="W174" s="20">
        <v>201.4</v>
      </c>
      <c r="X174" s="20">
        <v>174.7</v>
      </c>
      <c r="Y174" s="20" t="s">
        <v>176</v>
      </c>
      <c r="Z174" s="20" t="s">
        <v>191</v>
      </c>
      <c r="AA174" s="20">
        <v>30.957000000000001</v>
      </c>
      <c r="AB174" s="20">
        <v>110.746</v>
      </c>
      <c r="AC174" s="10" t="s">
        <v>176</v>
      </c>
      <c r="AD174" s="10" t="s">
        <v>176</v>
      </c>
      <c r="AE174" s="25">
        <v>1366.93976747845</v>
      </c>
      <c r="AF174" s="10" t="s">
        <v>178</v>
      </c>
      <c r="AG174" s="25">
        <v>1110.1096761840599</v>
      </c>
      <c r="AH174" s="25">
        <v>1695.4137443551699</v>
      </c>
      <c r="AI174" s="20" t="s">
        <v>179</v>
      </c>
      <c r="AJ174" s="20" t="s">
        <v>180</v>
      </c>
      <c r="AK174" s="24" t="s">
        <v>181</v>
      </c>
      <c r="AL174" s="24" t="s">
        <v>182</v>
      </c>
      <c r="AM174" s="27">
        <v>66666666.666666672</v>
      </c>
      <c r="AN174" s="27">
        <v>3740557.3845785265</v>
      </c>
      <c r="AO174" s="20" t="s">
        <v>183</v>
      </c>
      <c r="AP174" s="27">
        <v>11111111.11111111</v>
      </c>
      <c r="AQ174" s="26">
        <v>4098395.0753517631</v>
      </c>
      <c r="AR174" s="20" t="s">
        <v>183</v>
      </c>
      <c r="AS174" s="26">
        <v>1.5906E-5</v>
      </c>
      <c r="AT174" s="27">
        <v>5.7605208097879485E-7</v>
      </c>
      <c r="AU174" s="20" t="s">
        <v>183</v>
      </c>
      <c r="AV174" s="27">
        <v>1.7983333333333335E-5</v>
      </c>
      <c r="AW174" s="27">
        <v>2.5167792469300418E-6</v>
      </c>
      <c r="AX174" s="20" t="s">
        <v>183</v>
      </c>
      <c r="AY174" s="27">
        <v>5.5940000000000001E-6</v>
      </c>
      <c r="AZ174" s="27">
        <v>4.1492890957367449E-7</v>
      </c>
      <c r="BA174" s="20" t="s">
        <v>183</v>
      </c>
      <c r="BB174" s="27">
        <v>6.4500000000000001E-6</v>
      </c>
      <c r="BC174" s="27">
        <v>7.6273083937476165E-7</v>
      </c>
      <c r="BD174" s="20" t="s">
        <v>183</v>
      </c>
      <c r="BE174" s="28">
        <v>-25.723305515439534</v>
      </c>
      <c r="BF174" s="28">
        <v>0.1047744756184651</v>
      </c>
      <c r="BG174" s="20" t="s">
        <v>183</v>
      </c>
      <c r="BH174" s="20">
        <v>-4.5</v>
      </c>
      <c r="BI174" s="28">
        <v>1</v>
      </c>
      <c r="BJ174" s="20" t="s">
        <v>338</v>
      </c>
      <c r="BK174" s="28">
        <v>400</v>
      </c>
      <c r="BL174" s="28">
        <v>10.72</v>
      </c>
      <c r="BM174" s="28">
        <v>1</v>
      </c>
      <c r="BN174" s="20" t="s">
        <v>185</v>
      </c>
      <c r="BO174" s="20" t="s">
        <v>176</v>
      </c>
      <c r="BP174" s="20" t="s">
        <v>176</v>
      </c>
      <c r="BQ174" s="20" t="s">
        <v>186</v>
      </c>
      <c r="BR174" s="28">
        <v>2</v>
      </c>
      <c r="BS174" s="28">
        <v>0.1</v>
      </c>
      <c r="BT174" s="20" t="s">
        <v>187</v>
      </c>
      <c r="BU174" s="28">
        <v>0.72</v>
      </c>
      <c r="BV174" s="28">
        <v>3.5000000000000003E-2</v>
      </c>
      <c r="BW174" s="20" t="s">
        <v>188</v>
      </c>
      <c r="BX174" s="28">
        <v>1</v>
      </c>
      <c r="BY174" s="28">
        <v>0.05</v>
      </c>
      <c r="BZ174" s="24" t="s">
        <v>187</v>
      </c>
      <c r="CA174" s="28">
        <v>0.5</v>
      </c>
      <c r="CB174" s="28">
        <v>2.5000000000000001E-2</v>
      </c>
      <c r="CC174" s="20" t="s">
        <v>187</v>
      </c>
      <c r="CD174" s="28">
        <v>0.2</v>
      </c>
      <c r="CE174" s="28">
        <v>0.02</v>
      </c>
      <c r="CF174" s="24" t="s">
        <v>187</v>
      </c>
      <c r="CG174" s="28">
        <v>0.01</v>
      </c>
      <c r="CH174" s="28">
        <v>6.4999999999999997E-4</v>
      </c>
      <c r="CI174" s="24" t="s">
        <v>187</v>
      </c>
      <c r="CJ174" s="24" t="s">
        <v>189</v>
      </c>
      <c r="CK174" s="29">
        <v>30</v>
      </c>
      <c r="CL174" s="29">
        <v>9.4009599999999997E-4</v>
      </c>
      <c r="CM174" s="29">
        <v>40</v>
      </c>
      <c r="CN174" s="29">
        <v>25</v>
      </c>
    </row>
    <row r="175" spans="1:92" ht="15.75" customHeight="1">
      <c r="A175" s="19" t="s">
        <v>164</v>
      </c>
      <c r="B175" s="20" t="s">
        <v>165</v>
      </c>
      <c r="C175" s="20">
        <v>2020</v>
      </c>
      <c r="D175" s="2" t="str">
        <f t="shared" si="7"/>
        <v>10.1016/j.palaeo.2019.109547</v>
      </c>
      <c r="E175" s="21">
        <f t="shared" si="8"/>
        <v>188050</v>
      </c>
      <c r="F175" s="21">
        <f t="shared" si="9"/>
        <v>13349.999999999995</v>
      </c>
      <c r="G175" s="21">
        <f t="shared" si="10"/>
        <v>13350.000000000022</v>
      </c>
      <c r="H175" s="22">
        <f t="shared" si="11"/>
        <v>2164.9372927231202</v>
      </c>
      <c r="I175" s="22">
        <f t="shared" si="12"/>
        <v>550.65707950690967</v>
      </c>
      <c r="J175" s="22">
        <f t="shared" si="13"/>
        <v>418.24414817614024</v>
      </c>
      <c r="K175" s="20" t="s">
        <v>166</v>
      </c>
      <c r="L175" s="77" t="s">
        <v>167</v>
      </c>
      <c r="M175" s="6" t="s">
        <v>559</v>
      </c>
      <c r="N175" s="20" t="s">
        <v>168</v>
      </c>
      <c r="O175" s="23" t="s">
        <v>222</v>
      </c>
      <c r="P175" s="10" t="s">
        <v>170</v>
      </c>
      <c r="Q175" s="24" t="s">
        <v>171</v>
      </c>
      <c r="R175" s="20" t="s">
        <v>172</v>
      </c>
      <c r="S175" s="20" t="s">
        <v>173</v>
      </c>
      <c r="T175" s="20" t="s">
        <v>174</v>
      </c>
      <c r="U175" s="20" t="s">
        <v>211</v>
      </c>
      <c r="V175" s="20">
        <v>188.05</v>
      </c>
      <c r="W175" s="20">
        <v>201.4</v>
      </c>
      <c r="X175" s="20">
        <v>174.7</v>
      </c>
      <c r="Y175" s="20" t="s">
        <v>176</v>
      </c>
      <c r="Z175" s="20" t="s">
        <v>191</v>
      </c>
      <c r="AA175" s="20">
        <v>30.957000000000001</v>
      </c>
      <c r="AB175" s="20">
        <v>110.746</v>
      </c>
      <c r="AC175" s="10" t="s">
        <v>176</v>
      </c>
      <c r="AD175" s="10" t="s">
        <v>176</v>
      </c>
      <c r="AE175" s="25">
        <v>2164.9372927231202</v>
      </c>
      <c r="AF175" s="24" t="s">
        <v>178</v>
      </c>
      <c r="AG175" s="25">
        <v>1746.69314454698</v>
      </c>
      <c r="AH175" s="25">
        <v>2715.5943722300299</v>
      </c>
      <c r="AI175" s="20" t="s">
        <v>179</v>
      </c>
      <c r="AJ175" s="20" t="s">
        <v>180</v>
      </c>
      <c r="AK175" s="10" t="s">
        <v>181</v>
      </c>
      <c r="AL175" s="24" t="s">
        <v>182</v>
      </c>
      <c r="AM175" s="27">
        <v>33333333.333333336</v>
      </c>
      <c r="AN175" s="27">
        <v>2566001.1963983374</v>
      </c>
      <c r="AO175" s="20" t="s">
        <v>183</v>
      </c>
      <c r="AP175" s="27">
        <v>5555555.555555555</v>
      </c>
      <c r="AQ175" s="26">
        <v>2078698.5482077464</v>
      </c>
      <c r="AR175" s="20" t="s">
        <v>183</v>
      </c>
      <c r="AS175" s="26">
        <v>1.8725000000000001E-5</v>
      </c>
      <c r="AT175" s="27">
        <v>6.9801504281784627E-7</v>
      </c>
      <c r="AU175" s="20" t="s">
        <v>183</v>
      </c>
      <c r="AV175" s="27">
        <v>1.8551999999999998E-5</v>
      </c>
      <c r="AW175" s="27">
        <v>6.9184824925701679E-7</v>
      </c>
      <c r="AX175" s="20" t="s">
        <v>183</v>
      </c>
      <c r="AY175" s="27">
        <v>6.4149999999999996E-6</v>
      </c>
      <c r="AZ175" s="27">
        <v>3.8386738161331992E-7</v>
      </c>
      <c r="BA175" s="20" t="s">
        <v>183</v>
      </c>
      <c r="BB175" s="27">
        <v>6.6029999999999993E-6</v>
      </c>
      <c r="BC175" s="27">
        <v>3.3344264874187897E-7</v>
      </c>
      <c r="BD175" s="20" t="s">
        <v>183</v>
      </c>
      <c r="BE175" s="28">
        <v>-25.723305515439534</v>
      </c>
      <c r="BF175" s="28">
        <v>0.1047744756184651</v>
      </c>
      <c r="BG175" s="20" t="s">
        <v>183</v>
      </c>
      <c r="BH175" s="20">
        <v>-4.5</v>
      </c>
      <c r="BI175" s="28">
        <v>1</v>
      </c>
      <c r="BJ175" s="20" t="s">
        <v>338</v>
      </c>
      <c r="BK175" s="28">
        <v>400</v>
      </c>
      <c r="BL175" s="28">
        <v>10.72</v>
      </c>
      <c r="BM175" s="28">
        <v>1</v>
      </c>
      <c r="BN175" s="20" t="s">
        <v>185</v>
      </c>
      <c r="BO175" s="20" t="s">
        <v>176</v>
      </c>
      <c r="BP175" s="20" t="s">
        <v>176</v>
      </c>
      <c r="BQ175" s="20" t="s">
        <v>186</v>
      </c>
      <c r="BR175" s="28">
        <v>2</v>
      </c>
      <c r="BS175" s="28">
        <v>0.1</v>
      </c>
      <c r="BT175" s="20" t="s">
        <v>187</v>
      </c>
      <c r="BU175" s="28">
        <v>0.72</v>
      </c>
      <c r="BV175" s="28">
        <v>3.5000000000000003E-2</v>
      </c>
      <c r="BW175" s="20" t="s">
        <v>188</v>
      </c>
      <c r="BX175" s="28">
        <v>1</v>
      </c>
      <c r="BY175" s="28">
        <v>0.05</v>
      </c>
      <c r="BZ175" s="24" t="s">
        <v>187</v>
      </c>
      <c r="CA175" s="28">
        <v>0.5</v>
      </c>
      <c r="CB175" s="28">
        <v>2.5000000000000001E-2</v>
      </c>
      <c r="CC175" s="20" t="s">
        <v>187</v>
      </c>
      <c r="CD175" s="28">
        <v>0.2</v>
      </c>
      <c r="CE175" s="28">
        <v>0.02</v>
      </c>
      <c r="CF175" s="24" t="s">
        <v>187</v>
      </c>
      <c r="CG175" s="28">
        <v>0.01</v>
      </c>
      <c r="CH175" s="28">
        <v>6.4999999999999997E-4</v>
      </c>
      <c r="CI175" s="24" t="s">
        <v>187</v>
      </c>
      <c r="CJ175" s="24" t="s">
        <v>189</v>
      </c>
      <c r="CK175" s="29">
        <v>30</v>
      </c>
      <c r="CL175" s="29">
        <v>9.4009599999999997E-4</v>
      </c>
      <c r="CM175" s="29">
        <v>40</v>
      </c>
      <c r="CN175" s="29">
        <v>25</v>
      </c>
    </row>
    <row r="176" spans="1:92" ht="15.75" customHeight="1">
      <c r="A176" s="19" t="s">
        <v>164</v>
      </c>
      <c r="B176" s="20" t="s">
        <v>165</v>
      </c>
      <c r="C176" s="20">
        <v>2020</v>
      </c>
      <c r="D176" s="2" t="str">
        <f t="shared" si="7"/>
        <v>10.1016/j.palaeo.2019.109547</v>
      </c>
      <c r="E176" s="21">
        <f t="shared" si="8"/>
        <v>188050</v>
      </c>
      <c r="F176" s="21">
        <f t="shared" si="9"/>
        <v>13349.999999999995</v>
      </c>
      <c r="G176" s="21">
        <f t="shared" si="10"/>
        <v>13350.000000000022</v>
      </c>
      <c r="H176" s="22">
        <f t="shared" si="11"/>
        <v>2281.0555762980998</v>
      </c>
      <c r="I176" s="22">
        <f t="shared" si="12"/>
        <v>709.86350665100008</v>
      </c>
      <c r="J176" s="22">
        <f t="shared" si="13"/>
        <v>521.94784276487985</v>
      </c>
      <c r="K176" s="20" t="s">
        <v>166</v>
      </c>
      <c r="L176" s="77" t="s">
        <v>167</v>
      </c>
      <c r="M176" s="6" t="s">
        <v>559</v>
      </c>
      <c r="N176" s="20" t="s">
        <v>168</v>
      </c>
      <c r="O176" s="23" t="s">
        <v>223</v>
      </c>
      <c r="P176" s="10" t="s">
        <v>170</v>
      </c>
      <c r="Q176" s="24" t="s">
        <v>171</v>
      </c>
      <c r="R176" s="20" t="s">
        <v>172</v>
      </c>
      <c r="S176" s="20" t="s">
        <v>173</v>
      </c>
      <c r="T176" s="20" t="s">
        <v>174</v>
      </c>
      <c r="U176" s="20" t="s">
        <v>211</v>
      </c>
      <c r="V176" s="20">
        <v>188.05</v>
      </c>
      <c r="W176" s="20">
        <v>201.4</v>
      </c>
      <c r="X176" s="20">
        <v>174.7</v>
      </c>
      <c r="Y176" s="20" t="s">
        <v>176</v>
      </c>
      <c r="Z176" s="20" t="s">
        <v>191</v>
      </c>
      <c r="AA176" s="20">
        <v>30.957000000000001</v>
      </c>
      <c r="AB176" s="20">
        <v>110.746</v>
      </c>
      <c r="AC176" s="10" t="s">
        <v>176</v>
      </c>
      <c r="AD176" s="10" t="s">
        <v>176</v>
      </c>
      <c r="AE176" s="25">
        <v>2281.0555762980998</v>
      </c>
      <c r="AF176" s="10" t="s">
        <v>178</v>
      </c>
      <c r="AG176" s="25">
        <v>1759.10773353322</v>
      </c>
      <c r="AH176" s="25">
        <v>2990.9190829490999</v>
      </c>
      <c r="AI176" s="20" t="s">
        <v>179</v>
      </c>
      <c r="AJ176" s="20" t="s">
        <v>180</v>
      </c>
      <c r="AK176" s="10" t="s">
        <v>181</v>
      </c>
      <c r="AL176" s="24" t="s">
        <v>182</v>
      </c>
      <c r="AM176" s="27">
        <v>33333333.333333336</v>
      </c>
      <c r="AN176" s="27">
        <v>6017806.22565627</v>
      </c>
      <c r="AO176" s="20" t="s">
        <v>183</v>
      </c>
      <c r="AP176" s="27">
        <v>5555555.555555555</v>
      </c>
      <c r="AQ176" s="26">
        <v>2028602.0648339505</v>
      </c>
      <c r="AR176" s="20" t="s">
        <v>183</v>
      </c>
      <c r="AS176" s="26">
        <v>1.839428571428571E-5</v>
      </c>
      <c r="AT176" s="27">
        <v>1.1323297877823932E-6</v>
      </c>
      <c r="AU176" s="20" t="s">
        <v>183</v>
      </c>
      <c r="AV176" s="27">
        <v>1.7934999999999997E-5</v>
      </c>
      <c r="AW176" s="27">
        <v>1.9650000000000117E-6</v>
      </c>
      <c r="AX176" s="20" t="s">
        <v>183</v>
      </c>
      <c r="AY176" s="27">
        <v>6.8164285714285708E-6</v>
      </c>
      <c r="AZ176" s="27">
        <v>3.8181071458080906E-7</v>
      </c>
      <c r="BA176" s="20" t="s">
        <v>183</v>
      </c>
      <c r="BB176" s="27">
        <v>6.5174999999999999E-6</v>
      </c>
      <c r="BC176" s="27">
        <v>3.925E-7</v>
      </c>
      <c r="BD176" s="20" t="s">
        <v>183</v>
      </c>
      <c r="BE176" s="28">
        <v>-25.723305515439534</v>
      </c>
      <c r="BF176" s="28">
        <v>0.1047744756184651</v>
      </c>
      <c r="BG176" s="20" t="s">
        <v>183</v>
      </c>
      <c r="BH176" s="20">
        <v>-4.5</v>
      </c>
      <c r="BI176" s="28">
        <v>1</v>
      </c>
      <c r="BJ176" s="20" t="s">
        <v>338</v>
      </c>
      <c r="BK176" s="28">
        <v>400</v>
      </c>
      <c r="BL176" s="28">
        <v>10.72</v>
      </c>
      <c r="BM176" s="28">
        <v>1</v>
      </c>
      <c r="BN176" s="20" t="s">
        <v>185</v>
      </c>
      <c r="BO176" s="20" t="s">
        <v>176</v>
      </c>
      <c r="BP176" s="20" t="s">
        <v>176</v>
      </c>
      <c r="BQ176" s="20" t="s">
        <v>186</v>
      </c>
      <c r="BR176" s="28">
        <v>2</v>
      </c>
      <c r="BS176" s="28">
        <v>0.1</v>
      </c>
      <c r="BT176" s="20" t="s">
        <v>187</v>
      </c>
      <c r="BU176" s="28">
        <v>0.72</v>
      </c>
      <c r="BV176" s="28">
        <v>3.5000000000000003E-2</v>
      </c>
      <c r="BW176" s="20" t="s">
        <v>188</v>
      </c>
      <c r="BX176" s="28">
        <v>1</v>
      </c>
      <c r="BY176" s="28">
        <v>0.05</v>
      </c>
      <c r="BZ176" s="24" t="s">
        <v>187</v>
      </c>
      <c r="CA176" s="28">
        <v>0.5</v>
      </c>
      <c r="CB176" s="28">
        <v>2.5000000000000001E-2</v>
      </c>
      <c r="CC176" s="20" t="s">
        <v>187</v>
      </c>
      <c r="CD176" s="28">
        <v>0.2</v>
      </c>
      <c r="CE176" s="28">
        <v>0.02</v>
      </c>
      <c r="CF176" s="24" t="s">
        <v>187</v>
      </c>
      <c r="CG176" s="28">
        <v>0.01</v>
      </c>
      <c r="CH176" s="28">
        <v>6.4999999999999997E-4</v>
      </c>
      <c r="CI176" s="24" t="s">
        <v>187</v>
      </c>
      <c r="CJ176" s="24" t="s">
        <v>189</v>
      </c>
      <c r="CK176" s="29">
        <v>30</v>
      </c>
      <c r="CL176" s="29">
        <v>9.4009599999999997E-4</v>
      </c>
      <c r="CM176" s="29">
        <v>40</v>
      </c>
      <c r="CN176" s="29">
        <v>25</v>
      </c>
    </row>
    <row r="177" spans="1:92" ht="15.75" customHeight="1">
      <c r="A177" s="19" t="s">
        <v>164</v>
      </c>
      <c r="B177" s="20" t="s">
        <v>165</v>
      </c>
      <c r="C177" s="20">
        <v>2020</v>
      </c>
      <c r="D177" s="2" t="str">
        <f t="shared" si="7"/>
        <v>10.1016/j.palaeo.2019.109547</v>
      </c>
      <c r="E177" s="21">
        <f t="shared" si="8"/>
        <v>188050</v>
      </c>
      <c r="F177" s="21">
        <f t="shared" si="9"/>
        <v>13349.999999999995</v>
      </c>
      <c r="G177" s="21">
        <f t="shared" si="10"/>
        <v>13350.000000000022</v>
      </c>
      <c r="H177" s="22">
        <f t="shared" si="11"/>
        <v>1513.86458825661</v>
      </c>
      <c r="I177" s="22">
        <f t="shared" si="12"/>
        <v>424.19426361057003</v>
      </c>
      <c r="J177" s="22">
        <f t="shared" si="13"/>
        <v>314.61142791236989</v>
      </c>
      <c r="K177" s="20" t="s">
        <v>166</v>
      </c>
      <c r="L177" s="77" t="s">
        <v>167</v>
      </c>
      <c r="M177" s="6" t="s">
        <v>559</v>
      </c>
      <c r="N177" s="20" t="s">
        <v>168</v>
      </c>
      <c r="O177" s="23" t="s">
        <v>224</v>
      </c>
      <c r="P177" s="10" t="s">
        <v>170</v>
      </c>
      <c r="Q177" s="24" t="s">
        <v>171</v>
      </c>
      <c r="R177" s="20" t="s">
        <v>172</v>
      </c>
      <c r="S177" s="20" t="s">
        <v>173</v>
      </c>
      <c r="T177" s="20" t="s">
        <v>174</v>
      </c>
      <c r="U177" s="20" t="s">
        <v>211</v>
      </c>
      <c r="V177" s="20">
        <v>188.05</v>
      </c>
      <c r="W177" s="20">
        <v>201.4</v>
      </c>
      <c r="X177" s="20">
        <v>174.7</v>
      </c>
      <c r="Y177" s="20" t="s">
        <v>176</v>
      </c>
      <c r="Z177" s="20" t="s">
        <v>191</v>
      </c>
      <c r="AA177" s="20">
        <v>30.957000000000001</v>
      </c>
      <c r="AB177" s="20">
        <v>110.746</v>
      </c>
      <c r="AC177" s="10" t="s">
        <v>176</v>
      </c>
      <c r="AD177" s="10" t="s">
        <v>176</v>
      </c>
      <c r="AE177" s="25">
        <v>1513.86458825661</v>
      </c>
      <c r="AF177" s="10" t="s">
        <v>178</v>
      </c>
      <c r="AG177" s="25">
        <v>1199.2531603442401</v>
      </c>
      <c r="AH177" s="25">
        <v>1938.05885186718</v>
      </c>
      <c r="AI177" s="20" t="s">
        <v>179</v>
      </c>
      <c r="AJ177" s="20" t="s">
        <v>180</v>
      </c>
      <c r="AK177" s="24" t="s">
        <v>181</v>
      </c>
      <c r="AL177" s="24" t="s">
        <v>182</v>
      </c>
      <c r="AM177" s="27">
        <v>33333333.333333336</v>
      </c>
      <c r="AN177" s="27">
        <v>5665577.23732532</v>
      </c>
      <c r="AO177" s="20" t="s">
        <v>183</v>
      </c>
      <c r="AP177" s="27">
        <v>16666666.666666668</v>
      </c>
      <c r="AQ177" s="26">
        <v>1434438.2763731221</v>
      </c>
      <c r="AR177" s="20" t="s">
        <v>183</v>
      </c>
      <c r="AS177" s="26">
        <v>2.3577499999999999E-5</v>
      </c>
      <c r="AT177" s="27">
        <v>1.6527874182725267E-6</v>
      </c>
      <c r="AU177" s="20" t="s">
        <v>183</v>
      </c>
      <c r="AV177" s="27">
        <v>1.655333333333333E-5</v>
      </c>
      <c r="AW177" s="27">
        <v>9.236581859348424E-7</v>
      </c>
      <c r="AX177" s="20" t="s">
        <v>183</v>
      </c>
      <c r="AY177" s="27">
        <v>6.7599999999999997E-6</v>
      </c>
      <c r="AZ177" s="27">
        <v>6.789084376163453E-7</v>
      </c>
      <c r="BA177" s="20" t="s">
        <v>183</v>
      </c>
      <c r="BB177" s="27">
        <v>7.103333333333332E-6</v>
      </c>
      <c r="BC177" s="27">
        <v>3.9570962979325013E-7</v>
      </c>
      <c r="BD177" s="20" t="s">
        <v>183</v>
      </c>
      <c r="BE177" s="28">
        <v>-25.723305515439534</v>
      </c>
      <c r="BF177" s="28">
        <v>0.1047744756184651</v>
      </c>
      <c r="BG177" s="20" t="s">
        <v>183</v>
      </c>
      <c r="BH177" s="20">
        <v>-4.5</v>
      </c>
      <c r="BI177" s="28">
        <v>1</v>
      </c>
      <c r="BJ177" s="20" t="s">
        <v>338</v>
      </c>
      <c r="BK177" s="28">
        <v>400</v>
      </c>
      <c r="BL177" s="28">
        <v>10.72</v>
      </c>
      <c r="BM177" s="28">
        <v>1</v>
      </c>
      <c r="BN177" s="20" t="s">
        <v>185</v>
      </c>
      <c r="BO177" s="20" t="s">
        <v>176</v>
      </c>
      <c r="BP177" s="20" t="s">
        <v>176</v>
      </c>
      <c r="BQ177" s="20" t="s">
        <v>186</v>
      </c>
      <c r="BR177" s="28">
        <v>2</v>
      </c>
      <c r="BS177" s="28">
        <v>0.1</v>
      </c>
      <c r="BT177" s="20" t="s">
        <v>187</v>
      </c>
      <c r="BU177" s="28">
        <v>0.72</v>
      </c>
      <c r="BV177" s="28">
        <v>3.5000000000000003E-2</v>
      </c>
      <c r="BW177" s="20" t="s">
        <v>188</v>
      </c>
      <c r="BX177" s="28">
        <v>1</v>
      </c>
      <c r="BY177" s="28">
        <v>0.05</v>
      </c>
      <c r="BZ177" s="24" t="s">
        <v>187</v>
      </c>
      <c r="CA177" s="28">
        <v>0.5</v>
      </c>
      <c r="CB177" s="28">
        <v>2.5000000000000001E-2</v>
      </c>
      <c r="CC177" s="20" t="s">
        <v>187</v>
      </c>
      <c r="CD177" s="28">
        <v>0.2</v>
      </c>
      <c r="CE177" s="28">
        <v>0.02</v>
      </c>
      <c r="CF177" s="24" t="s">
        <v>187</v>
      </c>
      <c r="CG177" s="28">
        <v>0.01</v>
      </c>
      <c r="CH177" s="28">
        <v>6.4999999999999997E-4</v>
      </c>
      <c r="CI177" s="24" t="s">
        <v>187</v>
      </c>
      <c r="CJ177" s="24" t="s">
        <v>189</v>
      </c>
      <c r="CK177" s="29">
        <v>30</v>
      </c>
      <c r="CL177" s="29">
        <v>9.4009599999999997E-4</v>
      </c>
      <c r="CM177" s="29">
        <v>40</v>
      </c>
      <c r="CN177" s="29">
        <v>25</v>
      </c>
    </row>
    <row r="178" spans="1:92" ht="15.75" customHeight="1">
      <c r="A178" s="19" t="s">
        <v>164</v>
      </c>
      <c r="B178" s="20" t="s">
        <v>165</v>
      </c>
      <c r="C178" s="20">
        <v>2020</v>
      </c>
      <c r="D178" s="2" t="str">
        <f t="shared" si="7"/>
        <v>10.1016/j.palaeo.2019.109547</v>
      </c>
      <c r="E178" s="21">
        <f t="shared" si="8"/>
        <v>188050</v>
      </c>
      <c r="F178" s="21">
        <f t="shared" si="9"/>
        <v>13349.999999999995</v>
      </c>
      <c r="G178" s="21">
        <f t="shared" si="10"/>
        <v>13350.000000000022</v>
      </c>
      <c r="H178" s="22">
        <f t="shared" si="11"/>
        <v>2015.90247861587</v>
      </c>
      <c r="I178" s="22">
        <f t="shared" si="12"/>
        <v>569.62528849973</v>
      </c>
      <c r="J178" s="22">
        <f t="shared" si="13"/>
        <v>425.87907994696002</v>
      </c>
      <c r="K178" s="20" t="s">
        <v>166</v>
      </c>
      <c r="L178" s="77" t="s">
        <v>167</v>
      </c>
      <c r="M178" s="6" t="s">
        <v>559</v>
      </c>
      <c r="N178" s="20" t="s">
        <v>168</v>
      </c>
      <c r="O178" s="23" t="s">
        <v>225</v>
      </c>
      <c r="P178" s="10" t="s">
        <v>170</v>
      </c>
      <c r="Q178" s="24" t="s">
        <v>171</v>
      </c>
      <c r="R178" s="20" t="s">
        <v>172</v>
      </c>
      <c r="S178" s="20" t="s">
        <v>173</v>
      </c>
      <c r="T178" s="20" t="s">
        <v>174</v>
      </c>
      <c r="U178" s="20" t="s">
        <v>211</v>
      </c>
      <c r="V178" s="20">
        <v>188.05</v>
      </c>
      <c r="W178" s="20">
        <v>201.4</v>
      </c>
      <c r="X178" s="20">
        <v>174.7</v>
      </c>
      <c r="Y178" s="20" t="s">
        <v>176</v>
      </c>
      <c r="Z178" s="20" t="s">
        <v>191</v>
      </c>
      <c r="AA178" s="20">
        <v>30.957000000000001</v>
      </c>
      <c r="AB178" s="20">
        <v>110.746</v>
      </c>
      <c r="AC178" s="10" t="s">
        <v>176</v>
      </c>
      <c r="AD178" s="10" t="s">
        <v>176</v>
      </c>
      <c r="AE178" s="25">
        <v>2015.90247861587</v>
      </c>
      <c r="AF178" s="24" t="s">
        <v>178</v>
      </c>
      <c r="AG178" s="25">
        <v>1590.02339866891</v>
      </c>
      <c r="AH178" s="25">
        <v>2585.5277671156</v>
      </c>
      <c r="AI178" s="20" t="s">
        <v>179</v>
      </c>
      <c r="AJ178" s="20" t="s">
        <v>180</v>
      </c>
      <c r="AK178" s="10" t="s">
        <v>181</v>
      </c>
      <c r="AL178" s="24" t="s">
        <v>182</v>
      </c>
      <c r="AM178" s="27">
        <v>33333333.333333336</v>
      </c>
      <c r="AN178" s="27">
        <v>3560000</v>
      </c>
      <c r="AO178" s="20" t="s">
        <v>183</v>
      </c>
      <c r="AP178" s="27">
        <v>11111111.11111111</v>
      </c>
      <c r="AQ178" s="26">
        <v>2746740.1804058026</v>
      </c>
      <c r="AR178" s="20" t="s">
        <v>183</v>
      </c>
      <c r="AS178" s="26">
        <v>1.8725000000000001E-5</v>
      </c>
      <c r="AT178" s="27">
        <v>6.9801504281784627E-7</v>
      </c>
      <c r="AU178" s="20" t="s">
        <v>183</v>
      </c>
      <c r="AV178" s="27">
        <v>1.7070000000000001E-5</v>
      </c>
      <c r="AW178" s="27">
        <v>4.5099999999999941E-6</v>
      </c>
      <c r="AX178" s="20" t="s">
        <v>183</v>
      </c>
      <c r="AY178" s="27">
        <v>6.4149999999999996E-6</v>
      </c>
      <c r="AZ178" s="27">
        <v>3.8386738161331992E-7</v>
      </c>
      <c r="BA178" s="20" t="s">
        <v>183</v>
      </c>
      <c r="BB178" s="27">
        <v>7.6349999999999989E-6</v>
      </c>
      <c r="BC178" s="27">
        <v>1.0299999999999982E-6</v>
      </c>
      <c r="BD178" s="20" t="s">
        <v>183</v>
      </c>
      <c r="BE178" s="28">
        <v>-25.723305515439534</v>
      </c>
      <c r="BF178" s="28">
        <v>0.1047744756184651</v>
      </c>
      <c r="BG178" s="20" t="s">
        <v>183</v>
      </c>
      <c r="BH178" s="20">
        <v>-4.5</v>
      </c>
      <c r="BI178" s="28">
        <v>1</v>
      </c>
      <c r="BJ178" s="20" t="s">
        <v>338</v>
      </c>
      <c r="BK178" s="28">
        <v>400</v>
      </c>
      <c r="BL178" s="28">
        <v>10.72</v>
      </c>
      <c r="BM178" s="28">
        <v>1</v>
      </c>
      <c r="BN178" s="20" t="s">
        <v>185</v>
      </c>
      <c r="BO178" s="20" t="s">
        <v>176</v>
      </c>
      <c r="BP178" s="20" t="s">
        <v>176</v>
      </c>
      <c r="BQ178" s="20" t="s">
        <v>186</v>
      </c>
      <c r="BR178" s="28">
        <v>2</v>
      </c>
      <c r="BS178" s="28">
        <v>0.1</v>
      </c>
      <c r="BT178" s="20" t="s">
        <v>187</v>
      </c>
      <c r="BU178" s="28">
        <v>0.72</v>
      </c>
      <c r="BV178" s="28">
        <v>3.5000000000000003E-2</v>
      </c>
      <c r="BW178" s="20" t="s">
        <v>188</v>
      </c>
      <c r="BX178" s="28">
        <v>1</v>
      </c>
      <c r="BY178" s="28">
        <v>0.05</v>
      </c>
      <c r="BZ178" s="24" t="s">
        <v>187</v>
      </c>
      <c r="CA178" s="28">
        <v>0.5</v>
      </c>
      <c r="CB178" s="28">
        <v>2.5000000000000001E-2</v>
      </c>
      <c r="CC178" s="20" t="s">
        <v>187</v>
      </c>
      <c r="CD178" s="28">
        <v>0.2</v>
      </c>
      <c r="CE178" s="28">
        <v>0.02</v>
      </c>
      <c r="CF178" s="24" t="s">
        <v>187</v>
      </c>
      <c r="CG178" s="28">
        <v>0.01</v>
      </c>
      <c r="CH178" s="28">
        <v>6.4999999999999997E-4</v>
      </c>
      <c r="CI178" s="24" t="s">
        <v>187</v>
      </c>
      <c r="CJ178" s="24" t="s">
        <v>189</v>
      </c>
      <c r="CK178" s="29">
        <v>30</v>
      </c>
      <c r="CL178" s="29">
        <v>9.4009599999999997E-4</v>
      </c>
      <c r="CM178" s="29">
        <v>40</v>
      </c>
      <c r="CN178" s="29">
        <v>25</v>
      </c>
    </row>
    <row r="179" spans="1:92" ht="15.75" customHeight="1">
      <c r="A179" s="19" t="s">
        <v>164</v>
      </c>
      <c r="B179" s="20" t="s">
        <v>165</v>
      </c>
      <c r="C179" s="20">
        <v>2020</v>
      </c>
      <c r="D179" s="2" t="str">
        <f t="shared" si="7"/>
        <v>10.1016/j.palaeo.2019.109547</v>
      </c>
      <c r="E179" s="21">
        <f t="shared" si="8"/>
        <v>188050</v>
      </c>
      <c r="F179" s="21">
        <f t="shared" si="9"/>
        <v>13349.999999999995</v>
      </c>
      <c r="G179" s="21">
        <f t="shared" si="10"/>
        <v>13350.000000000022</v>
      </c>
      <c r="H179" s="22">
        <f t="shared" si="11"/>
        <v>2545.4035553540598</v>
      </c>
      <c r="I179" s="22">
        <f t="shared" si="12"/>
        <v>754.48733836417023</v>
      </c>
      <c r="J179" s="22">
        <f t="shared" si="13"/>
        <v>556.96889253571976</v>
      </c>
      <c r="K179" s="20" t="s">
        <v>166</v>
      </c>
      <c r="L179" s="77" t="s">
        <v>167</v>
      </c>
      <c r="M179" s="6" t="s">
        <v>559</v>
      </c>
      <c r="N179" s="20" t="s">
        <v>168</v>
      </c>
      <c r="O179" s="23" t="s">
        <v>226</v>
      </c>
      <c r="P179" s="10" t="s">
        <v>170</v>
      </c>
      <c r="Q179" s="24" t="s">
        <v>171</v>
      </c>
      <c r="R179" s="20" t="s">
        <v>172</v>
      </c>
      <c r="S179" s="20" t="s">
        <v>173</v>
      </c>
      <c r="T179" s="20" t="s">
        <v>174</v>
      </c>
      <c r="U179" s="20" t="s">
        <v>211</v>
      </c>
      <c r="V179" s="20">
        <v>188.05</v>
      </c>
      <c r="W179" s="20">
        <v>201.4</v>
      </c>
      <c r="X179" s="20">
        <v>174.7</v>
      </c>
      <c r="Y179" s="20" t="s">
        <v>176</v>
      </c>
      <c r="Z179" s="20" t="s">
        <v>191</v>
      </c>
      <c r="AA179" s="20">
        <v>30.957000000000001</v>
      </c>
      <c r="AB179" s="20">
        <v>110.746</v>
      </c>
      <c r="AC179" s="10" t="s">
        <v>176</v>
      </c>
      <c r="AD179" s="10" t="s">
        <v>176</v>
      </c>
      <c r="AE179" s="25">
        <v>2545.4035553540598</v>
      </c>
      <c r="AF179" s="10" t="s">
        <v>178</v>
      </c>
      <c r="AG179" s="25">
        <v>1988.43466281834</v>
      </c>
      <c r="AH179" s="25">
        <v>3299.89089371823</v>
      </c>
      <c r="AI179" s="20" t="s">
        <v>179</v>
      </c>
      <c r="AJ179" s="20" t="s">
        <v>180</v>
      </c>
      <c r="AK179" s="10" t="s">
        <v>181</v>
      </c>
      <c r="AL179" s="24" t="s">
        <v>182</v>
      </c>
      <c r="AM179" s="27">
        <v>33333333.333333336</v>
      </c>
      <c r="AN179" s="27">
        <v>4490000</v>
      </c>
      <c r="AO179" s="20" t="s">
        <v>183</v>
      </c>
      <c r="AP179" s="27">
        <v>11111111.11111111</v>
      </c>
      <c r="AQ179" s="26">
        <v>2078698.5482077464</v>
      </c>
      <c r="AR179" s="20" t="s">
        <v>183</v>
      </c>
      <c r="AS179" s="26">
        <v>1.4508000000000001E-5</v>
      </c>
      <c r="AT179" s="27">
        <v>1.4444978366200509E-6</v>
      </c>
      <c r="AU179" s="20" t="s">
        <v>183</v>
      </c>
      <c r="AV179" s="27">
        <v>1.6169999999999999E-5</v>
      </c>
      <c r="AW179" s="27">
        <v>5.4370129870129704E-7</v>
      </c>
      <c r="AX179" s="20" t="s">
        <v>183</v>
      </c>
      <c r="AY179" s="27">
        <v>6.0889999999999996E-6</v>
      </c>
      <c r="AZ179" s="27">
        <v>5.4229927162038565E-7</v>
      </c>
      <c r="BA179" s="20" t="s">
        <v>183</v>
      </c>
      <c r="BB179" s="27">
        <v>6.19E-6</v>
      </c>
      <c r="BC179" s="27">
        <v>4.9318181818181986E-7</v>
      </c>
      <c r="BD179" s="20" t="s">
        <v>183</v>
      </c>
      <c r="BE179" s="28">
        <v>-25.723305515439534</v>
      </c>
      <c r="BF179" s="28">
        <v>0.1047744756184651</v>
      </c>
      <c r="BG179" s="20" t="s">
        <v>183</v>
      </c>
      <c r="BH179" s="20">
        <v>-4.5</v>
      </c>
      <c r="BI179" s="28">
        <v>1</v>
      </c>
      <c r="BJ179" s="20" t="s">
        <v>338</v>
      </c>
      <c r="BK179" s="28">
        <v>400</v>
      </c>
      <c r="BL179" s="28">
        <v>10.72</v>
      </c>
      <c r="BM179" s="28">
        <v>1</v>
      </c>
      <c r="BN179" s="20" t="s">
        <v>185</v>
      </c>
      <c r="BO179" s="20" t="s">
        <v>176</v>
      </c>
      <c r="BP179" s="20" t="s">
        <v>176</v>
      </c>
      <c r="BQ179" s="20" t="s">
        <v>186</v>
      </c>
      <c r="BR179" s="28">
        <v>2</v>
      </c>
      <c r="BS179" s="28">
        <v>0.1</v>
      </c>
      <c r="BT179" s="20" t="s">
        <v>187</v>
      </c>
      <c r="BU179" s="28">
        <v>0.72</v>
      </c>
      <c r="BV179" s="28">
        <v>3.5000000000000003E-2</v>
      </c>
      <c r="BW179" s="20" t="s">
        <v>188</v>
      </c>
      <c r="BX179" s="28">
        <v>1</v>
      </c>
      <c r="BY179" s="28">
        <v>0.05</v>
      </c>
      <c r="BZ179" s="24" t="s">
        <v>187</v>
      </c>
      <c r="CA179" s="28">
        <v>0.5</v>
      </c>
      <c r="CB179" s="28">
        <v>2.5000000000000001E-2</v>
      </c>
      <c r="CC179" s="20" t="s">
        <v>187</v>
      </c>
      <c r="CD179" s="28">
        <v>0.2</v>
      </c>
      <c r="CE179" s="28">
        <v>0.02</v>
      </c>
      <c r="CF179" s="24" t="s">
        <v>187</v>
      </c>
      <c r="CG179" s="28">
        <v>0.01</v>
      </c>
      <c r="CH179" s="28">
        <v>6.4999999999999997E-4</v>
      </c>
      <c r="CI179" s="24" t="s">
        <v>187</v>
      </c>
      <c r="CJ179" s="24" t="s">
        <v>189</v>
      </c>
      <c r="CK179" s="29">
        <v>30</v>
      </c>
      <c r="CL179" s="29">
        <v>9.4009599999999997E-4</v>
      </c>
      <c r="CM179" s="29">
        <v>40</v>
      </c>
      <c r="CN179" s="29">
        <v>25</v>
      </c>
    </row>
    <row r="180" spans="1:92" ht="15.75" customHeight="1">
      <c r="A180" s="19" t="s">
        <v>164</v>
      </c>
      <c r="B180" s="20" t="s">
        <v>165</v>
      </c>
      <c r="C180" s="20">
        <v>2020</v>
      </c>
      <c r="D180" s="2" t="str">
        <f t="shared" si="7"/>
        <v>10.1016/j.palaeo.2019.109547</v>
      </c>
      <c r="E180" s="21">
        <f t="shared" si="8"/>
        <v>188050</v>
      </c>
      <c r="F180" s="21">
        <f t="shared" si="9"/>
        <v>13349.999999999995</v>
      </c>
      <c r="G180" s="21">
        <f t="shared" si="10"/>
        <v>13350.000000000022</v>
      </c>
      <c r="H180" s="22">
        <f t="shared" si="11"/>
        <v>1545.6404813005399</v>
      </c>
      <c r="I180" s="22">
        <f t="shared" si="12"/>
        <v>380.67739502027007</v>
      </c>
      <c r="J180" s="22">
        <f t="shared" si="13"/>
        <v>299.88046424450999</v>
      </c>
      <c r="K180" s="20" t="s">
        <v>166</v>
      </c>
      <c r="L180" s="77" t="s">
        <v>167</v>
      </c>
      <c r="M180" s="6" t="s">
        <v>559</v>
      </c>
      <c r="N180" s="20" t="s">
        <v>168</v>
      </c>
      <c r="O180" s="23" t="s">
        <v>227</v>
      </c>
      <c r="P180" s="10" t="s">
        <v>170</v>
      </c>
      <c r="Q180" s="24" t="s">
        <v>171</v>
      </c>
      <c r="R180" s="20" t="s">
        <v>172</v>
      </c>
      <c r="S180" s="20" t="s">
        <v>173</v>
      </c>
      <c r="T180" s="20" t="s">
        <v>174</v>
      </c>
      <c r="U180" s="20" t="s">
        <v>211</v>
      </c>
      <c r="V180" s="20">
        <v>188.05</v>
      </c>
      <c r="W180" s="20">
        <v>201.4</v>
      </c>
      <c r="X180" s="20">
        <v>174.7</v>
      </c>
      <c r="Y180" s="20" t="s">
        <v>176</v>
      </c>
      <c r="Z180" s="20" t="s">
        <v>191</v>
      </c>
      <c r="AA180" s="20">
        <v>30.957000000000001</v>
      </c>
      <c r="AB180" s="20">
        <v>110.746</v>
      </c>
      <c r="AC180" s="10" t="s">
        <v>176</v>
      </c>
      <c r="AD180" s="10" t="s">
        <v>176</v>
      </c>
      <c r="AE180" s="25">
        <v>1545.6404813005399</v>
      </c>
      <c r="AF180" s="10" t="s">
        <v>178</v>
      </c>
      <c r="AG180" s="25">
        <v>1245.7600170560299</v>
      </c>
      <c r="AH180" s="25">
        <v>1926.31787632081</v>
      </c>
      <c r="AI180" s="20" t="s">
        <v>179</v>
      </c>
      <c r="AJ180" s="20" t="s">
        <v>180</v>
      </c>
      <c r="AK180" s="24" t="s">
        <v>181</v>
      </c>
      <c r="AL180" s="24" t="s">
        <v>182</v>
      </c>
      <c r="AM180" s="27">
        <v>55555555.55555556</v>
      </c>
      <c r="AN180" s="27">
        <v>4040000</v>
      </c>
      <c r="AO180" s="20" t="s">
        <v>183</v>
      </c>
      <c r="AP180" s="27">
        <v>16666666.666666668</v>
      </c>
      <c r="AQ180" s="26">
        <v>3928371.0065919333</v>
      </c>
      <c r="AR180" s="20" t="s">
        <v>183</v>
      </c>
      <c r="AS180" s="26">
        <v>1.5139999999999999E-5</v>
      </c>
      <c r="AT180" s="27">
        <v>7.8514542177441641E-7</v>
      </c>
      <c r="AU180" s="20" t="s">
        <v>183</v>
      </c>
      <c r="AV180" s="27">
        <v>1.6961999999999998E-5</v>
      </c>
      <c r="AW180" s="27">
        <v>6.0379963564083071E-7</v>
      </c>
      <c r="AX180" s="20" t="s">
        <v>183</v>
      </c>
      <c r="AY180" s="27">
        <v>5.7474999999999996E-6</v>
      </c>
      <c r="AZ180" s="27">
        <v>4.9280109239597605E-7</v>
      </c>
      <c r="BA180" s="20" t="s">
        <v>183</v>
      </c>
      <c r="BB180" s="27">
        <v>6.4039999999999983E-6</v>
      </c>
      <c r="BC180" s="27">
        <v>4.8629826238637075E-7</v>
      </c>
      <c r="BD180" s="20" t="s">
        <v>183</v>
      </c>
      <c r="BE180" s="28">
        <v>-25.723305515439534</v>
      </c>
      <c r="BF180" s="28">
        <v>0.1047744756184651</v>
      </c>
      <c r="BG180" s="20" t="s">
        <v>183</v>
      </c>
      <c r="BH180" s="20">
        <v>-4.5</v>
      </c>
      <c r="BI180" s="28">
        <v>1</v>
      </c>
      <c r="BJ180" s="20" t="s">
        <v>338</v>
      </c>
      <c r="BK180" s="28">
        <v>400</v>
      </c>
      <c r="BL180" s="28">
        <v>10.72</v>
      </c>
      <c r="BM180" s="28">
        <v>1</v>
      </c>
      <c r="BN180" s="20" t="s">
        <v>185</v>
      </c>
      <c r="BO180" s="20" t="s">
        <v>176</v>
      </c>
      <c r="BP180" s="20" t="s">
        <v>176</v>
      </c>
      <c r="BQ180" s="20" t="s">
        <v>186</v>
      </c>
      <c r="BR180" s="28">
        <v>2</v>
      </c>
      <c r="BS180" s="28">
        <v>0.1</v>
      </c>
      <c r="BT180" s="20" t="s">
        <v>187</v>
      </c>
      <c r="BU180" s="28">
        <v>0.72</v>
      </c>
      <c r="BV180" s="28">
        <v>3.5000000000000003E-2</v>
      </c>
      <c r="BW180" s="20" t="s">
        <v>188</v>
      </c>
      <c r="BX180" s="28">
        <v>1</v>
      </c>
      <c r="BY180" s="28">
        <v>0.05</v>
      </c>
      <c r="BZ180" s="24" t="s">
        <v>187</v>
      </c>
      <c r="CA180" s="28">
        <v>0.5</v>
      </c>
      <c r="CB180" s="28">
        <v>2.5000000000000001E-2</v>
      </c>
      <c r="CC180" s="20" t="s">
        <v>187</v>
      </c>
      <c r="CD180" s="28">
        <v>0.2</v>
      </c>
      <c r="CE180" s="28">
        <v>0.02</v>
      </c>
      <c r="CF180" s="24" t="s">
        <v>187</v>
      </c>
      <c r="CG180" s="28">
        <v>0.01</v>
      </c>
      <c r="CH180" s="28">
        <v>6.4999999999999997E-4</v>
      </c>
      <c r="CI180" s="24" t="s">
        <v>187</v>
      </c>
      <c r="CJ180" s="24" t="s">
        <v>189</v>
      </c>
      <c r="CK180" s="29">
        <v>30</v>
      </c>
      <c r="CL180" s="29">
        <v>9.4009599999999997E-4</v>
      </c>
      <c r="CM180" s="29">
        <v>40</v>
      </c>
      <c r="CN180" s="29">
        <v>25</v>
      </c>
    </row>
    <row r="181" spans="1:92" ht="15.75" customHeight="1">
      <c r="A181" s="19" t="s">
        <v>164</v>
      </c>
      <c r="B181" s="20" t="s">
        <v>165</v>
      </c>
      <c r="C181" s="20">
        <v>2020</v>
      </c>
      <c r="D181" s="2" t="str">
        <f t="shared" si="7"/>
        <v>10.1016/j.palaeo.2019.109547</v>
      </c>
      <c r="E181" s="21">
        <f t="shared" si="8"/>
        <v>188050</v>
      </c>
      <c r="F181" s="21">
        <f t="shared" si="9"/>
        <v>13349.999999999995</v>
      </c>
      <c r="G181" s="21">
        <f t="shared" si="10"/>
        <v>13350.000000000022</v>
      </c>
      <c r="H181" s="22">
        <f t="shared" si="11"/>
        <v>1583.34312984433</v>
      </c>
      <c r="I181" s="22">
        <f t="shared" si="12"/>
        <v>406.77993558333014</v>
      </c>
      <c r="J181" s="22">
        <f t="shared" si="13"/>
        <v>314.78916737034001</v>
      </c>
      <c r="K181" s="20" t="s">
        <v>166</v>
      </c>
      <c r="L181" s="77" t="s">
        <v>167</v>
      </c>
      <c r="M181" s="6" t="s">
        <v>559</v>
      </c>
      <c r="N181" s="20" t="s">
        <v>168</v>
      </c>
      <c r="O181" s="23" t="s">
        <v>228</v>
      </c>
      <c r="P181" s="10" t="s">
        <v>170</v>
      </c>
      <c r="Q181" s="24" t="s">
        <v>171</v>
      </c>
      <c r="R181" s="20" t="s">
        <v>172</v>
      </c>
      <c r="S181" s="20" t="s">
        <v>173</v>
      </c>
      <c r="T181" s="20" t="s">
        <v>174</v>
      </c>
      <c r="U181" s="20" t="s">
        <v>211</v>
      </c>
      <c r="V181" s="20">
        <v>188.05</v>
      </c>
      <c r="W181" s="20">
        <v>201.4</v>
      </c>
      <c r="X181" s="20">
        <v>174.7</v>
      </c>
      <c r="Y181" s="20" t="s">
        <v>176</v>
      </c>
      <c r="Z181" s="20" t="s">
        <v>191</v>
      </c>
      <c r="AA181" s="20">
        <v>30.957000000000001</v>
      </c>
      <c r="AB181" s="20">
        <v>110.746</v>
      </c>
      <c r="AC181" s="10" t="s">
        <v>176</v>
      </c>
      <c r="AD181" s="10" t="s">
        <v>176</v>
      </c>
      <c r="AE181" s="25">
        <v>1583.34312984433</v>
      </c>
      <c r="AF181" s="24" t="s">
        <v>178</v>
      </c>
      <c r="AG181" s="25">
        <v>1268.5539624739899</v>
      </c>
      <c r="AH181" s="25">
        <v>1990.1230654276601</v>
      </c>
      <c r="AI181" s="20" t="s">
        <v>179</v>
      </c>
      <c r="AJ181" s="20" t="s">
        <v>180</v>
      </c>
      <c r="AK181" s="10" t="s">
        <v>181</v>
      </c>
      <c r="AL181" s="24" t="s">
        <v>182</v>
      </c>
      <c r="AM181" s="27">
        <v>66666666.666666672</v>
      </c>
      <c r="AN181" s="27">
        <v>5443310.5395181999</v>
      </c>
      <c r="AO181" s="20" t="s">
        <v>183</v>
      </c>
      <c r="AP181" s="27">
        <v>11111111.11111111</v>
      </c>
      <c r="AQ181" s="26">
        <v>4098395.0753517631</v>
      </c>
      <c r="AR181" s="20" t="s">
        <v>183</v>
      </c>
      <c r="AS181" s="26">
        <v>1.4106E-5</v>
      </c>
      <c r="AT181" s="27">
        <v>5.7605208097879485E-7</v>
      </c>
      <c r="AU181" s="20" t="s">
        <v>183</v>
      </c>
      <c r="AV181" s="27">
        <v>1.5983333333333299E-5</v>
      </c>
      <c r="AW181" s="27">
        <v>2.5167792469300418E-6</v>
      </c>
      <c r="AX181" s="20" t="s">
        <v>183</v>
      </c>
      <c r="AY181" s="27">
        <v>5.5940000000000001E-6</v>
      </c>
      <c r="AZ181" s="27">
        <v>4.1492890957367449E-7</v>
      </c>
      <c r="BA181" s="20" t="s">
        <v>183</v>
      </c>
      <c r="BB181" s="27">
        <v>6.4500000000000001E-6</v>
      </c>
      <c r="BC181" s="27">
        <v>7.6273083937476165E-7</v>
      </c>
      <c r="BD181" s="20" t="s">
        <v>183</v>
      </c>
      <c r="BE181" s="28">
        <v>-25.723305515439534</v>
      </c>
      <c r="BF181" s="28">
        <v>0.1047744756184651</v>
      </c>
      <c r="BG181" s="20" t="s">
        <v>183</v>
      </c>
      <c r="BH181" s="20">
        <v>-4.5</v>
      </c>
      <c r="BI181" s="28">
        <v>1</v>
      </c>
      <c r="BJ181" s="20" t="s">
        <v>338</v>
      </c>
      <c r="BK181" s="28">
        <v>400</v>
      </c>
      <c r="BL181" s="28">
        <v>10.72</v>
      </c>
      <c r="BM181" s="28">
        <v>1</v>
      </c>
      <c r="BN181" s="20" t="s">
        <v>185</v>
      </c>
      <c r="BO181" s="20" t="s">
        <v>176</v>
      </c>
      <c r="BP181" s="20" t="s">
        <v>176</v>
      </c>
      <c r="BQ181" s="20" t="s">
        <v>186</v>
      </c>
      <c r="BR181" s="28">
        <v>2</v>
      </c>
      <c r="BS181" s="28">
        <v>0.1</v>
      </c>
      <c r="BT181" s="20" t="s">
        <v>187</v>
      </c>
      <c r="BU181" s="28">
        <v>0.72</v>
      </c>
      <c r="BV181" s="28">
        <v>3.5000000000000003E-2</v>
      </c>
      <c r="BW181" s="20" t="s">
        <v>188</v>
      </c>
      <c r="BX181" s="28">
        <v>1</v>
      </c>
      <c r="BY181" s="28">
        <v>0.05</v>
      </c>
      <c r="BZ181" s="24" t="s">
        <v>187</v>
      </c>
      <c r="CA181" s="28">
        <v>0.5</v>
      </c>
      <c r="CB181" s="28">
        <v>2.5000000000000001E-2</v>
      </c>
      <c r="CC181" s="20" t="s">
        <v>187</v>
      </c>
      <c r="CD181" s="28">
        <v>0.2</v>
      </c>
      <c r="CE181" s="28">
        <v>0.02</v>
      </c>
      <c r="CF181" s="24" t="s">
        <v>187</v>
      </c>
      <c r="CG181" s="28">
        <v>0.01</v>
      </c>
      <c r="CH181" s="28">
        <v>6.4999999999999997E-4</v>
      </c>
      <c r="CI181" s="24" t="s">
        <v>187</v>
      </c>
      <c r="CJ181" s="24" t="s">
        <v>189</v>
      </c>
      <c r="CK181" s="29">
        <v>30</v>
      </c>
      <c r="CL181" s="29">
        <v>9.4009599999999997E-4</v>
      </c>
      <c r="CM181" s="29">
        <v>40</v>
      </c>
      <c r="CN181" s="29">
        <v>25</v>
      </c>
    </row>
    <row r="182" spans="1:92" ht="15.75" customHeight="1">
      <c r="A182" s="19" t="s">
        <v>164</v>
      </c>
      <c r="B182" s="20" t="s">
        <v>165</v>
      </c>
      <c r="C182" s="20">
        <v>2020</v>
      </c>
      <c r="D182" s="2" t="str">
        <f t="shared" si="7"/>
        <v>10.1016/j.palaeo.2019.109547</v>
      </c>
      <c r="E182" s="21">
        <f t="shared" si="8"/>
        <v>188050</v>
      </c>
      <c r="F182" s="21">
        <f t="shared" si="9"/>
        <v>13349.999999999995</v>
      </c>
      <c r="G182" s="21">
        <f t="shared" si="10"/>
        <v>13350.000000000022</v>
      </c>
      <c r="H182" s="22">
        <f t="shared" si="11"/>
        <v>1759.57990644304</v>
      </c>
      <c r="I182" s="22">
        <f t="shared" si="12"/>
        <v>521.47869709591009</v>
      </c>
      <c r="J182" s="22">
        <f t="shared" si="13"/>
        <v>376.62908499087007</v>
      </c>
      <c r="K182" s="20" t="s">
        <v>166</v>
      </c>
      <c r="L182" s="77" t="s">
        <v>167</v>
      </c>
      <c r="M182" s="6" t="s">
        <v>559</v>
      </c>
      <c r="N182" s="20" t="s">
        <v>168</v>
      </c>
      <c r="O182" s="23" t="s">
        <v>229</v>
      </c>
      <c r="P182" s="10" t="s">
        <v>170</v>
      </c>
      <c r="Q182" s="24" t="s">
        <v>171</v>
      </c>
      <c r="R182" s="20" t="s">
        <v>172</v>
      </c>
      <c r="S182" s="20" t="s">
        <v>173</v>
      </c>
      <c r="T182" s="20" t="s">
        <v>174</v>
      </c>
      <c r="U182" s="20" t="s">
        <v>211</v>
      </c>
      <c r="V182" s="20">
        <v>188.05</v>
      </c>
      <c r="W182" s="20">
        <v>201.4</v>
      </c>
      <c r="X182" s="20">
        <v>174.7</v>
      </c>
      <c r="Y182" s="20" t="s">
        <v>176</v>
      </c>
      <c r="Z182" s="20" t="s">
        <v>191</v>
      </c>
      <c r="AA182" s="20">
        <v>30.957000000000001</v>
      </c>
      <c r="AB182" s="20">
        <v>110.746</v>
      </c>
      <c r="AC182" s="10" t="s">
        <v>176</v>
      </c>
      <c r="AD182" s="10" t="s">
        <v>176</v>
      </c>
      <c r="AE182" s="25">
        <v>1759.57990644304</v>
      </c>
      <c r="AF182" s="10" t="s">
        <v>178</v>
      </c>
      <c r="AG182" s="25">
        <v>1382.95082145217</v>
      </c>
      <c r="AH182" s="25">
        <v>2281.0586035389501</v>
      </c>
      <c r="AI182" s="20" t="s">
        <v>179</v>
      </c>
      <c r="AJ182" s="20" t="s">
        <v>180</v>
      </c>
      <c r="AK182" s="10" t="s">
        <v>181</v>
      </c>
      <c r="AL182" s="24" t="s">
        <v>182</v>
      </c>
      <c r="AM182" s="27">
        <v>55555555.55555556</v>
      </c>
      <c r="AN182" s="27">
        <v>6604649.814861848</v>
      </c>
      <c r="AO182" s="20" t="s">
        <v>183</v>
      </c>
      <c r="AP182" s="27">
        <v>11111111.11111111</v>
      </c>
      <c r="AQ182" s="26">
        <v>5152010.2752753897</v>
      </c>
      <c r="AR182" s="20" t="s">
        <v>183</v>
      </c>
      <c r="AS182" s="26">
        <v>1.4042E-5</v>
      </c>
      <c r="AT182" s="27">
        <v>9.2824781173994137E-7</v>
      </c>
      <c r="AU182" s="20" t="s">
        <v>183</v>
      </c>
      <c r="AV182" s="27">
        <v>1.6752000000000002E-5</v>
      </c>
      <c r="AW182" s="27">
        <v>3.6340610891948403E-7</v>
      </c>
      <c r="AX182" s="20" t="s">
        <v>183</v>
      </c>
      <c r="AY182" s="27">
        <v>5.1919999999999996E-6</v>
      </c>
      <c r="AZ182" s="27">
        <v>5.3208223048697986E-7</v>
      </c>
      <c r="BA182" s="20" t="s">
        <v>183</v>
      </c>
      <c r="BB182" s="27">
        <v>6.5209999999999991E-6</v>
      </c>
      <c r="BC182" s="27">
        <v>5.5879200065856573E-7</v>
      </c>
      <c r="BD182" s="20" t="s">
        <v>183</v>
      </c>
      <c r="BE182" s="28">
        <v>-25.723305515439534</v>
      </c>
      <c r="BF182" s="28">
        <v>0.1047744756184651</v>
      </c>
      <c r="BG182" s="20" t="s">
        <v>183</v>
      </c>
      <c r="BH182" s="20">
        <v>-4.5</v>
      </c>
      <c r="BI182" s="28">
        <v>1</v>
      </c>
      <c r="BJ182" s="20" t="s">
        <v>338</v>
      </c>
      <c r="BK182" s="28">
        <v>400</v>
      </c>
      <c r="BL182" s="28">
        <v>10.72</v>
      </c>
      <c r="BM182" s="28">
        <v>1</v>
      </c>
      <c r="BN182" s="20" t="s">
        <v>185</v>
      </c>
      <c r="BO182" s="20" t="s">
        <v>176</v>
      </c>
      <c r="BP182" s="20" t="s">
        <v>176</v>
      </c>
      <c r="BQ182" s="20" t="s">
        <v>186</v>
      </c>
      <c r="BR182" s="28">
        <v>2</v>
      </c>
      <c r="BS182" s="28">
        <v>0.1</v>
      </c>
      <c r="BT182" s="20" t="s">
        <v>187</v>
      </c>
      <c r="BU182" s="28">
        <v>0.72</v>
      </c>
      <c r="BV182" s="28">
        <v>3.5000000000000003E-2</v>
      </c>
      <c r="BW182" s="20" t="s">
        <v>188</v>
      </c>
      <c r="BX182" s="28">
        <v>1</v>
      </c>
      <c r="BY182" s="28">
        <v>0.05</v>
      </c>
      <c r="BZ182" s="24" t="s">
        <v>187</v>
      </c>
      <c r="CA182" s="28">
        <v>0.5</v>
      </c>
      <c r="CB182" s="28">
        <v>2.5000000000000001E-2</v>
      </c>
      <c r="CC182" s="20" t="s">
        <v>187</v>
      </c>
      <c r="CD182" s="28">
        <v>0.2</v>
      </c>
      <c r="CE182" s="28">
        <v>0.02</v>
      </c>
      <c r="CF182" s="24" t="s">
        <v>187</v>
      </c>
      <c r="CG182" s="28">
        <v>0.01</v>
      </c>
      <c r="CH182" s="28">
        <v>6.4999999999999997E-4</v>
      </c>
      <c r="CI182" s="24" t="s">
        <v>187</v>
      </c>
      <c r="CJ182" s="24" t="s">
        <v>189</v>
      </c>
      <c r="CK182" s="29">
        <v>30</v>
      </c>
      <c r="CL182" s="29">
        <v>9.4009599999999997E-4</v>
      </c>
      <c r="CM182" s="29">
        <v>40</v>
      </c>
      <c r="CN182" s="29">
        <v>25</v>
      </c>
    </row>
    <row r="183" spans="1:92" ht="15.75" customHeight="1">
      <c r="A183" s="19" t="s">
        <v>164</v>
      </c>
      <c r="B183" s="20" t="s">
        <v>165</v>
      </c>
      <c r="C183" s="20">
        <v>2020</v>
      </c>
      <c r="D183" s="2" t="str">
        <f t="shared" si="7"/>
        <v>10.1016/j.palaeo.2019.109547</v>
      </c>
      <c r="E183" s="21">
        <f t="shared" si="8"/>
        <v>188050</v>
      </c>
      <c r="F183" s="21">
        <f t="shared" si="9"/>
        <v>13349.999999999995</v>
      </c>
      <c r="G183" s="21">
        <f t="shared" si="10"/>
        <v>13350.000000000022</v>
      </c>
      <c r="H183" s="22">
        <f t="shared" si="11"/>
        <v>1957.6916165338</v>
      </c>
      <c r="I183" s="22">
        <f t="shared" si="12"/>
        <v>524.4374479065898</v>
      </c>
      <c r="J183" s="22">
        <f t="shared" si="13"/>
        <v>402.09165022848993</v>
      </c>
      <c r="K183" s="20" t="s">
        <v>166</v>
      </c>
      <c r="L183" s="77" t="s">
        <v>167</v>
      </c>
      <c r="M183" s="6" t="s">
        <v>559</v>
      </c>
      <c r="N183" s="20" t="s">
        <v>168</v>
      </c>
      <c r="O183" s="23" t="s">
        <v>230</v>
      </c>
      <c r="P183" s="10" t="s">
        <v>170</v>
      </c>
      <c r="Q183" s="24" t="s">
        <v>171</v>
      </c>
      <c r="R183" s="20" t="s">
        <v>172</v>
      </c>
      <c r="S183" s="20" t="s">
        <v>173</v>
      </c>
      <c r="T183" s="20" t="s">
        <v>174</v>
      </c>
      <c r="U183" s="20" t="s">
        <v>211</v>
      </c>
      <c r="V183" s="20">
        <v>188.05</v>
      </c>
      <c r="W183" s="20">
        <v>201.4</v>
      </c>
      <c r="X183" s="20">
        <v>174.7</v>
      </c>
      <c r="Y183" s="20" t="s">
        <v>176</v>
      </c>
      <c r="Z183" s="20" t="s">
        <v>191</v>
      </c>
      <c r="AA183" s="20">
        <v>30.957000000000001</v>
      </c>
      <c r="AB183" s="20">
        <v>110.746</v>
      </c>
      <c r="AC183" s="10" t="s">
        <v>176</v>
      </c>
      <c r="AD183" s="10" t="s">
        <v>176</v>
      </c>
      <c r="AE183" s="25">
        <v>1957.6916165338</v>
      </c>
      <c r="AF183" s="10" t="s">
        <v>178</v>
      </c>
      <c r="AG183" s="25">
        <v>1555.5999663053101</v>
      </c>
      <c r="AH183" s="25">
        <v>2482.1290644403898</v>
      </c>
      <c r="AI183" s="20" t="s">
        <v>179</v>
      </c>
      <c r="AJ183" s="20" t="s">
        <v>180</v>
      </c>
      <c r="AK183" s="24" t="s">
        <v>181</v>
      </c>
      <c r="AL183" s="24" t="s">
        <v>182</v>
      </c>
      <c r="AM183" s="27">
        <v>44444444.44444444</v>
      </c>
      <c r="AN183" s="27">
        <v>3740557.3845785265</v>
      </c>
      <c r="AO183" s="20" t="s">
        <v>183</v>
      </c>
      <c r="AP183" s="27">
        <v>11111111.11111111</v>
      </c>
      <c r="AQ183" s="26">
        <v>2746740.1804058026</v>
      </c>
      <c r="AR183" s="20" t="s">
        <v>183</v>
      </c>
      <c r="AS183" s="26">
        <v>1.5725703571428575E-5</v>
      </c>
      <c r="AT183" s="20">
        <v>6.9801504281784627E-7</v>
      </c>
      <c r="AU183" s="20" t="s">
        <v>183</v>
      </c>
      <c r="AV183" s="20">
        <v>1.7070000000000001E-5</v>
      </c>
      <c r="AW183" s="20">
        <v>4.5099999999999941E-6</v>
      </c>
      <c r="AX183" s="20" t="s">
        <v>183</v>
      </c>
      <c r="AY183" s="27">
        <v>6.4149999999999996E-6</v>
      </c>
      <c r="AZ183" s="20">
        <v>3.8386738161331992E-7</v>
      </c>
      <c r="BA183" s="20" t="s">
        <v>183</v>
      </c>
      <c r="BB183" s="20">
        <v>7.6349999999999989E-6</v>
      </c>
      <c r="BC183" s="20">
        <v>1.0299999999999982E-6</v>
      </c>
      <c r="BD183" s="20" t="s">
        <v>183</v>
      </c>
      <c r="BE183" s="28">
        <v>-25.723305515439534</v>
      </c>
      <c r="BF183" s="28">
        <v>0.1047744756184651</v>
      </c>
      <c r="BG183" s="20" t="s">
        <v>183</v>
      </c>
      <c r="BH183" s="20">
        <v>-4.5</v>
      </c>
      <c r="BI183" s="28">
        <v>1</v>
      </c>
      <c r="BJ183" s="20" t="s">
        <v>338</v>
      </c>
      <c r="BK183" s="28">
        <v>400</v>
      </c>
      <c r="BL183" s="28">
        <v>10.72</v>
      </c>
      <c r="BM183" s="28">
        <v>1</v>
      </c>
      <c r="BN183" s="20" t="s">
        <v>185</v>
      </c>
      <c r="BO183" s="20" t="s">
        <v>176</v>
      </c>
      <c r="BP183" s="20" t="s">
        <v>176</v>
      </c>
      <c r="BQ183" s="20" t="s">
        <v>186</v>
      </c>
      <c r="BR183" s="28">
        <v>2</v>
      </c>
      <c r="BS183" s="28">
        <v>0.1</v>
      </c>
      <c r="BT183" s="20" t="s">
        <v>187</v>
      </c>
      <c r="BU183" s="28">
        <v>0.72</v>
      </c>
      <c r="BV183" s="28">
        <v>3.5000000000000003E-2</v>
      </c>
      <c r="BW183" s="20" t="s">
        <v>188</v>
      </c>
      <c r="BX183" s="28">
        <v>1</v>
      </c>
      <c r="BY183" s="28">
        <v>0.05</v>
      </c>
      <c r="BZ183" s="24" t="s">
        <v>187</v>
      </c>
      <c r="CA183" s="28">
        <v>0.5</v>
      </c>
      <c r="CB183" s="28">
        <v>2.5000000000000001E-2</v>
      </c>
      <c r="CC183" s="20" t="s">
        <v>187</v>
      </c>
      <c r="CD183" s="28">
        <v>0.2</v>
      </c>
      <c r="CE183" s="28">
        <v>0.02</v>
      </c>
      <c r="CF183" s="24" t="s">
        <v>187</v>
      </c>
      <c r="CG183" s="28">
        <v>0.01</v>
      </c>
      <c r="CH183" s="28">
        <v>6.4999999999999997E-4</v>
      </c>
      <c r="CI183" s="24" t="s">
        <v>187</v>
      </c>
      <c r="CJ183" s="24" t="s">
        <v>189</v>
      </c>
      <c r="CK183" s="29">
        <v>30</v>
      </c>
      <c r="CL183" s="29">
        <v>9.4009599999999997E-4</v>
      </c>
      <c r="CM183" s="29">
        <v>40</v>
      </c>
      <c r="CN183" s="29">
        <v>25</v>
      </c>
    </row>
    <row r="184" spans="1:92" ht="15.75" customHeight="1">
      <c r="A184" s="19" t="s">
        <v>164</v>
      </c>
      <c r="B184" s="20" t="s">
        <v>165</v>
      </c>
      <c r="C184" s="20">
        <v>2020</v>
      </c>
      <c r="D184" s="2" t="str">
        <f t="shared" si="7"/>
        <v>10.1016/j.palaeo.2019.109547</v>
      </c>
      <c r="E184" s="21">
        <f t="shared" si="8"/>
        <v>188050</v>
      </c>
      <c r="F184" s="21">
        <f t="shared" si="9"/>
        <v>13349.999999999995</v>
      </c>
      <c r="G184" s="21">
        <f t="shared" si="10"/>
        <v>13350.000000000022</v>
      </c>
      <c r="H184" s="22">
        <f t="shared" si="11"/>
        <v>1500.4976613065</v>
      </c>
      <c r="I184" s="22">
        <f t="shared" si="12"/>
        <v>383.27086809387993</v>
      </c>
      <c r="J184" s="22">
        <f t="shared" si="13"/>
        <v>294.39245606588997</v>
      </c>
      <c r="K184" s="20" t="s">
        <v>166</v>
      </c>
      <c r="L184" s="77" t="s">
        <v>167</v>
      </c>
      <c r="M184" s="6" t="s">
        <v>559</v>
      </c>
      <c r="N184" s="20" t="s">
        <v>168</v>
      </c>
      <c r="O184" s="23" t="s">
        <v>231</v>
      </c>
      <c r="P184" s="10" t="s">
        <v>170</v>
      </c>
      <c r="Q184" s="24" t="s">
        <v>171</v>
      </c>
      <c r="R184" s="20" t="s">
        <v>172</v>
      </c>
      <c r="S184" s="20" t="s">
        <v>173</v>
      </c>
      <c r="T184" s="20" t="s">
        <v>174</v>
      </c>
      <c r="U184" s="20" t="s">
        <v>232</v>
      </c>
      <c r="V184" s="20">
        <v>188.05</v>
      </c>
      <c r="W184" s="20">
        <v>201.4</v>
      </c>
      <c r="X184" s="20">
        <v>174.7</v>
      </c>
      <c r="Y184" s="20" t="s">
        <v>176</v>
      </c>
      <c r="Z184" s="20" t="s">
        <v>191</v>
      </c>
      <c r="AA184" s="20">
        <v>30.957000000000001</v>
      </c>
      <c r="AB184" s="20">
        <v>110.746</v>
      </c>
      <c r="AC184" s="10" t="s">
        <v>176</v>
      </c>
      <c r="AD184" s="10" t="s">
        <v>176</v>
      </c>
      <c r="AE184" s="25">
        <v>1500.4976613065</v>
      </c>
      <c r="AF184" s="10" t="s">
        <v>178</v>
      </c>
      <c r="AG184" s="25">
        <v>1206.1052052406101</v>
      </c>
      <c r="AH184" s="25">
        <v>1883.76852940038</v>
      </c>
      <c r="AI184" s="20" t="s">
        <v>179</v>
      </c>
      <c r="AJ184" s="20" t="s">
        <v>180</v>
      </c>
      <c r="AK184" s="10" t="s">
        <v>181</v>
      </c>
      <c r="AL184" s="24" t="s">
        <v>182</v>
      </c>
      <c r="AM184" s="26">
        <v>66666666.666666672</v>
      </c>
      <c r="AN184" s="27">
        <v>2721655.2697590874</v>
      </c>
      <c r="AO184" s="20" t="s">
        <v>183</v>
      </c>
      <c r="AP184" s="27">
        <v>22222222.22222222</v>
      </c>
      <c r="AQ184" s="27">
        <v>0</v>
      </c>
      <c r="AR184" s="20" t="s">
        <v>183</v>
      </c>
      <c r="AS184" s="6">
        <v>1.6644285714285718E-5</v>
      </c>
      <c r="AT184" s="27">
        <v>6.4017429599422415E-7</v>
      </c>
      <c r="AU184" s="20" t="s">
        <v>183</v>
      </c>
      <c r="AV184" s="27">
        <v>2.095125E-5</v>
      </c>
      <c r="AW184" s="27">
        <v>1.0574116604439579E-6</v>
      </c>
      <c r="AX184" s="20" t="s">
        <v>183</v>
      </c>
      <c r="AY184" s="6">
        <v>7.7535714285714278E-6</v>
      </c>
      <c r="AZ184" s="27">
        <v>5.4879273809677601E-7</v>
      </c>
      <c r="BA184" s="20" t="s">
        <v>183</v>
      </c>
      <c r="BB184" s="27">
        <v>8.920624999999999E-6</v>
      </c>
      <c r="BC184" s="27">
        <v>6.3442144446450629E-7</v>
      </c>
      <c r="BD184" s="20" t="s">
        <v>183</v>
      </c>
      <c r="BE184" s="28">
        <v>-26.897969032663578</v>
      </c>
      <c r="BF184" s="28">
        <v>9.5428929999999995E-2</v>
      </c>
      <c r="BG184" s="20" t="s">
        <v>183</v>
      </c>
      <c r="BH184" s="20">
        <v>-4.5</v>
      </c>
      <c r="BI184" s="20">
        <v>1</v>
      </c>
      <c r="BJ184" s="20" t="s">
        <v>338</v>
      </c>
      <c r="BK184" s="28">
        <v>400</v>
      </c>
      <c r="BL184" s="28">
        <v>10.72</v>
      </c>
      <c r="BM184" s="28">
        <v>1</v>
      </c>
      <c r="BN184" s="20" t="s">
        <v>185</v>
      </c>
      <c r="BO184" s="20" t="s">
        <v>176</v>
      </c>
      <c r="BP184" s="20" t="s">
        <v>176</v>
      </c>
      <c r="BQ184" s="20" t="s">
        <v>186</v>
      </c>
      <c r="BR184" s="28">
        <v>2</v>
      </c>
      <c r="BS184" s="28">
        <v>0.1</v>
      </c>
      <c r="BT184" s="20" t="s">
        <v>187</v>
      </c>
      <c r="BU184" s="28">
        <v>0.72</v>
      </c>
      <c r="BV184" s="28">
        <v>3.5000000000000003E-2</v>
      </c>
      <c r="BW184" s="20" t="s">
        <v>188</v>
      </c>
      <c r="BX184" s="28">
        <v>1</v>
      </c>
      <c r="BY184" s="28">
        <v>0.05</v>
      </c>
      <c r="BZ184" s="24" t="s">
        <v>187</v>
      </c>
      <c r="CA184" s="28">
        <v>0.5</v>
      </c>
      <c r="CB184" s="28">
        <v>2.5000000000000001E-2</v>
      </c>
      <c r="CC184" s="20" t="s">
        <v>187</v>
      </c>
      <c r="CD184" s="28">
        <v>0.2</v>
      </c>
      <c r="CE184" s="28">
        <v>0.02</v>
      </c>
      <c r="CF184" s="24" t="s">
        <v>187</v>
      </c>
      <c r="CG184" s="28">
        <v>0.01</v>
      </c>
      <c r="CH184" s="28">
        <v>6.4999999999999997E-4</v>
      </c>
      <c r="CI184" s="24" t="s">
        <v>187</v>
      </c>
      <c r="CJ184" s="24" t="s">
        <v>189</v>
      </c>
      <c r="CK184" s="29">
        <v>30</v>
      </c>
      <c r="CL184" s="29">
        <v>9.4009599999999997E-4</v>
      </c>
      <c r="CM184" s="29">
        <v>40</v>
      </c>
      <c r="CN184" s="29">
        <v>25</v>
      </c>
    </row>
    <row r="185" spans="1:92" ht="15.75" customHeight="1">
      <c r="A185" s="19" t="s">
        <v>164</v>
      </c>
      <c r="B185" s="20" t="s">
        <v>165</v>
      </c>
      <c r="C185" s="20">
        <v>2020</v>
      </c>
      <c r="D185" s="2" t="str">
        <f t="shared" si="7"/>
        <v>10.1016/j.palaeo.2019.109547</v>
      </c>
      <c r="E185" s="21">
        <f t="shared" si="8"/>
        <v>188050</v>
      </c>
      <c r="F185" s="21">
        <f t="shared" si="9"/>
        <v>13349.999999999995</v>
      </c>
      <c r="G185" s="21">
        <f t="shared" si="10"/>
        <v>13350.000000000022</v>
      </c>
      <c r="H185" s="22">
        <f t="shared" si="11"/>
        <v>1767.62173719527</v>
      </c>
      <c r="I185" s="22">
        <f t="shared" si="12"/>
        <v>471.54216890411976</v>
      </c>
      <c r="J185" s="22">
        <f t="shared" si="13"/>
        <v>348.00004372704007</v>
      </c>
      <c r="K185" s="20" t="s">
        <v>166</v>
      </c>
      <c r="L185" s="77" t="s">
        <v>167</v>
      </c>
      <c r="M185" s="6" t="s">
        <v>559</v>
      </c>
      <c r="N185" s="20" t="s">
        <v>168</v>
      </c>
      <c r="O185" s="23" t="s">
        <v>233</v>
      </c>
      <c r="P185" s="10" t="s">
        <v>170</v>
      </c>
      <c r="Q185" s="24" t="s">
        <v>171</v>
      </c>
      <c r="R185" s="20" t="s">
        <v>172</v>
      </c>
      <c r="S185" s="20" t="s">
        <v>173</v>
      </c>
      <c r="T185" s="20" t="s">
        <v>174</v>
      </c>
      <c r="U185" s="20" t="s">
        <v>232</v>
      </c>
      <c r="V185" s="20">
        <v>188.05</v>
      </c>
      <c r="W185" s="20">
        <v>201.4</v>
      </c>
      <c r="X185" s="20">
        <v>174.7</v>
      </c>
      <c r="Y185" s="20" t="s">
        <v>176</v>
      </c>
      <c r="Z185" s="20" t="s">
        <v>191</v>
      </c>
      <c r="AA185" s="20">
        <v>30.957000000000001</v>
      </c>
      <c r="AB185" s="20">
        <v>110.746</v>
      </c>
      <c r="AC185" s="10" t="s">
        <v>176</v>
      </c>
      <c r="AD185" s="10" t="s">
        <v>176</v>
      </c>
      <c r="AE185" s="25">
        <v>1767.62173719527</v>
      </c>
      <c r="AF185" s="10" t="s">
        <v>178</v>
      </c>
      <c r="AG185" s="25">
        <v>1419.62169346823</v>
      </c>
      <c r="AH185" s="25">
        <v>2239.1639060993898</v>
      </c>
      <c r="AI185" s="20" t="s">
        <v>179</v>
      </c>
      <c r="AJ185" s="20" t="s">
        <v>180</v>
      </c>
      <c r="AK185" s="24" t="s">
        <v>181</v>
      </c>
      <c r="AL185" s="24" t="s">
        <v>182</v>
      </c>
      <c r="AM185" s="26">
        <v>55555555.55555556</v>
      </c>
      <c r="AN185" s="27">
        <v>3513641.8446315587</v>
      </c>
      <c r="AO185" s="20" t="s">
        <v>183</v>
      </c>
      <c r="AP185" s="27">
        <v>16666666.666666668</v>
      </c>
      <c r="AQ185" s="27">
        <v>0</v>
      </c>
      <c r="AR185" s="20" t="s">
        <v>183</v>
      </c>
      <c r="AS185" s="6">
        <v>1.6484285714285713E-5</v>
      </c>
      <c r="AT185" s="27">
        <v>9.3998950638229842E-7</v>
      </c>
      <c r="AU185" s="20" t="s">
        <v>183</v>
      </c>
      <c r="AV185" s="27">
        <v>1.9621666666666665E-5</v>
      </c>
      <c r="AW185" s="27">
        <v>1.0146967253541602E-6</v>
      </c>
      <c r="AX185" s="20" t="s">
        <v>183</v>
      </c>
      <c r="AY185" s="6">
        <v>7.1535714285714301E-6</v>
      </c>
      <c r="AZ185" s="27">
        <v>4.7315394943289101E-7</v>
      </c>
      <c r="BA185" s="20" t="s">
        <v>183</v>
      </c>
      <c r="BB185" s="27">
        <v>7.9574999999999996E-6</v>
      </c>
      <c r="BC185" s="27">
        <v>4.9166002820377182E-7</v>
      </c>
      <c r="BD185" s="20" t="s">
        <v>183</v>
      </c>
      <c r="BE185" s="28">
        <v>-26.897969032663578</v>
      </c>
      <c r="BF185" s="28">
        <v>9.5428929999999995E-2</v>
      </c>
      <c r="BG185" s="20" t="s">
        <v>183</v>
      </c>
      <c r="BH185" s="20">
        <v>-4.5</v>
      </c>
      <c r="BI185" s="20">
        <v>1</v>
      </c>
      <c r="BJ185" s="20" t="s">
        <v>338</v>
      </c>
      <c r="BK185" s="28">
        <v>400</v>
      </c>
      <c r="BL185" s="28">
        <v>10.72</v>
      </c>
      <c r="BM185" s="28">
        <v>1</v>
      </c>
      <c r="BN185" s="20" t="s">
        <v>185</v>
      </c>
      <c r="BO185" s="20" t="s">
        <v>176</v>
      </c>
      <c r="BP185" s="20" t="s">
        <v>176</v>
      </c>
      <c r="BQ185" s="20" t="s">
        <v>186</v>
      </c>
      <c r="BR185" s="28">
        <v>2</v>
      </c>
      <c r="BS185" s="28">
        <v>0.1</v>
      </c>
      <c r="BT185" s="20" t="s">
        <v>187</v>
      </c>
      <c r="BU185" s="28">
        <v>0.72</v>
      </c>
      <c r="BV185" s="28">
        <v>3.5000000000000003E-2</v>
      </c>
      <c r="BW185" s="20" t="s">
        <v>188</v>
      </c>
      <c r="BX185" s="28">
        <v>1</v>
      </c>
      <c r="BY185" s="28">
        <v>0.05</v>
      </c>
      <c r="BZ185" s="24" t="s">
        <v>187</v>
      </c>
      <c r="CA185" s="28">
        <v>0.5</v>
      </c>
      <c r="CB185" s="28">
        <v>2.5000000000000001E-2</v>
      </c>
      <c r="CC185" s="20" t="s">
        <v>187</v>
      </c>
      <c r="CD185" s="28">
        <v>0.2</v>
      </c>
      <c r="CE185" s="28">
        <v>0.02</v>
      </c>
      <c r="CF185" s="24" t="s">
        <v>187</v>
      </c>
      <c r="CG185" s="28">
        <v>0.01</v>
      </c>
      <c r="CH185" s="28">
        <v>6.4999999999999997E-4</v>
      </c>
      <c r="CI185" s="24" t="s">
        <v>187</v>
      </c>
      <c r="CJ185" s="24" t="s">
        <v>189</v>
      </c>
      <c r="CK185" s="29">
        <v>30</v>
      </c>
      <c r="CL185" s="29">
        <v>9.4009599999999997E-4</v>
      </c>
      <c r="CM185" s="29">
        <v>40</v>
      </c>
      <c r="CN185" s="29">
        <v>25</v>
      </c>
    </row>
    <row r="186" spans="1:92" ht="15.75" customHeight="1">
      <c r="A186" s="19" t="s">
        <v>164</v>
      </c>
      <c r="B186" s="20" t="s">
        <v>165</v>
      </c>
      <c r="C186" s="20">
        <v>2020</v>
      </c>
      <c r="D186" s="2" t="str">
        <f t="shared" si="7"/>
        <v>10.1016/j.palaeo.2019.109547</v>
      </c>
      <c r="E186" s="21">
        <f t="shared" si="8"/>
        <v>188050</v>
      </c>
      <c r="F186" s="21">
        <f t="shared" si="9"/>
        <v>13349.999999999995</v>
      </c>
      <c r="G186" s="21">
        <f t="shared" si="10"/>
        <v>13350.000000000022</v>
      </c>
      <c r="H186" s="22">
        <f t="shared" si="11"/>
        <v>1485.46965143895</v>
      </c>
      <c r="I186" s="22">
        <f t="shared" si="12"/>
        <v>378.36379737247989</v>
      </c>
      <c r="J186" s="22">
        <f t="shared" si="13"/>
        <v>281.15378158048998</v>
      </c>
      <c r="K186" s="20" t="s">
        <v>166</v>
      </c>
      <c r="L186" s="77" t="s">
        <v>167</v>
      </c>
      <c r="M186" s="6" t="s">
        <v>559</v>
      </c>
      <c r="N186" s="20" t="s">
        <v>168</v>
      </c>
      <c r="O186" s="23" t="s">
        <v>234</v>
      </c>
      <c r="P186" s="10" t="s">
        <v>170</v>
      </c>
      <c r="Q186" s="24" t="s">
        <v>171</v>
      </c>
      <c r="R186" s="20" t="s">
        <v>172</v>
      </c>
      <c r="S186" s="20" t="s">
        <v>173</v>
      </c>
      <c r="T186" s="20" t="s">
        <v>174</v>
      </c>
      <c r="U186" s="20" t="s">
        <v>232</v>
      </c>
      <c r="V186" s="20">
        <v>188.05</v>
      </c>
      <c r="W186" s="20">
        <v>201.4</v>
      </c>
      <c r="X186" s="20">
        <v>174.7</v>
      </c>
      <c r="Y186" s="20" t="s">
        <v>176</v>
      </c>
      <c r="Z186" s="20" t="s">
        <v>191</v>
      </c>
      <c r="AA186" s="20">
        <v>30.957000000000001</v>
      </c>
      <c r="AB186" s="20">
        <v>110.746</v>
      </c>
      <c r="AC186" s="10" t="s">
        <v>176</v>
      </c>
      <c r="AD186" s="10" t="s">
        <v>176</v>
      </c>
      <c r="AE186" s="25">
        <v>1485.46965143895</v>
      </c>
      <c r="AF186" s="24" t="s">
        <v>178</v>
      </c>
      <c r="AG186" s="25">
        <v>1204.31586985846</v>
      </c>
      <c r="AH186" s="25">
        <v>1863.8334488114299</v>
      </c>
      <c r="AI186" s="20" t="s">
        <v>179</v>
      </c>
      <c r="AJ186" s="20" t="s">
        <v>180</v>
      </c>
      <c r="AK186" s="10" t="s">
        <v>181</v>
      </c>
      <c r="AL186" s="24" t="s">
        <v>182</v>
      </c>
      <c r="AM186" s="26">
        <v>66666666.666666672</v>
      </c>
      <c r="AN186" s="27">
        <v>4380562.9641549997</v>
      </c>
      <c r="AO186" s="20" t="s">
        <v>183</v>
      </c>
      <c r="AP186" s="27">
        <v>22222222.22222222</v>
      </c>
      <c r="AQ186" s="27">
        <v>0</v>
      </c>
      <c r="AR186" s="20" t="s">
        <v>183</v>
      </c>
      <c r="AS186" s="6">
        <v>1.6739999999999999E-5</v>
      </c>
      <c r="AT186" s="27">
        <v>7.2391462269551152E-7</v>
      </c>
      <c r="AU186" s="20" t="s">
        <v>183</v>
      </c>
      <c r="AV186" s="27">
        <v>1.8320000000000001E-5</v>
      </c>
      <c r="AW186" s="27">
        <v>1.058678421429283E-6</v>
      </c>
      <c r="AX186" s="20" t="s">
        <v>183</v>
      </c>
      <c r="AY186" s="6">
        <v>6.5978571428571429E-6</v>
      </c>
      <c r="AZ186" s="27">
        <v>2.244566379346469E-7</v>
      </c>
      <c r="BA186" s="20" t="s">
        <v>183</v>
      </c>
      <c r="BB186" s="27">
        <v>8.7262499999999997E-6</v>
      </c>
      <c r="BC186" s="27">
        <v>2.7448612702388336E-7</v>
      </c>
      <c r="BD186" s="20" t="s">
        <v>183</v>
      </c>
      <c r="BE186" s="28">
        <v>-26.897969032663578</v>
      </c>
      <c r="BF186" s="28">
        <v>9.5428929999999995E-2</v>
      </c>
      <c r="BG186" s="20" t="s">
        <v>183</v>
      </c>
      <c r="BH186" s="20">
        <v>-4.5</v>
      </c>
      <c r="BI186" s="20">
        <v>1</v>
      </c>
      <c r="BJ186" s="20" t="s">
        <v>338</v>
      </c>
      <c r="BK186" s="28">
        <v>400</v>
      </c>
      <c r="BL186" s="28">
        <v>10.72</v>
      </c>
      <c r="BM186" s="28">
        <v>1</v>
      </c>
      <c r="BN186" s="20" t="s">
        <v>185</v>
      </c>
      <c r="BO186" s="20" t="s">
        <v>176</v>
      </c>
      <c r="BP186" s="20" t="s">
        <v>176</v>
      </c>
      <c r="BQ186" s="20" t="s">
        <v>186</v>
      </c>
      <c r="BR186" s="28">
        <v>2</v>
      </c>
      <c r="BS186" s="28">
        <v>0.1</v>
      </c>
      <c r="BT186" s="20" t="s">
        <v>187</v>
      </c>
      <c r="BU186" s="28">
        <v>0.72</v>
      </c>
      <c r="BV186" s="28">
        <v>3.5000000000000003E-2</v>
      </c>
      <c r="BW186" s="20" t="s">
        <v>188</v>
      </c>
      <c r="BX186" s="28">
        <v>1</v>
      </c>
      <c r="BY186" s="28">
        <v>0.05</v>
      </c>
      <c r="BZ186" s="24" t="s">
        <v>187</v>
      </c>
      <c r="CA186" s="28">
        <v>0.5</v>
      </c>
      <c r="CB186" s="28">
        <v>2.5000000000000001E-2</v>
      </c>
      <c r="CC186" s="20" t="s">
        <v>187</v>
      </c>
      <c r="CD186" s="28">
        <v>0.2</v>
      </c>
      <c r="CE186" s="28">
        <v>0.02</v>
      </c>
      <c r="CF186" s="24" t="s">
        <v>187</v>
      </c>
      <c r="CG186" s="28">
        <v>0.01</v>
      </c>
      <c r="CH186" s="28">
        <v>6.4999999999999997E-4</v>
      </c>
      <c r="CI186" s="24" t="s">
        <v>187</v>
      </c>
      <c r="CJ186" s="24" t="s">
        <v>189</v>
      </c>
      <c r="CK186" s="29">
        <v>30</v>
      </c>
      <c r="CL186" s="29">
        <v>9.4009599999999997E-4</v>
      </c>
      <c r="CM186" s="29">
        <v>40</v>
      </c>
      <c r="CN186" s="29">
        <v>25</v>
      </c>
    </row>
    <row r="187" spans="1:92" ht="15.75" customHeight="1">
      <c r="A187" s="19" t="s">
        <v>164</v>
      </c>
      <c r="B187" s="20" t="s">
        <v>165</v>
      </c>
      <c r="C187" s="20">
        <v>2020</v>
      </c>
      <c r="D187" s="2" t="str">
        <f t="shared" si="7"/>
        <v>10.1016/j.palaeo.2019.109547</v>
      </c>
      <c r="E187" s="21">
        <f t="shared" si="8"/>
        <v>188050</v>
      </c>
      <c r="F187" s="21">
        <f t="shared" si="9"/>
        <v>13349.999999999995</v>
      </c>
      <c r="G187" s="21">
        <f t="shared" si="10"/>
        <v>13350.000000000022</v>
      </c>
      <c r="H187" s="22">
        <f t="shared" si="11"/>
        <v>1841.1687644451199</v>
      </c>
      <c r="I187" s="22">
        <f t="shared" si="12"/>
        <v>493.96167766393</v>
      </c>
      <c r="J187" s="22">
        <f t="shared" si="13"/>
        <v>365.48698350312998</v>
      </c>
      <c r="K187" s="20" t="s">
        <v>166</v>
      </c>
      <c r="L187" s="77" t="s">
        <v>167</v>
      </c>
      <c r="M187" s="6" t="s">
        <v>559</v>
      </c>
      <c r="N187" s="20" t="s">
        <v>168</v>
      </c>
      <c r="O187" s="23" t="s">
        <v>235</v>
      </c>
      <c r="P187" s="10" t="s">
        <v>170</v>
      </c>
      <c r="Q187" s="24" t="s">
        <v>171</v>
      </c>
      <c r="R187" s="20" t="s">
        <v>172</v>
      </c>
      <c r="S187" s="20" t="s">
        <v>173</v>
      </c>
      <c r="T187" s="20" t="s">
        <v>174</v>
      </c>
      <c r="U187" s="20" t="s">
        <v>232</v>
      </c>
      <c r="V187" s="20">
        <v>188.05</v>
      </c>
      <c r="W187" s="20">
        <v>201.4</v>
      </c>
      <c r="X187" s="20">
        <v>174.7</v>
      </c>
      <c r="Y187" s="20" t="s">
        <v>176</v>
      </c>
      <c r="Z187" s="20" t="s">
        <v>191</v>
      </c>
      <c r="AA187" s="20">
        <v>30.957000000000001</v>
      </c>
      <c r="AB187" s="20">
        <v>110.746</v>
      </c>
      <c r="AC187" s="10" t="s">
        <v>176</v>
      </c>
      <c r="AD187" s="10" t="s">
        <v>176</v>
      </c>
      <c r="AE187" s="25">
        <v>1841.1687644451199</v>
      </c>
      <c r="AF187" s="10" t="s">
        <v>178</v>
      </c>
      <c r="AG187" s="25">
        <v>1475.6817809419899</v>
      </c>
      <c r="AH187" s="25">
        <v>2335.1304421090499</v>
      </c>
      <c r="AI187" s="20" t="s">
        <v>179</v>
      </c>
      <c r="AJ187" s="20" t="s">
        <v>180</v>
      </c>
      <c r="AK187" s="10" t="s">
        <v>181</v>
      </c>
      <c r="AL187" s="24" t="s">
        <v>182</v>
      </c>
      <c r="AM187" s="26">
        <v>55555555.55555556</v>
      </c>
      <c r="AN187" s="27">
        <v>4157397.0964154825</v>
      </c>
      <c r="AO187" s="20" t="s">
        <v>183</v>
      </c>
      <c r="AP187" s="27">
        <v>11111111.11111111</v>
      </c>
      <c r="AQ187" s="27">
        <v>0</v>
      </c>
      <c r="AR187" s="20" t="s">
        <v>183</v>
      </c>
      <c r="AS187" s="6">
        <v>1.6963333333333334E-5</v>
      </c>
      <c r="AT187" s="27">
        <v>8.9561586507708011E-7</v>
      </c>
      <c r="AU187" s="20" t="s">
        <v>183</v>
      </c>
      <c r="AV187" s="27">
        <v>1.75425E-5</v>
      </c>
      <c r="AW187" s="27">
        <v>1.8058117980564788E-6</v>
      </c>
      <c r="AX187" s="20" t="s">
        <v>183</v>
      </c>
      <c r="AY187" s="6">
        <v>6.5272222222222219E-6</v>
      </c>
      <c r="AZ187" s="27">
        <v>4.0655062476133019E-7</v>
      </c>
      <c r="BA187" s="20" t="s">
        <v>183</v>
      </c>
      <c r="BB187" s="27">
        <v>7.6399999999999997E-6</v>
      </c>
      <c r="BC187" s="27">
        <v>1.049964285106881E-6</v>
      </c>
      <c r="BD187" s="20" t="s">
        <v>183</v>
      </c>
      <c r="BE187" s="28">
        <v>-26.897969032663578</v>
      </c>
      <c r="BF187" s="28">
        <v>9.5428929999999995E-2</v>
      </c>
      <c r="BG187" s="20" t="s">
        <v>183</v>
      </c>
      <c r="BH187" s="20">
        <v>-4.5</v>
      </c>
      <c r="BI187" s="20">
        <v>1</v>
      </c>
      <c r="BJ187" s="20" t="s">
        <v>338</v>
      </c>
      <c r="BK187" s="28">
        <v>400</v>
      </c>
      <c r="BL187" s="28">
        <v>10.72</v>
      </c>
      <c r="BM187" s="28">
        <v>1</v>
      </c>
      <c r="BN187" s="20" t="s">
        <v>185</v>
      </c>
      <c r="BO187" s="20" t="s">
        <v>176</v>
      </c>
      <c r="BP187" s="20" t="s">
        <v>176</v>
      </c>
      <c r="BQ187" s="20" t="s">
        <v>186</v>
      </c>
      <c r="BR187" s="28">
        <v>2</v>
      </c>
      <c r="BS187" s="28">
        <v>0.1</v>
      </c>
      <c r="BT187" s="20" t="s">
        <v>187</v>
      </c>
      <c r="BU187" s="28">
        <v>0.72</v>
      </c>
      <c r="BV187" s="28">
        <v>3.5000000000000003E-2</v>
      </c>
      <c r="BW187" s="20" t="s">
        <v>188</v>
      </c>
      <c r="BX187" s="28">
        <v>1</v>
      </c>
      <c r="BY187" s="28">
        <v>0.05</v>
      </c>
      <c r="BZ187" s="24" t="s">
        <v>187</v>
      </c>
      <c r="CA187" s="28">
        <v>0.5</v>
      </c>
      <c r="CB187" s="28">
        <v>2.5000000000000001E-2</v>
      </c>
      <c r="CC187" s="20" t="s">
        <v>187</v>
      </c>
      <c r="CD187" s="28">
        <v>0.2</v>
      </c>
      <c r="CE187" s="28">
        <v>0.02</v>
      </c>
      <c r="CF187" s="24" t="s">
        <v>187</v>
      </c>
      <c r="CG187" s="28">
        <v>0.01</v>
      </c>
      <c r="CH187" s="28">
        <v>6.4999999999999997E-4</v>
      </c>
      <c r="CI187" s="24" t="s">
        <v>187</v>
      </c>
      <c r="CJ187" s="24" t="s">
        <v>189</v>
      </c>
      <c r="CK187" s="29">
        <v>30</v>
      </c>
      <c r="CL187" s="29">
        <v>9.4009599999999997E-4</v>
      </c>
      <c r="CM187" s="29">
        <v>40</v>
      </c>
      <c r="CN187" s="29">
        <v>25</v>
      </c>
    </row>
    <row r="188" spans="1:92" ht="15.75" customHeight="1">
      <c r="A188" s="19" t="s">
        <v>164</v>
      </c>
      <c r="B188" s="20" t="s">
        <v>165</v>
      </c>
      <c r="C188" s="20">
        <v>2020</v>
      </c>
      <c r="D188" s="2" t="str">
        <f t="shared" si="7"/>
        <v>10.1016/j.palaeo.2019.109547</v>
      </c>
      <c r="E188" s="21">
        <f t="shared" si="8"/>
        <v>188050</v>
      </c>
      <c r="F188" s="21">
        <f t="shared" si="9"/>
        <v>13349.999999999995</v>
      </c>
      <c r="G188" s="21">
        <f t="shared" si="10"/>
        <v>13350.000000000022</v>
      </c>
      <c r="H188" s="22">
        <f t="shared" si="11"/>
        <v>1386.49626217834</v>
      </c>
      <c r="I188" s="22">
        <f t="shared" si="12"/>
        <v>357.76196488230994</v>
      </c>
      <c r="J188" s="22">
        <f t="shared" si="13"/>
        <v>272.69896369500998</v>
      </c>
      <c r="K188" s="20" t="s">
        <v>166</v>
      </c>
      <c r="L188" s="77" t="s">
        <v>167</v>
      </c>
      <c r="M188" s="6" t="s">
        <v>559</v>
      </c>
      <c r="N188" s="20" t="s">
        <v>168</v>
      </c>
      <c r="O188" s="23" t="s">
        <v>236</v>
      </c>
      <c r="P188" s="10" t="s">
        <v>170</v>
      </c>
      <c r="Q188" s="24" t="s">
        <v>171</v>
      </c>
      <c r="R188" s="20" t="s">
        <v>172</v>
      </c>
      <c r="S188" s="20" t="s">
        <v>173</v>
      </c>
      <c r="T188" s="20" t="s">
        <v>174</v>
      </c>
      <c r="U188" s="20" t="s">
        <v>232</v>
      </c>
      <c r="V188" s="20">
        <v>188.05</v>
      </c>
      <c r="W188" s="20">
        <v>201.4</v>
      </c>
      <c r="X188" s="20">
        <v>174.7</v>
      </c>
      <c r="Y188" s="20" t="s">
        <v>176</v>
      </c>
      <c r="Z188" s="20" t="s">
        <v>191</v>
      </c>
      <c r="AA188" s="20">
        <v>30.957000000000001</v>
      </c>
      <c r="AB188" s="20">
        <v>110.746</v>
      </c>
      <c r="AC188" s="10" t="s">
        <v>176</v>
      </c>
      <c r="AD188" s="10" t="s">
        <v>176</v>
      </c>
      <c r="AE188" s="25">
        <v>1386.49626217834</v>
      </c>
      <c r="AF188" s="10" t="s">
        <v>178</v>
      </c>
      <c r="AG188" s="25">
        <v>1113.79729848333</v>
      </c>
      <c r="AH188" s="25">
        <v>1744.2582270606499</v>
      </c>
      <c r="AI188" s="20" t="s">
        <v>179</v>
      </c>
      <c r="AJ188" s="20" t="s">
        <v>180</v>
      </c>
      <c r="AK188" s="10" t="s">
        <v>181</v>
      </c>
      <c r="AL188" s="24" t="s">
        <v>182</v>
      </c>
      <c r="AM188" s="26">
        <v>55555555.55555556</v>
      </c>
      <c r="AN188" s="27">
        <v>4265797.0964154797</v>
      </c>
      <c r="AO188" s="20" t="s">
        <v>183</v>
      </c>
      <c r="AP188" s="27">
        <v>22222222.22222222</v>
      </c>
      <c r="AQ188" s="27">
        <v>0</v>
      </c>
      <c r="AR188" s="20" t="s">
        <v>183</v>
      </c>
      <c r="AS188" s="6">
        <v>1.9369999999999999E-5</v>
      </c>
      <c r="AT188" s="27">
        <v>1.4566811593481866E-6</v>
      </c>
      <c r="AU188" s="20" t="s">
        <v>183</v>
      </c>
      <c r="AV188" s="27">
        <v>2.3709999999999995E-5</v>
      </c>
      <c r="AW188" s="27">
        <v>1.5847439330482854E-6</v>
      </c>
      <c r="AX188" s="20" t="s">
        <v>183</v>
      </c>
      <c r="AY188" s="6">
        <v>7.9999999999999996E-6</v>
      </c>
      <c r="AZ188" s="27">
        <v>7.6353126982462247E-7</v>
      </c>
      <c r="BA188" s="20" t="s">
        <v>183</v>
      </c>
      <c r="BB188" s="27">
        <v>7.6658333333333321E-6</v>
      </c>
      <c r="BC188" s="27">
        <v>4.7602944003262976E-7</v>
      </c>
      <c r="BD188" s="20" t="s">
        <v>183</v>
      </c>
      <c r="BE188" s="28">
        <v>-26.897969032663578</v>
      </c>
      <c r="BF188" s="28">
        <v>9.5428929999999995E-2</v>
      </c>
      <c r="BG188" s="20" t="s">
        <v>183</v>
      </c>
      <c r="BH188" s="20">
        <v>-4.5</v>
      </c>
      <c r="BI188" s="20">
        <v>1</v>
      </c>
      <c r="BJ188" s="20" t="s">
        <v>338</v>
      </c>
      <c r="BK188" s="28">
        <v>400</v>
      </c>
      <c r="BL188" s="28">
        <v>10.72</v>
      </c>
      <c r="BM188" s="28">
        <v>1</v>
      </c>
      <c r="BN188" s="20" t="s">
        <v>185</v>
      </c>
      <c r="BO188" s="20" t="s">
        <v>176</v>
      </c>
      <c r="BP188" s="20" t="s">
        <v>176</v>
      </c>
      <c r="BQ188" s="20" t="s">
        <v>186</v>
      </c>
      <c r="BR188" s="28">
        <v>2</v>
      </c>
      <c r="BS188" s="28">
        <v>0.1</v>
      </c>
      <c r="BT188" s="20" t="s">
        <v>187</v>
      </c>
      <c r="BU188" s="28">
        <v>0.72</v>
      </c>
      <c r="BV188" s="28">
        <v>3.5000000000000003E-2</v>
      </c>
      <c r="BW188" s="20" t="s">
        <v>188</v>
      </c>
      <c r="BX188" s="28">
        <v>1</v>
      </c>
      <c r="BY188" s="28">
        <v>0.05</v>
      </c>
      <c r="BZ188" s="24" t="s">
        <v>187</v>
      </c>
      <c r="CA188" s="28">
        <v>0.5</v>
      </c>
      <c r="CB188" s="28">
        <v>2.5000000000000001E-2</v>
      </c>
      <c r="CC188" s="20" t="s">
        <v>187</v>
      </c>
      <c r="CD188" s="28">
        <v>0.2</v>
      </c>
      <c r="CE188" s="28">
        <v>0.02</v>
      </c>
      <c r="CF188" s="24" t="s">
        <v>187</v>
      </c>
      <c r="CG188" s="28">
        <v>0.01</v>
      </c>
      <c r="CH188" s="28">
        <v>6.4999999999999997E-4</v>
      </c>
      <c r="CI188" s="24" t="s">
        <v>187</v>
      </c>
      <c r="CJ188" s="24" t="s">
        <v>189</v>
      </c>
      <c r="CK188" s="29">
        <v>30</v>
      </c>
      <c r="CL188" s="29">
        <v>9.4009599999999997E-4</v>
      </c>
      <c r="CM188" s="29">
        <v>40</v>
      </c>
      <c r="CN188" s="29">
        <v>25</v>
      </c>
    </row>
    <row r="189" spans="1:92" ht="15.75" customHeight="1">
      <c r="A189" s="19" t="s">
        <v>164</v>
      </c>
      <c r="B189" s="20" t="s">
        <v>165</v>
      </c>
      <c r="C189" s="20">
        <v>2020</v>
      </c>
      <c r="D189" s="2" t="str">
        <f t="shared" si="7"/>
        <v>10.1016/j.palaeo.2019.109547</v>
      </c>
      <c r="E189" s="21">
        <f t="shared" si="8"/>
        <v>188050</v>
      </c>
      <c r="F189" s="21">
        <f t="shared" si="9"/>
        <v>13349.999999999995</v>
      </c>
      <c r="G189" s="21">
        <f t="shared" si="10"/>
        <v>13350.000000000022</v>
      </c>
      <c r="H189" s="22">
        <f t="shared" si="11"/>
        <v>1576.0302871248</v>
      </c>
      <c r="I189" s="22">
        <f t="shared" si="12"/>
        <v>408.1354137604601</v>
      </c>
      <c r="J189" s="22">
        <f t="shared" si="13"/>
        <v>299.19630372098004</v>
      </c>
      <c r="K189" s="20" t="s">
        <v>166</v>
      </c>
      <c r="L189" s="77" t="s">
        <v>167</v>
      </c>
      <c r="M189" s="6" t="s">
        <v>559</v>
      </c>
      <c r="N189" s="20" t="s">
        <v>168</v>
      </c>
      <c r="O189" s="23" t="s">
        <v>237</v>
      </c>
      <c r="P189" s="10" t="s">
        <v>170</v>
      </c>
      <c r="Q189" s="24" t="s">
        <v>171</v>
      </c>
      <c r="R189" s="20" t="s">
        <v>172</v>
      </c>
      <c r="S189" s="20" t="s">
        <v>173</v>
      </c>
      <c r="T189" s="20" t="s">
        <v>174</v>
      </c>
      <c r="U189" s="20" t="s">
        <v>232</v>
      </c>
      <c r="V189" s="20">
        <v>188.05</v>
      </c>
      <c r="W189" s="20">
        <v>201.4</v>
      </c>
      <c r="X189" s="20">
        <v>174.7</v>
      </c>
      <c r="Y189" s="20" t="s">
        <v>176</v>
      </c>
      <c r="Z189" s="20" t="s">
        <v>191</v>
      </c>
      <c r="AA189" s="20">
        <v>30.957000000000001</v>
      </c>
      <c r="AB189" s="20">
        <v>110.746</v>
      </c>
      <c r="AC189" s="10" t="s">
        <v>176</v>
      </c>
      <c r="AD189" s="10" t="s">
        <v>176</v>
      </c>
      <c r="AE189" s="25">
        <v>1576.0302871248</v>
      </c>
      <c r="AF189" s="24" t="s">
        <v>178</v>
      </c>
      <c r="AG189" s="25">
        <v>1276.83398340382</v>
      </c>
      <c r="AH189" s="25">
        <v>1984.1657008852601</v>
      </c>
      <c r="AI189" s="20" t="s">
        <v>179</v>
      </c>
      <c r="AJ189" s="20" t="s">
        <v>180</v>
      </c>
      <c r="AK189" s="10" t="s">
        <v>181</v>
      </c>
      <c r="AL189" s="24" t="s">
        <v>182</v>
      </c>
      <c r="AM189" s="26">
        <v>44444444.44444444</v>
      </c>
      <c r="AN189" s="27">
        <v>4157397.0964155258</v>
      </c>
      <c r="AO189" s="20" t="s">
        <v>183</v>
      </c>
      <c r="AP189" s="27">
        <v>27777777.77777778</v>
      </c>
      <c r="AQ189" s="27">
        <v>0</v>
      </c>
      <c r="AR189" s="20" t="s">
        <v>183</v>
      </c>
      <c r="AS189" s="6">
        <v>1.9357777777777775E-5</v>
      </c>
      <c r="AT189" s="27">
        <v>6.9840647544124661E-7</v>
      </c>
      <c r="AU189" s="20" t="s">
        <v>183</v>
      </c>
      <c r="AV189" s="27">
        <v>1.9177500000000001E-5</v>
      </c>
      <c r="AW189" s="27">
        <v>9.0996336922610896E-7</v>
      </c>
      <c r="AX189" s="20" t="s">
        <v>183</v>
      </c>
      <c r="AY189" s="6">
        <v>7.3377777777777766E-6</v>
      </c>
      <c r="AZ189" s="27">
        <v>3.1658673455125647E-7</v>
      </c>
      <c r="BA189" s="20" t="s">
        <v>183</v>
      </c>
      <c r="BB189" s="27">
        <v>8.7524999999999996E-6</v>
      </c>
      <c r="BC189" s="27">
        <v>7.2458608874307665E-7</v>
      </c>
      <c r="BD189" s="20" t="s">
        <v>183</v>
      </c>
      <c r="BE189" s="28">
        <v>-26.897969032663578</v>
      </c>
      <c r="BF189" s="28">
        <v>9.5428929999999995E-2</v>
      </c>
      <c r="BG189" s="20" t="s">
        <v>183</v>
      </c>
      <c r="BH189" s="20">
        <v>-4.5</v>
      </c>
      <c r="BI189" s="20">
        <v>1</v>
      </c>
      <c r="BJ189" s="20" t="s">
        <v>338</v>
      </c>
      <c r="BK189" s="28">
        <v>400</v>
      </c>
      <c r="BL189" s="28">
        <v>10.72</v>
      </c>
      <c r="BM189" s="28">
        <v>1</v>
      </c>
      <c r="BN189" s="20" t="s">
        <v>185</v>
      </c>
      <c r="BO189" s="20" t="s">
        <v>176</v>
      </c>
      <c r="BP189" s="20" t="s">
        <v>176</v>
      </c>
      <c r="BQ189" s="20" t="s">
        <v>186</v>
      </c>
      <c r="BR189" s="28">
        <v>2</v>
      </c>
      <c r="BS189" s="28">
        <v>0.1</v>
      </c>
      <c r="BT189" s="20" t="s">
        <v>187</v>
      </c>
      <c r="BU189" s="28">
        <v>0.72</v>
      </c>
      <c r="BV189" s="28">
        <v>3.5000000000000003E-2</v>
      </c>
      <c r="BW189" s="20" t="s">
        <v>188</v>
      </c>
      <c r="BX189" s="28">
        <v>1</v>
      </c>
      <c r="BY189" s="28">
        <v>0.05</v>
      </c>
      <c r="BZ189" s="24" t="s">
        <v>187</v>
      </c>
      <c r="CA189" s="28">
        <v>0.5</v>
      </c>
      <c r="CB189" s="28">
        <v>2.5000000000000001E-2</v>
      </c>
      <c r="CC189" s="20" t="s">
        <v>187</v>
      </c>
      <c r="CD189" s="28">
        <v>0.2</v>
      </c>
      <c r="CE189" s="28">
        <v>0.02</v>
      </c>
      <c r="CF189" s="24" t="s">
        <v>187</v>
      </c>
      <c r="CG189" s="28">
        <v>0.01</v>
      </c>
      <c r="CH189" s="28">
        <v>6.4999999999999997E-4</v>
      </c>
      <c r="CI189" s="24" t="s">
        <v>187</v>
      </c>
      <c r="CJ189" s="24" t="s">
        <v>189</v>
      </c>
      <c r="CK189" s="29">
        <v>30</v>
      </c>
      <c r="CL189" s="29">
        <v>9.4009599999999997E-4</v>
      </c>
      <c r="CM189" s="29">
        <v>40</v>
      </c>
      <c r="CN189" s="29">
        <v>25</v>
      </c>
    </row>
    <row r="190" spans="1:92" ht="15.75" customHeight="1">
      <c r="A190" s="19" t="s">
        <v>164</v>
      </c>
      <c r="B190" s="20" t="s">
        <v>165</v>
      </c>
      <c r="C190" s="20">
        <v>2020</v>
      </c>
      <c r="D190" s="2" t="str">
        <f t="shared" si="7"/>
        <v>10.1016/j.palaeo.2019.109547</v>
      </c>
      <c r="E190" s="21">
        <f t="shared" si="8"/>
        <v>188050</v>
      </c>
      <c r="F190" s="21">
        <f t="shared" si="9"/>
        <v>13349.999999999995</v>
      </c>
      <c r="G190" s="21">
        <f t="shared" si="10"/>
        <v>13350.000000000022</v>
      </c>
      <c r="H190" s="22">
        <f t="shared" si="11"/>
        <v>1396.98989147012</v>
      </c>
      <c r="I190" s="22">
        <f t="shared" si="12"/>
        <v>347.16377553199004</v>
      </c>
      <c r="J190" s="22">
        <f t="shared" si="13"/>
        <v>261.36936988239995</v>
      </c>
      <c r="K190" s="20" t="s">
        <v>166</v>
      </c>
      <c r="L190" s="77" t="s">
        <v>167</v>
      </c>
      <c r="M190" s="6" t="s">
        <v>559</v>
      </c>
      <c r="N190" s="20" t="s">
        <v>168</v>
      </c>
      <c r="O190" s="23" t="s">
        <v>238</v>
      </c>
      <c r="P190" s="10" t="s">
        <v>170</v>
      </c>
      <c r="Q190" s="24" t="s">
        <v>171</v>
      </c>
      <c r="R190" s="20" t="s">
        <v>172</v>
      </c>
      <c r="S190" s="20" t="s">
        <v>173</v>
      </c>
      <c r="T190" s="20" t="s">
        <v>174</v>
      </c>
      <c r="U190" s="20" t="s">
        <v>232</v>
      </c>
      <c r="V190" s="20">
        <v>188.05</v>
      </c>
      <c r="W190" s="20">
        <v>201.4</v>
      </c>
      <c r="X190" s="20">
        <v>174.7</v>
      </c>
      <c r="Y190" s="20" t="s">
        <v>176</v>
      </c>
      <c r="Z190" s="20" t="s">
        <v>191</v>
      </c>
      <c r="AA190" s="20">
        <v>30.957000000000001</v>
      </c>
      <c r="AB190" s="20">
        <v>110.746</v>
      </c>
      <c r="AC190" s="10" t="s">
        <v>176</v>
      </c>
      <c r="AD190" s="10" t="s">
        <v>176</v>
      </c>
      <c r="AE190" s="25">
        <v>1396.98989147012</v>
      </c>
      <c r="AF190" s="10" t="s">
        <v>178</v>
      </c>
      <c r="AG190" s="25">
        <v>1135.6205215877201</v>
      </c>
      <c r="AH190" s="25">
        <v>1744.1536670021101</v>
      </c>
      <c r="AI190" s="20" t="s">
        <v>179</v>
      </c>
      <c r="AJ190" s="20" t="s">
        <v>180</v>
      </c>
      <c r="AK190" s="24" t="s">
        <v>181</v>
      </c>
      <c r="AL190" s="24" t="s">
        <v>182</v>
      </c>
      <c r="AM190" s="26">
        <v>66666666.666666672</v>
      </c>
      <c r="AN190" s="27">
        <v>2721655.2697590874</v>
      </c>
      <c r="AO190" s="20" t="s">
        <v>183</v>
      </c>
      <c r="AP190" s="27">
        <v>22222222.22222222</v>
      </c>
      <c r="AQ190" s="27">
        <v>0</v>
      </c>
      <c r="AR190" s="20" t="s">
        <v>183</v>
      </c>
      <c r="AS190" s="6">
        <v>1.6785555555555552E-5</v>
      </c>
      <c r="AT190" s="27">
        <v>7.6597815299406326E-7</v>
      </c>
      <c r="AU190" s="20" t="s">
        <v>183</v>
      </c>
      <c r="AV190" s="27">
        <v>2.0557499999999998E-5</v>
      </c>
      <c r="AW190" s="27">
        <v>1.4615481232811706E-6</v>
      </c>
      <c r="AX190" s="20" t="s">
        <v>183</v>
      </c>
      <c r="AY190" s="6">
        <v>6.1394444444444449E-6</v>
      </c>
      <c r="AZ190" s="27">
        <v>1.8622612532372148E-7</v>
      </c>
      <c r="BA190" s="20" t="s">
        <v>183</v>
      </c>
      <c r="BB190" s="27">
        <v>8.4375000000000001E-6</v>
      </c>
      <c r="BC190" s="27">
        <v>3.6717672856541432E-7</v>
      </c>
      <c r="BD190" s="20" t="s">
        <v>183</v>
      </c>
      <c r="BE190" s="28">
        <v>-26.897969032663578</v>
      </c>
      <c r="BF190" s="28">
        <v>9.5428929999999995E-2</v>
      </c>
      <c r="BG190" s="20" t="s">
        <v>183</v>
      </c>
      <c r="BH190" s="20">
        <v>-4.5</v>
      </c>
      <c r="BI190" s="20">
        <v>1</v>
      </c>
      <c r="BJ190" s="20" t="s">
        <v>338</v>
      </c>
      <c r="BK190" s="28">
        <v>400</v>
      </c>
      <c r="BL190" s="28">
        <v>10.72</v>
      </c>
      <c r="BM190" s="28">
        <v>1</v>
      </c>
      <c r="BN190" s="20" t="s">
        <v>185</v>
      </c>
      <c r="BO190" s="20" t="s">
        <v>176</v>
      </c>
      <c r="BP190" s="20" t="s">
        <v>176</v>
      </c>
      <c r="BQ190" s="20" t="s">
        <v>186</v>
      </c>
      <c r="BR190" s="28">
        <v>2</v>
      </c>
      <c r="BS190" s="28">
        <v>0.1</v>
      </c>
      <c r="BT190" s="20" t="s">
        <v>187</v>
      </c>
      <c r="BU190" s="28">
        <v>0.72</v>
      </c>
      <c r="BV190" s="28">
        <v>3.5000000000000003E-2</v>
      </c>
      <c r="BW190" s="20" t="s">
        <v>188</v>
      </c>
      <c r="BX190" s="28">
        <v>1</v>
      </c>
      <c r="BY190" s="28">
        <v>0.05</v>
      </c>
      <c r="BZ190" s="24" t="s">
        <v>187</v>
      </c>
      <c r="CA190" s="28">
        <v>0.5</v>
      </c>
      <c r="CB190" s="28">
        <v>2.5000000000000001E-2</v>
      </c>
      <c r="CC190" s="20" t="s">
        <v>187</v>
      </c>
      <c r="CD190" s="28">
        <v>0.2</v>
      </c>
      <c r="CE190" s="28">
        <v>0.02</v>
      </c>
      <c r="CF190" s="24" t="s">
        <v>187</v>
      </c>
      <c r="CG190" s="28">
        <v>0.01</v>
      </c>
      <c r="CH190" s="28">
        <v>6.4999999999999997E-4</v>
      </c>
      <c r="CI190" s="24" t="s">
        <v>187</v>
      </c>
      <c r="CJ190" s="24" t="s">
        <v>189</v>
      </c>
      <c r="CK190" s="29">
        <v>30</v>
      </c>
      <c r="CL190" s="29">
        <v>9.4009599999999997E-4</v>
      </c>
      <c r="CM190" s="29">
        <v>40</v>
      </c>
      <c r="CN190" s="29">
        <v>25</v>
      </c>
    </row>
    <row r="191" spans="1:92" ht="15.75" customHeight="1">
      <c r="A191" s="19" t="s">
        <v>164</v>
      </c>
      <c r="B191" s="20" t="s">
        <v>165</v>
      </c>
      <c r="C191" s="20">
        <v>2020</v>
      </c>
      <c r="D191" s="2" t="str">
        <f t="shared" si="7"/>
        <v>10.1016/j.palaeo.2019.109547</v>
      </c>
      <c r="E191" s="21">
        <f t="shared" si="8"/>
        <v>188050</v>
      </c>
      <c r="F191" s="21">
        <f t="shared" si="9"/>
        <v>13349.999999999995</v>
      </c>
      <c r="G191" s="21">
        <f t="shared" si="10"/>
        <v>13350.000000000022</v>
      </c>
      <c r="H191" s="22">
        <f t="shared" si="11"/>
        <v>1393.16153491862</v>
      </c>
      <c r="I191" s="22">
        <f t="shared" si="12"/>
        <v>355.67037916185996</v>
      </c>
      <c r="J191" s="22">
        <f t="shared" si="13"/>
        <v>265.61736911109006</v>
      </c>
      <c r="K191" s="20" t="s">
        <v>166</v>
      </c>
      <c r="L191" s="77" t="s">
        <v>167</v>
      </c>
      <c r="M191" s="6" t="s">
        <v>559</v>
      </c>
      <c r="N191" s="20" t="s">
        <v>168</v>
      </c>
      <c r="O191" s="23" t="s">
        <v>239</v>
      </c>
      <c r="P191" s="10" t="s">
        <v>170</v>
      </c>
      <c r="Q191" s="24" t="s">
        <v>171</v>
      </c>
      <c r="R191" s="20" t="s">
        <v>172</v>
      </c>
      <c r="S191" s="20" t="s">
        <v>173</v>
      </c>
      <c r="T191" s="20" t="s">
        <v>174</v>
      </c>
      <c r="U191" s="20" t="s">
        <v>232</v>
      </c>
      <c r="V191" s="20">
        <v>188.05</v>
      </c>
      <c r="W191" s="20">
        <v>201.4</v>
      </c>
      <c r="X191" s="20">
        <v>174.7</v>
      </c>
      <c r="Y191" s="20" t="s">
        <v>176</v>
      </c>
      <c r="Z191" s="20" t="s">
        <v>191</v>
      </c>
      <c r="AA191" s="20">
        <v>30.957000000000001</v>
      </c>
      <c r="AB191" s="20">
        <v>110.746</v>
      </c>
      <c r="AC191" s="10" t="s">
        <v>176</v>
      </c>
      <c r="AD191" s="10" t="s">
        <v>176</v>
      </c>
      <c r="AE191" s="25">
        <v>1393.16153491862</v>
      </c>
      <c r="AF191" s="10" t="s">
        <v>178</v>
      </c>
      <c r="AG191" s="25">
        <v>1127.5441658075299</v>
      </c>
      <c r="AH191" s="25">
        <v>1748.8319140804799</v>
      </c>
      <c r="AI191" s="20" t="s">
        <v>179</v>
      </c>
      <c r="AJ191" s="20" t="s">
        <v>180</v>
      </c>
      <c r="AK191" s="10" t="s">
        <v>181</v>
      </c>
      <c r="AL191" s="24" t="s">
        <v>182</v>
      </c>
      <c r="AM191" s="26">
        <v>66666666.666666672</v>
      </c>
      <c r="AN191" s="27">
        <v>4067165.5297590899</v>
      </c>
      <c r="AO191" s="20" t="s">
        <v>183</v>
      </c>
      <c r="AP191" s="27">
        <v>16666666.666666668</v>
      </c>
      <c r="AQ191" s="27">
        <v>0</v>
      </c>
      <c r="AR191" s="20" t="s">
        <v>183</v>
      </c>
      <c r="AS191" s="6">
        <v>1.7363333333333334E-5</v>
      </c>
      <c r="AT191" s="27">
        <v>8.7576886854415851E-7</v>
      </c>
      <c r="AU191" s="20" t="s">
        <v>183</v>
      </c>
      <c r="AV191" s="27">
        <v>2.1827500000000001E-5</v>
      </c>
      <c r="AW191" s="27">
        <v>1.799844321971572E-6</v>
      </c>
      <c r="AX191" s="20" t="s">
        <v>183</v>
      </c>
      <c r="AY191" s="6">
        <v>5.7916666666666666E-6</v>
      </c>
      <c r="AZ191" s="27">
        <v>2.6438818262379172E-7</v>
      </c>
      <c r="BA191" s="20" t="s">
        <v>183</v>
      </c>
      <c r="BB191" s="27">
        <v>9.1874999999999997E-6</v>
      </c>
      <c r="BC191" s="27">
        <v>7.0293877163425034E-7</v>
      </c>
      <c r="BD191" s="20" t="s">
        <v>183</v>
      </c>
      <c r="BE191" s="28">
        <v>-26.897969032663578</v>
      </c>
      <c r="BF191" s="28">
        <v>9.5428929999999995E-2</v>
      </c>
      <c r="BG191" s="20" t="s">
        <v>183</v>
      </c>
      <c r="BH191" s="20">
        <v>-4.5</v>
      </c>
      <c r="BI191" s="20">
        <v>1</v>
      </c>
      <c r="BJ191" s="20" t="s">
        <v>338</v>
      </c>
      <c r="BK191" s="28">
        <v>400</v>
      </c>
      <c r="BL191" s="28">
        <v>10.72</v>
      </c>
      <c r="BM191" s="28">
        <v>1</v>
      </c>
      <c r="BN191" s="20" t="s">
        <v>185</v>
      </c>
      <c r="BO191" s="20" t="s">
        <v>176</v>
      </c>
      <c r="BP191" s="20" t="s">
        <v>176</v>
      </c>
      <c r="BQ191" s="20" t="s">
        <v>186</v>
      </c>
      <c r="BR191" s="28">
        <v>2</v>
      </c>
      <c r="BS191" s="28">
        <v>0.1</v>
      </c>
      <c r="BT191" s="20" t="s">
        <v>187</v>
      </c>
      <c r="BU191" s="28">
        <v>0.72</v>
      </c>
      <c r="BV191" s="28">
        <v>3.5000000000000003E-2</v>
      </c>
      <c r="BW191" s="20" t="s">
        <v>188</v>
      </c>
      <c r="BX191" s="28">
        <v>1</v>
      </c>
      <c r="BY191" s="28">
        <v>0.05</v>
      </c>
      <c r="BZ191" s="24" t="s">
        <v>187</v>
      </c>
      <c r="CA191" s="28">
        <v>0.5</v>
      </c>
      <c r="CB191" s="28">
        <v>2.5000000000000001E-2</v>
      </c>
      <c r="CC191" s="20" t="s">
        <v>187</v>
      </c>
      <c r="CD191" s="28">
        <v>0.2</v>
      </c>
      <c r="CE191" s="28">
        <v>0.02</v>
      </c>
      <c r="CF191" s="24" t="s">
        <v>187</v>
      </c>
      <c r="CG191" s="28">
        <v>0.01</v>
      </c>
      <c r="CH191" s="28">
        <v>6.4999999999999997E-4</v>
      </c>
      <c r="CI191" s="24" t="s">
        <v>187</v>
      </c>
      <c r="CJ191" s="24" t="s">
        <v>189</v>
      </c>
      <c r="CK191" s="29">
        <v>30</v>
      </c>
      <c r="CL191" s="29">
        <v>9.4009599999999997E-4</v>
      </c>
      <c r="CM191" s="29">
        <v>40</v>
      </c>
      <c r="CN191" s="29">
        <v>25</v>
      </c>
    </row>
    <row r="192" spans="1:92" ht="15.75" customHeight="1">
      <c r="A192" s="19" t="s">
        <v>164</v>
      </c>
      <c r="B192" s="20" t="s">
        <v>165</v>
      </c>
      <c r="C192" s="20">
        <v>2020</v>
      </c>
      <c r="D192" s="2" t="str">
        <f t="shared" si="7"/>
        <v>10.1016/j.palaeo.2019.109547</v>
      </c>
      <c r="E192" s="21">
        <f t="shared" si="8"/>
        <v>188050</v>
      </c>
      <c r="F192" s="21">
        <f t="shared" si="9"/>
        <v>13349.999999999995</v>
      </c>
      <c r="G192" s="21">
        <f t="shared" si="10"/>
        <v>13350.000000000022</v>
      </c>
      <c r="H192" s="22">
        <f t="shared" si="11"/>
        <v>1639.5577599539999</v>
      </c>
      <c r="I192" s="22">
        <f t="shared" si="12"/>
        <v>440.79153687453004</v>
      </c>
      <c r="J192" s="22">
        <f t="shared" si="13"/>
        <v>312.17177854796</v>
      </c>
      <c r="K192" s="20" t="s">
        <v>166</v>
      </c>
      <c r="L192" s="77" t="s">
        <v>167</v>
      </c>
      <c r="M192" s="6" t="s">
        <v>559</v>
      </c>
      <c r="N192" s="20" t="s">
        <v>168</v>
      </c>
      <c r="O192" s="23" t="s">
        <v>240</v>
      </c>
      <c r="P192" s="10" t="s">
        <v>170</v>
      </c>
      <c r="Q192" s="24" t="s">
        <v>171</v>
      </c>
      <c r="R192" s="20" t="s">
        <v>172</v>
      </c>
      <c r="S192" s="20" t="s">
        <v>173</v>
      </c>
      <c r="T192" s="20" t="s">
        <v>174</v>
      </c>
      <c r="U192" s="20" t="s">
        <v>232</v>
      </c>
      <c r="V192" s="20">
        <v>188.05</v>
      </c>
      <c r="W192" s="20">
        <v>201.4</v>
      </c>
      <c r="X192" s="20">
        <v>174.7</v>
      </c>
      <c r="Y192" s="20" t="s">
        <v>176</v>
      </c>
      <c r="Z192" s="20" t="s">
        <v>191</v>
      </c>
      <c r="AA192" s="20">
        <v>30.957000000000001</v>
      </c>
      <c r="AB192" s="20">
        <v>110.746</v>
      </c>
      <c r="AC192" s="10" t="s">
        <v>176</v>
      </c>
      <c r="AD192" s="10" t="s">
        <v>176</v>
      </c>
      <c r="AE192" s="25">
        <v>1639.5577599539999</v>
      </c>
      <c r="AF192" s="24" t="s">
        <v>178</v>
      </c>
      <c r="AG192" s="25">
        <v>1327.3859814060399</v>
      </c>
      <c r="AH192" s="25">
        <v>2080.34929682853</v>
      </c>
      <c r="AI192" s="20" t="s">
        <v>179</v>
      </c>
      <c r="AJ192" s="20" t="s">
        <v>180</v>
      </c>
      <c r="AK192" s="10" t="s">
        <v>181</v>
      </c>
      <c r="AL192" s="24" t="s">
        <v>182</v>
      </c>
      <c r="AM192" s="26">
        <v>55555555.55555556</v>
      </c>
      <c r="AN192" s="27">
        <v>2222222.2222222229</v>
      </c>
      <c r="AO192" s="20" t="s">
        <v>183</v>
      </c>
      <c r="AP192" s="27">
        <v>16666666.666666668</v>
      </c>
      <c r="AQ192" s="27">
        <v>0</v>
      </c>
      <c r="AR192" s="20" t="s">
        <v>183</v>
      </c>
      <c r="AS192" s="6">
        <v>1.8048888888888887E-5</v>
      </c>
      <c r="AT192" s="27">
        <v>6.1191058815911545E-7</v>
      </c>
      <c r="AU192" s="20" t="s">
        <v>183</v>
      </c>
      <c r="AV192" s="27">
        <v>2.1963333333333334E-5</v>
      </c>
      <c r="AW192" s="27">
        <v>1.9674038166522241E-6</v>
      </c>
      <c r="AX192" s="20" t="s">
        <v>183</v>
      </c>
      <c r="AY192" s="6">
        <v>8.131666666666667E-6</v>
      </c>
      <c r="AZ192" s="27">
        <v>2.6773873044028909E-7</v>
      </c>
      <c r="BA192" s="20" t="s">
        <v>183</v>
      </c>
      <c r="BB192" s="27">
        <v>8.6149999999999997E-6</v>
      </c>
      <c r="BC192" s="27">
        <v>1.0128343069492321E-7</v>
      </c>
      <c r="BD192" s="20" t="s">
        <v>183</v>
      </c>
      <c r="BE192" s="28">
        <v>-26.897969032663578</v>
      </c>
      <c r="BF192" s="28">
        <v>9.5428929999999995E-2</v>
      </c>
      <c r="BG192" s="20" t="s">
        <v>183</v>
      </c>
      <c r="BH192" s="20">
        <v>-4.5</v>
      </c>
      <c r="BI192" s="20">
        <v>1</v>
      </c>
      <c r="BJ192" s="20" t="s">
        <v>338</v>
      </c>
      <c r="BK192" s="28">
        <v>400</v>
      </c>
      <c r="BL192" s="28">
        <v>10.72</v>
      </c>
      <c r="BM192" s="28">
        <v>1</v>
      </c>
      <c r="BN192" s="20" t="s">
        <v>185</v>
      </c>
      <c r="BO192" s="20" t="s">
        <v>176</v>
      </c>
      <c r="BP192" s="20" t="s">
        <v>176</v>
      </c>
      <c r="BQ192" s="20" t="s">
        <v>186</v>
      </c>
      <c r="BR192" s="28">
        <v>2</v>
      </c>
      <c r="BS192" s="28">
        <v>0.1</v>
      </c>
      <c r="BT192" s="20" t="s">
        <v>187</v>
      </c>
      <c r="BU192" s="28">
        <v>0.72</v>
      </c>
      <c r="BV192" s="28">
        <v>3.5000000000000003E-2</v>
      </c>
      <c r="BW192" s="20" t="s">
        <v>188</v>
      </c>
      <c r="BX192" s="28">
        <v>1</v>
      </c>
      <c r="BY192" s="28">
        <v>0.05</v>
      </c>
      <c r="BZ192" s="24" t="s">
        <v>187</v>
      </c>
      <c r="CA192" s="28">
        <v>0.5</v>
      </c>
      <c r="CB192" s="28">
        <v>2.5000000000000001E-2</v>
      </c>
      <c r="CC192" s="20" t="s">
        <v>187</v>
      </c>
      <c r="CD192" s="28">
        <v>0.2</v>
      </c>
      <c r="CE192" s="28">
        <v>0.02</v>
      </c>
      <c r="CF192" s="24" t="s">
        <v>187</v>
      </c>
      <c r="CG192" s="28">
        <v>0.01</v>
      </c>
      <c r="CH192" s="28">
        <v>6.4999999999999997E-4</v>
      </c>
      <c r="CI192" s="24" t="s">
        <v>187</v>
      </c>
      <c r="CJ192" s="24" t="s">
        <v>189</v>
      </c>
      <c r="CK192" s="29">
        <v>30</v>
      </c>
      <c r="CL192" s="29">
        <v>9.4009599999999997E-4</v>
      </c>
      <c r="CM192" s="29">
        <v>40</v>
      </c>
      <c r="CN192" s="29">
        <v>25</v>
      </c>
    </row>
    <row r="193" spans="1:92" ht="15.75" customHeight="1">
      <c r="A193" s="19" t="s">
        <v>164</v>
      </c>
      <c r="B193" s="20" t="s">
        <v>165</v>
      </c>
      <c r="C193" s="20">
        <v>2020</v>
      </c>
      <c r="D193" s="2" t="str">
        <f t="shared" si="7"/>
        <v>10.1016/j.palaeo.2019.109547</v>
      </c>
      <c r="E193" s="21">
        <f t="shared" si="8"/>
        <v>188050</v>
      </c>
      <c r="F193" s="21">
        <f t="shared" si="9"/>
        <v>13349.999999999995</v>
      </c>
      <c r="G193" s="21">
        <f t="shared" si="10"/>
        <v>13350.000000000022</v>
      </c>
      <c r="H193" s="22">
        <f t="shared" si="11"/>
        <v>1338.6201008590201</v>
      </c>
      <c r="I193" s="22">
        <f t="shared" si="12"/>
        <v>324.43302235790998</v>
      </c>
      <c r="J193" s="22">
        <f t="shared" si="13"/>
        <v>244.77935867508018</v>
      </c>
      <c r="K193" s="20" t="s">
        <v>166</v>
      </c>
      <c r="L193" s="77" t="s">
        <v>167</v>
      </c>
      <c r="M193" s="6" t="s">
        <v>559</v>
      </c>
      <c r="N193" s="20" t="s">
        <v>168</v>
      </c>
      <c r="O193" s="23" t="s">
        <v>241</v>
      </c>
      <c r="P193" s="10" t="s">
        <v>170</v>
      </c>
      <c r="Q193" s="24" t="s">
        <v>171</v>
      </c>
      <c r="R193" s="20" t="s">
        <v>172</v>
      </c>
      <c r="S193" s="20" t="s">
        <v>173</v>
      </c>
      <c r="T193" s="20" t="s">
        <v>174</v>
      </c>
      <c r="U193" s="20" t="s">
        <v>232</v>
      </c>
      <c r="V193" s="20">
        <v>188.05</v>
      </c>
      <c r="W193" s="20">
        <v>201.4</v>
      </c>
      <c r="X193" s="20">
        <v>174.7</v>
      </c>
      <c r="Y193" s="20" t="s">
        <v>176</v>
      </c>
      <c r="Z193" s="20" t="s">
        <v>191</v>
      </c>
      <c r="AA193" s="20">
        <v>30.957000000000001</v>
      </c>
      <c r="AB193" s="20">
        <v>110.746</v>
      </c>
      <c r="AC193" s="10" t="s">
        <v>176</v>
      </c>
      <c r="AD193" s="10" t="s">
        <v>176</v>
      </c>
      <c r="AE193" s="25">
        <v>1338.6201008590201</v>
      </c>
      <c r="AF193" s="10" t="s">
        <v>178</v>
      </c>
      <c r="AG193" s="25">
        <v>1093.8407421839399</v>
      </c>
      <c r="AH193" s="25">
        <v>1663.0531232169301</v>
      </c>
      <c r="AI193" s="20" t="s">
        <v>179</v>
      </c>
      <c r="AJ193" s="20" t="s">
        <v>180</v>
      </c>
      <c r="AK193" s="24" t="s">
        <v>181</v>
      </c>
      <c r="AL193" s="24" t="s">
        <v>182</v>
      </c>
      <c r="AM193" s="26">
        <v>55555555.55555556</v>
      </c>
      <c r="AN193" s="27">
        <v>2721655.2697590874</v>
      </c>
      <c r="AO193" s="20" t="s">
        <v>183</v>
      </c>
      <c r="AP193" s="27">
        <v>27777777.77777778</v>
      </c>
      <c r="AQ193" s="27">
        <v>0</v>
      </c>
      <c r="AR193" s="20" t="s">
        <v>183</v>
      </c>
      <c r="AS193" s="6">
        <v>1.9129999999999998E-5</v>
      </c>
      <c r="AT193" s="27">
        <v>5.5748798833953094E-7</v>
      </c>
      <c r="AU193" s="20" t="s">
        <v>183</v>
      </c>
      <c r="AV193" s="27">
        <v>2.1772222222222223E-5</v>
      </c>
      <c r="AW193" s="27">
        <v>2.6805771444150772E-7</v>
      </c>
      <c r="AX193" s="20" t="s">
        <v>183</v>
      </c>
      <c r="AY193" s="6">
        <v>7.8275000000000009E-6</v>
      </c>
      <c r="AZ193" s="27">
        <v>4.2941925068299302E-7</v>
      </c>
      <c r="BA193" s="20" t="s">
        <v>183</v>
      </c>
      <c r="BB193" s="27">
        <v>7.5261111111111104E-6</v>
      </c>
      <c r="BC193" s="27">
        <v>1.3318684082108578E-7</v>
      </c>
      <c r="BD193" s="20" t="s">
        <v>183</v>
      </c>
      <c r="BE193" s="28">
        <v>-26.897969032663578</v>
      </c>
      <c r="BF193" s="28">
        <v>9.5428929999999995E-2</v>
      </c>
      <c r="BG193" s="20" t="s">
        <v>183</v>
      </c>
      <c r="BH193" s="20">
        <v>-4.5</v>
      </c>
      <c r="BI193" s="20">
        <v>1</v>
      </c>
      <c r="BJ193" s="20" t="s">
        <v>338</v>
      </c>
      <c r="BK193" s="28">
        <v>400</v>
      </c>
      <c r="BL193" s="28">
        <v>10.72</v>
      </c>
      <c r="BM193" s="28">
        <v>1</v>
      </c>
      <c r="BN193" s="20" t="s">
        <v>185</v>
      </c>
      <c r="BO193" s="20" t="s">
        <v>176</v>
      </c>
      <c r="BP193" s="20" t="s">
        <v>176</v>
      </c>
      <c r="BQ193" s="20" t="s">
        <v>186</v>
      </c>
      <c r="BR193" s="28">
        <v>2</v>
      </c>
      <c r="BS193" s="28">
        <v>0.1</v>
      </c>
      <c r="BT193" s="20" t="s">
        <v>187</v>
      </c>
      <c r="BU193" s="28">
        <v>0.72</v>
      </c>
      <c r="BV193" s="28">
        <v>3.5000000000000003E-2</v>
      </c>
      <c r="BW193" s="20" t="s">
        <v>188</v>
      </c>
      <c r="BX193" s="28">
        <v>1</v>
      </c>
      <c r="BY193" s="28">
        <v>0.05</v>
      </c>
      <c r="BZ193" s="24" t="s">
        <v>187</v>
      </c>
      <c r="CA193" s="28">
        <v>0.5</v>
      </c>
      <c r="CB193" s="28">
        <v>2.5000000000000001E-2</v>
      </c>
      <c r="CC193" s="20" t="s">
        <v>187</v>
      </c>
      <c r="CD193" s="28">
        <v>0.2</v>
      </c>
      <c r="CE193" s="28">
        <v>0.02</v>
      </c>
      <c r="CF193" s="24" t="s">
        <v>187</v>
      </c>
      <c r="CG193" s="28">
        <v>0.01</v>
      </c>
      <c r="CH193" s="28">
        <v>6.4999999999999997E-4</v>
      </c>
      <c r="CI193" s="24" t="s">
        <v>187</v>
      </c>
      <c r="CJ193" s="24" t="s">
        <v>189</v>
      </c>
      <c r="CK193" s="29">
        <v>30</v>
      </c>
      <c r="CL193" s="29">
        <v>9.4009599999999997E-4</v>
      </c>
      <c r="CM193" s="29">
        <v>40</v>
      </c>
      <c r="CN193" s="29">
        <v>25</v>
      </c>
    </row>
    <row r="194" spans="1:92" ht="15.75" customHeight="1">
      <c r="A194" s="19" t="s">
        <v>164</v>
      </c>
      <c r="B194" s="20" t="s">
        <v>165</v>
      </c>
      <c r="C194" s="20">
        <v>2020</v>
      </c>
      <c r="D194" s="2" t="str">
        <f t="shared" si="7"/>
        <v>10.1016/j.palaeo.2019.109547</v>
      </c>
      <c r="E194" s="21">
        <f t="shared" si="8"/>
        <v>188050</v>
      </c>
      <c r="F194" s="21">
        <f t="shared" si="9"/>
        <v>13349.999999999995</v>
      </c>
      <c r="G194" s="21">
        <f t="shared" si="10"/>
        <v>13350.000000000022</v>
      </c>
      <c r="H194" s="22">
        <f t="shared" si="11"/>
        <v>1495.49910080519</v>
      </c>
      <c r="I194" s="22">
        <f t="shared" si="12"/>
        <v>416.24628814413995</v>
      </c>
      <c r="J194" s="22">
        <f t="shared" si="13"/>
        <v>306.57405196927994</v>
      </c>
      <c r="K194" s="20" t="s">
        <v>166</v>
      </c>
      <c r="L194" s="77" t="s">
        <v>167</v>
      </c>
      <c r="M194" s="6" t="s">
        <v>559</v>
      </c>
      <c r="N194" s="20" t="s">
        <v>168</v>
      </c>
      <c r="O194" s="23" t="s">
        <v>242</v>
      </c>
      <c r="P194" s="10" t="s">
        <v>170</v>
      </c>
      <c r="Q194" s="24" t="s">
        <v>171</v>
      </c>
      <c r="R194" s="20" t="s">
        <v>172</v>
      </c>
      <c r="S194" s="20" t="s">
        <v>173</v>
      </c>
      <c r="T194" s="20" t="s">
        <v>174</v>
      </c>
      <c r="U194" s="20" t="s">
        <v>232</v>
      </c>
      <c r="V194" s="20">
        <v>188.05</v>
      </c>
      <c r="W194" s="20">
        <v>201.4</v>
      </c>
      <c r="X194" s="20">
        <v>174.7</v>
      </c>
      <c r="Y194" s="20" t="s">
        <v>176</v>
      </c>
      <c r="Z194" s="20" t="s">
        <v>191</v>
      </c>
      <c r="AA194" s="20">
        <v>30.957000000000001</v>
      </c>
      <c r="AB194" s="20">
        <v>110.746</v>
      </c>
      <c r="AC194" s="10" t="s">
        <v>176</v>
      </c>
      <c r="AD194" s="10" t="s">
        <v>176</v>
      </c>
      <c r="AE194" s="25">
        <v>1495.49910080519</v>
      </c>
      <c r="AF194" s="10" t="s">
        <v>178</v>
      </c>
      <c r="AG194" s="25">
        <v>1188.92504883591</v>
      </c>
      <c r="AH194" s="25">
        <v>1911.7453889493299</v>
      </c>
      <c r="AI194" s="20" t="s">
        <v>179</v>
      </c>
      <c r="AJ194" s="20" t="s">
        <v>180</v>
      </c>
      <c r="AK194" s="10" t="s">
        <v>181</v>
      </c>
      <c r="AL194" s="24" t="s">
        <v>182</v>
      </c>
      <c r="AM194" s="26">
        <v>55555555.55555556</v>
      </c>
      <c r="AN194" s="27">
        <v>4157397.0964155034</v>
      </c>
      <c r="AO194" s="20" t="s">
        <v>183</v>
      </c>
      <c r="AP194" s="27">
        <v>11111111.11111111</v>
      </c>
      <c r="AQ194" s="27">
        <v>0</v>
      </c>
      <c r="AR194" s="20" t="s">
        <v>183</v>
      </c>
      <c r="AS194" s="6">
        <v>2.1109999999999999E-5</v>
      </c>
      <c r="AT194" s="27">
        <v>1.8695106311545837E-6</v>
      </c>
      <c r="AU194" s="20" t="s">
        <v>183</v>
      </c>
      <c r="AV194" s="27">
        <v>1.9811999999999996E-5</v>
      </c>
      <c r="AW194" s="27">
        <v>1.227364656489674E-6</v>
      </c>
      <c r="AX194" s="20" t="s">
        <v>183</v>
      </c>
      <c r="AY194" s="6">
        <v>7.0950000000000007E-6</v>
      </c>
      <c r="AZ194" s="27">
        <v>3.9370039370058834E-7</v>
      </c>
      <c r="BA194" s="20" t="s">
        <v>183</v>
      </c>
      <c r="BB194" s="27">
        <v>8.7379999999999983E-6</v>
      </c>
      <c r="BC194" s="27">
        <v>7.9573488047213496E-7</v>
      </c>
      <c r="BD194" s="20" t="s">
        <v>183</v>
      </c>
      <c r="BE194" s="28">
        <v>-26.897969032663578</v>
      </c>
      <c r="BF194" s="28">
        <v>9.5428929999999995E-2</v>
      </c>
      <c r="BG194" s="20" t="s">
        <v>183</v>
      </c>
      <c r="BH194" s="20">
        <v>-4.5</v>
      </c>
      <c r="BI194" s="20">
        <v>1</v>
      </c>
      <c r="BJ194" s="20" t="s">
        <v>338</v>
      </c>
      <c r="BK194" s="28">
        <v>400</v>
      </c>
      <c r="BL194" s="28">
        <v>10.72</v>
      </c>
      <c r="BM194" s="28">
        <v>1</v>
      </c>
      <c r="BN194" s="20" t="s">
        <v>185</v>
      </c>
      <c r="BO194" s="20" t="s">
        <v>176</v>
      </c>
      <c r="BP194" s="20" t="s">
        <v>176</v>
      </c>
      <c r="BQ194" s="20" t="s">
        <v>186</v>
      </c>
      <c r="BR194" s="28">
        <v>2</v>
      </c>
      <c r="BS194" s="28">
        <v>0.1</v>
      </c>
      <c r="BT194" s="20" t="s">
        <v>187</v>
      </c>
      <c r="BU194" s="28">
        <v>0.72</v>
      </c>
      <c r="BV194" s="28">
        <v>3.5000000000000003E-2</v>
      </c>
      <c r="BW194" s="20" t="s">
        <v>188</v>
      </c>
      <c r="BX194" s="28">
        <v>1</v>
      </c>
      <c r="BY194" s="28">
        <v>0.05</v>
      </c>
      <c r="BZ194" s="24" t="s">
        <v>187</v>
      </c>
      <c r="CA194" s="28">
        <v>0.5</v>
      </c>
      <c r="CB194" s="28">
        <v>2.5000000000000001E-2</v>
      </c>
      <c r="CC194" s="20" t="s">
        <v>187</v>
      </c>
      <c r="CD194" s="28">
        <v>0.2</v>
      </c>
      <c r="CE194" s="28">
        <v>0.02</v>
      </c>
      <c r="CF194" s="24" t="s">
        <v>187</v>
      </c>
      <c r="CG194" s="28">
        <v>0.01</v>
      </c>
      <c r="CH194" s="28">
        <v>6.4999999999999997E-4</v>
      </c>
      <c r="CI194" s="24" t="s">
        <v>187</v>
      </c>
      <c r="CJ194" s="24" t="s">
        <v>189</v>
      </c>
      <c r="CK194" s="29">
        <v>30</v>
      </c>
      <c r="CL194" s="29">
        <v>9.4009599999999997E-4</v>
      </c>
      <c r="CM194" s="29">
        <v>40</v>
      </c>
      <c r="CN194" s="29">
        <v>25</v>
      </c>
    </row>
    <row r="195" spans="1:92" ht="15.75" customHeight="1">
      <c r="A195" s="19" t="s">
        <v>164</v>
      </c>
      <c r="B195" s="20" t="s">
        <v>165</v>
      </c>
      <c r="C195" s="20">
        <v>2020</v>
      </c>
      <c r="D195" s="2" t="str">
        <f t="shared" si="7"/>
        <v>10.1016/j.palaeo.2019.109547</v>
      </c>
      <c r="E195" s="21">
        <f t="shared" si="8"/>
        <v>188050</v>
      </c>
      <c r="F195" s="21">
        <f t="shared" si="9"/>
        <v>13349.999999999995</v>
      </c>
      <c r="G195" s="21">
        <f t="shared" si="10"/>
        <v>13350.000000000022</v>
      </c>
      <c r="H195" s="22">
        <f t="shared" si="11"/>
        <v>1537.4987055931299</v>
      </c>
      <c r="I195" s="22">
        <f t="shared" si="12"/>
        <v>420.1684652946501</v>
      </c>
      <c r="J195" s="22">
        <f t="shared" si="13"/>
        <v>296.20386398584992</v>
      </c>
      <c r="K195" s="20" t="s">
        <v>166</v>
      </c>
      <c r="L195" s="77" t="s">
        <v>167</v>
      </c>
      <c r="M195" s="6" t="s">
        <v>559</v>
      </c>
      <c r="N195" s="20" t="s">
        <v>168</v>
      </c>
      <c r="O195" s="23" t="s">
        <v>243</v>
      </c>
      <c r="P195" s="10" t="s">
        <v>170</v>
      </c>
      <c r="Q195" s="24" t="s">
        <v>171</v>
      </c>
      <c r="R195" s="20" t="s">
        <v>172</v>
      </c>
      <c r="S195" s="20" t="s">
        <v>173</v>
      </c>
      <c r="T195" s="20" t="s">
        <v>174</v>
      </c>
      <c r="U195" s="20" t="s">
        <v>232</v>
      </c>
      <c r="V195" s="20">
        <v>188.05</v>
      </c>
      <c r="W195" s="20">
        <v>201.4</v>
      </c>
      <c r="X195" s="20">
        <v>174.7</v>
      </c>
      <c r="Y195" s="20" t="s">
        <v>176</v>
      </c>
      <c r="Z195" s="20" t="s">
        <v>191</v>
      </c>
      <c r="AA195" s="20">
        <v>30.957000000000001</v>
      </c>
      <c r="AB195" s="20">
        <v>110.746</v>
      </c>
      <c r="AC195" s="10" t="s">
        <v>176</v>
      </c>
      <c r="AD195" s="10" t="s">
        <v>176</v>
      </c>
      <c r="AE195" s="25">
        <v>1537.4987055931299</v>
      </c>
      <c r="AF195" s="24" t="s">
        <v>178</v>
      </c>
      <c r="AG195" s="25">
        <v>1241.29484160728</v>
      </c>
      <c r="AH195" s="25">
        <v>1957.66717088778</v>
      </c>
      <c r="AI195" s="20" t="s">
        <v>179</v>
      </c>
      <c r="AJ195" s="20" t="s">
        <v>180</v>
      </c>
      <c r="AK195" s="10" t="s">
        <v>181</v>
      </c>
      <c r="AL195" s="24" t="s">
        <v>182</v>
      </c>
      <c r="AM195" s="26">
        <v>66666666.666666672</v>
      </c>
      <c r="AN195" s="27">
        <v>6478835.438717002</v>
      </c>
      <c r="AO195" s="20" t="s">
        <v>183</v>
      </c>
      <c r="AP195" s="27">
        <v>22222222.22222222</v>
      </c>
      <c r="AQ195" s="27">
        <v>0</v>
      </c>
      <c r="AR195" s="20" t="s">
        <v>183</v>
      </c>
      <c r="AS195" s="6">
        <v>1.6030000000000001E-5</v>
      </c>
      <c r="AT195" s="27">
        <v>8.6910298584229337E-7</v>
      </c>
      <c r="AU195" s="20" t="s">
        <v>183</v>
      </c>
      <c r="AV195" s="27">
        <v>2.0879999999999997E-5</v>
      </c>
      <c r="AW195" s="27">
        <v>1.0870740545151433E-6</v>
      </c>
      <c r="AX195" s="20" t="s">
        <v>183</v>
      </c>
      <c r="AY195" s="6">
        <v>7.8829999999999989E-6</v>
      </c>
      <c r="AZ195" s="27">
        <v>6.2604033416386393E-7</v>
      </c>
      <c r="BA195" s="20" t="s">
        <v>183</v>
      </c>
      <c r="BB195" s="27">
        <v>8.5439999999999999E-6</v>
      </c>
      <c r="BC195" s="27">
        <v>8.7817338834651519E-7</v>
      </c>
      <c r="BD195" s="20" t="s">
        <v>183</v>
      </c>
      <c r="BE195" s="28">
        <v>-26.897969032663578</v>
      </c>
      <c r="BF195" s="28">
        <v>9.5428929999999995E-2</v>
      </c>
      <c r="BG195" s="20" t="s">
        <v>183</v>
      </c>
      <c r="BH195" s="20">
        <v>-4.5</v>
      </c>
      <c r="BI195" s="20">
        <v>1</v>
      </c>
      <c r="BJ195" s="20" t="s">
        <v>338</v>
      </c>
      <c r="BK195" s="28">
        <v>400</v>
      </c>
      <c r="BL195" s="28">
        <v>10.72</v>
      </c>
      <c r="BM195" s="28">
        <v>1</v>
      </c>
      <c r="BN195" s="20" t="s">
        <v>185</v>
      </c>
      <c r="BO195" s="20" t="s">
        <v>176</v>
      </c>
      <c r="BP195" s="20" t="s">
        <v>176</v>
      </c>
      <c r="BQ195" s="20" t="s">
        <v>186</v>
      </c>
      <c r="BR195" s="28">
        <v>2</v>
      </c>
      <c r="BS195" s="28">
        <v>0.1</v>
      </c>
      <c r="BT195" s="20" t="s">
        <v>187</v>
      </c>
      <c r="BU195" s="28">
        <v>0.72</v>
      </c>
      <c r="BV195" s="28">
        <v>3.5000000000000003E-2</v>
      </c>
      <c r="BW195" s="20" t="s">
        <v>188</v>
      </c>
      <c r="BX195" s="28">
        <v>1</v>
      </c>
      <c r="BY195" s="28">
        <v>0.05</v>
      </c>
      <c r="BZ195" s="24" t="s">
        <v>187</v>
      </c>
      <c r="CA195" s="28">
        <v>0.5</v>
      </c>
      <c r="CB195" s="28">
        <v>2.5000000000000001E-2</v>
      </c>
      <c r="CC195" s="20" t="s">
        <v>187</v>
      </c>
      <c r="CD195" s="28">
        <v>0.2</v>
      </c>
      <c r="CE195" s="28">
        <v>0.02</v>
      </c>
      <c r="CF195" s="24" t="s">
        <v>187</v>
      </c>
      <c r="CG195" s="28">
        <v>0.01</v>
      </c>
      <c r="CH195" s="28">
        <v>6.4999999999999997E-4</v>
      </c>
      <c r="CI195" s="24" t="s">
        <v>187</v>
      </c>
      <c r="CJ195" s="24" t="s">
        <v>189</v>
      </c>
      <c r="CK195" s="29">
        <v>30</v>
      </c>
      <c r="CL195" s="29">
        <v>9.4009599999999997E-4</v>
      </c>
      <c r="CM195" s="29">
        <v>40</v>
      </c>
      <c r="CN195" s="29">
        <v>25</v>
      </c>
    </row>
    <row r="196" spans="1:92" ht="15.75" customHeight="1">
      <c r="A196" s="19" t="s">
        <v>164</v>
      </c>
      <c r="B196" s="20" t="s">
        <v>165</v>
      </c>
      <c r="C196" s="20">
        <v>2020</v>
      </c>
      <c r="D196" s="2" t="str">
        <f t="shared" si="7"/>
        <v>10.1016/j.palaeo.2019.109547</v>
      </c>
      <c r="E196" s="21">
        <f t="shared" si="8"/>
        <v>188050</v>
      </c>
      <c r="F196" s="21">
        <f t="shared" si="9"/>
        <v>13349.999999999995</v>
      </c>
      <c r="G196" s="21">
        <f t="shared" si="10"/>
        <v>13350.000000000022</v>
      </c>
      <c r="H196" s="22">
        <f t="shared" si="11"/>
        <v>1554.789405561</v>
      </c>
      <c r="I196" s="22">
        <f t="shared" si="12"/>
        <v>429.80854517409011</v>
      </c>
      <c r="J196" s="22">
        <f t="shared" si="13"/>
        <v>304.77211374137005</v>
      </c>
      <c r="K196" s="20" t="s">
        <v>166</v>
      </c>
      <c r="L196" s="77" t="s">
        <v>167</v>
      </c>
      <c r="M196" s="6" t="s">
        <v>559</v>
      </c>
      <c r="N196" s="20" t="s">
        <v>168</v>
      </c>
      <c r="O196" s="23" t="s">
        <v>244</v>
      </c>
      <c r="P196" s="10" t="s">
        <v>170</v>
      </c>
      <c r="Q196" s="24" t="s">
        <v>171</v>
      </c>
      <c r="R196" s="20" t="s">
        <v>172</v>
      </c>
      <c r="S196" s="20" t="s">
        <v>173</v>
      </c>
      <c r="T196" s="20" t="s">
        <v>174</v>
      </c>
      <c r="U196" s="20" t="s">
        <v>232</v>
      </c>
      <c r="V196" s="20">
        <v>188.05</v>
      </c>
      <c r="W196" s="20">
        <v>201.4</v>
      </c>
      <c r="X196" s="20">
        <v>174.7</v>
      </c>
      <c r="Y196" s="20" t="s">
        <v>176</v>
      </c>
      <c r="Z196" s="20" t="s">
        <v>191</v>
      </c>
      <c r="AA196" s="20">
        <v>30.957000000000001</v>
      </c>
      <c r="AB196" s="20">
        <v>110.746</v>
      </c>
      <c r="AC196" s="10" t="s">
        <v>176</v>
      </c>
      <c r="AD196" s="10" t="s">
        <v>176</v>
      </c>
      <c r="AE196" s="25">
        <v>1554.789405561</v>
      </c>
      <c r="AF196" s="10" t="s">
        <v>178</v>
      </c>
      <c r="AG196" s="25">
        <v>1250.0172918196299</v>
      </c>
      <c r="AH196" s="25">
        <v>1984.5979507350901</v>
      </c>
      <c r="AI196" s="20" t="s">
        <v>179</v>
      </c>
      <c r="AJ196" s="20" t="s">
        <v>180</v>
      </c>
      <c r="AK196" s="24" t="s">
        <v>181</v>
      </c>
      <c r="AL196" s="24" t="s">
        <v>182</v>
      </c>
      <c r="AM196" s="26">
        <v>55555555.55555556</v>
      </c>
      <c r="AN196" s="27">
        <v>6478835.438717002</v>
      </c>
      <c r="AO196" s="20" t="s">
        <v>183</v>
      </c>
      <c r="AP196" s="27">
        <v>16666666.666666668</v>
      </c>
      <c r="AQ196" s="27">
        <v>0</v>
      </c>
      <c r="AR196" s="20" t="s">
        <v>183</v>
      </c>
      <c r="AS196" s="6">
        <v>1.8916000000000003E-5</v>
      </c>
      <c r="AT196" s="27">
        <v>1.1714631876418425E-6</v>
      </c>
      <c r="AU196" s="20" t="s">
        <v>183</v>
      </c>
      <c r="AV196" s="27">
        <v>1.8351999999999996E-5</v>
      </c>
      <c r="AW196" s="27">
        <v>9.6359431297617062E-7</v>
      </c>
      <c r="AX196" s="20" t="s">
        <v>183</v>
      </c>
      <c r="AY196" s="6">
        <v>6.9639999999999997E-6</v>
      </c>
      <c r="AZ196" s="27">
        <v>2.3646564232463037E-7</v>
      </c>
      <c r="BA196" s="20" t="s">
        <v>183</v>
      </c>
      <c r="BB196" s="27">
        <v>7.3139999999999998E-6</v>
      </c>
      <c r="BC196" s="27">
        <v>2.3861265683110777E-7</v>
      </c>
      <c r="BD196" s="20" t="s">
        <v>183</v>
      </c>
      <c r="BE196" s="28">
        <v>-26.897969032663578</v>
      </c>
      <c r="BF196" s="28">
        <v>9.5428929999999995E-2</v>
      </c>
      <c r="BG196" s="20" t="s">
        <v>183</v>
      </c>
      <c r="BH196" s="20">
        <v>-4.5</v>
      </c>
      <c r="BI196" s="20">
        <v>1</v>
      </c>
      <c r="BJ196" s="20" t="s">
        <v>338</v>
      </c>
      <c r="BK196" s="28">
        <v>400</v>
      </c>
      <c r="BL196" s="28">
        <v>10.72</v>
      </c>
      <c r="BM196" s="28">
        <v>1</v>
      </c>
      <c r="BN196" s="20" t="s">
        <v>185</v>
      </c>
      <c r="BO196" s="20" t="s">
        <v>176</v>
      </c>
      <c r="BP196" s="20" t="s">
        <v>176</v>
      </c>
      <c r="BQ196" s="20" t="s">
        <v>186</v>
      </c>
      <c r="BR196" s="28">
        <v>2</v>
      </c>
      <c r="BS196" s="28">
        <v>0.1</v>
      </c>
      <c r="BT196" s="20" t="s">
        <v>187</v>
      </c>
      <c r="BU196" s="28">
        <v>0.72</v>
      </c>
      <c r="BV196" s="28">
        <v>3.5000000000000003E-2</v>
      </c>
      <c r="BW196" s="20" t="s">
        <v>188</v>
      </c>
      <c r="BX196" s="28">
        <v>1</v>
      </c>
      <c r="BY196" s="28">
        <v>0.05</v>
      </c>
      <c r="BZ196" s="24" t="s">
        <v>187</v>
      </c>
      <c r="CA196" s="28">
        <v>0.5</v>
      </c>
      <c r="CB196" s="28">
        <v>2.5000000000000001E-2</v>
      </c>
      <c r="CC196" s="20" t="s">
        <v>187</v>
      </c>
      <c r="CD196" s="28">
        <v>0.2</v>
      </c>
      <c r="CE196" s="28">
        <v>0.02</v>
      </c>
      <c r="CF196" s="24" t="s">
        <v>187</v>
      </c>
      <c r="CG196" s="28">
        <v>0.01</v>
      </c>
      <c r="CH196" s="28">
        <v>6.4999999999999997E-4</v>
      </c>
      <c r="CI196" s="24" t="s">
        <v>187</v>
      </c>
      <c r="CJ196" s="24" t="s">
        <v>189</v>
      </c>
      <c r="CK196" s="29">
        <v>30</v>
      </c>
      <c r="CL196" s="29">
        <v>9.4009599999999997E-4</v>
      </c>
      <c r="CM196" s="29">
        <v>40</v>
      </c>
      <c r="CN196" s="29">
        <v>25</v>
      </c>
    </row>
    <row r="197" spans="1:92" ht="15.75" customHeight="1">
      <c r="A197" s="19" t="s">
        <v>164</v>
      </c>
      <c r="B197" s="20" t="s">
        <v>165</v>
      </c>
      <c r="C197" s="20">
        <v>2020</v>
      </c>
      <c r="D197" s="2" t="str">
        <f t="shared" si="7"/>
        <v>10.1016/j.palaeo.2019.109547</v>
      </c>
      <c r="E197" s="21">
        <f t="shared" si="8"/>
        <v>188050</v>
      </c>
      <c r="F197" s="21">
        <f t="shared" si="9"/>
        <v>13349.999999999995</v>
      </c>
      <c r="G197" s="21">
        <f t="shared" si="10"/>
        <v>13350.000000000022</v>
      </c>
      <c r="H197" s="22">
        <f t="shared" si="11"/>
        <v>1302.3284462553299</v>
      </c>
      <c r="I197" s="22">
        <f t="shared" si="12"/>
        <v>351.93866150922008</v>
      </c>
      <c r="J197" s="22">
        <f t="shared" si="13"/>
        <v>260.93256375377996</v>
      </c>
      <c r="K197" s="20" t="s">
        <v>166</v>
      </c>
      <c r="L197" s="77" t="s">
        <v>167</v>
      </c>
      <c r="M197" s="6" t="s">
        <v>559</v>
      </c>
      <c r="N197" s="20" t="s">
        <v>168</v>
      </c>
      <c r="O197" s="23" t="s">
        <v>245</v>
      </c>
      <c r="P197" s="10" t="s">
        <v>170</v>
      </c>
      <c r="Q197" s="24" t="s">
        <v>171</v>
      </c>
      <c r="R197" s="20" t="s">
        <v>172</v>
      </c>
      <c r="S197" s="20" t="s">
        <v>173</v>
      </c>
      <c r="T197" s="20" t="s">
        <v>174</v>
      </c>
      <c r="U197" s="20" t="s">
        <v>232</v>
      </c>
      <c r="V197" s="20">
        <v>188.05</v>
      </c>
      <c r="W197" s="20">
        <v>201.4</v>
      </c>
      <c r="X197" s="20">
        <v>174.7</v>
      </c>
      <c r="Y197" s="20" t="s">
        <v>176</v>
      </c>
      <c r="Z197" s="20" t="s">
        <v>191</v>
      </c>
      <c r="AA197" s="20">
        <v>30.957000000000001</v>
      </c>
      <c r="AB197" s="20">
        <v>110.746</v>
      </c>
      <c r="AC197" s="10" t="s">
        <v>176</v>
      </c>
      <c r="AD197" s="10" t="s">
        <v>176</v>
      </c>
      <c r="AE197" s="25">
        <v>1302.3284462553299</v>
      </c>
      <c r="AF197" s="10" t="s">
        <v>178</v>
      </c>
      <c r="AG197" s="25">
        <v>1041.39588250155</v>
      </c>
      <c r="AH197" s="25">
        <v>1654.26710776455</v>
      </c>
      <c r="AI197" s="20" t="s">
        <v>179</v>
      </c>
      <c r="AJ197" s="20" t="s">
        <v>180</v>
      </c>
      <c r="AK197" s="10" t="s">
        <v>181</v>
      </c>
      <c r="AL197" s="24" t="s">
        <v>182</v>
      </c>
      <c r="AM197" s="26">
        <v>66666666.666666672</v>
      </c>
      <c r="AN197" s="27">
        <v>6666666.6666666586</v>
      </c>
      <c r="AO197" s="20" t="s">
        <v>183</v>
      </c>
      <c r="AP197" s="27">
        <v>22222222.22222222</v>
      </c>
      <c r="AQ197" s="27">
        <v>0</v>
      </c>
      <c r="AR197" s="20" t="s">
        <v>183</v>
      </c>
      <c r="AS197" s="6">
        <v>1.9002000000000002E-5</v>
      </c>
      <c r="AT197" s="27">
        <v>1.6443491113507475E-6</v>
      </c>
      <c r="AU197" s="20" t="s">
        <v>183</v>
      </c>
      <c r="AV197" s="27">
        <v>1.9036000000000002E-5</v>
      </c>
      <c r="AW197" s="27">
        <v>1.4436917953635381E-6</v>
      </c>
      <c r="AX197" s="20" t="s">
        <v>183</v>
      </c>
      <c r="AY197" s="6">
        <v>6.8719999999999996E-6</v>
      </c>
      <c r="AZ197" s="27">
        <v>2.2585172126862345E-7</v>
      </c>
      <c r="BA197" s="20" t="s">
        <v>183</v>
      </c>
      <c r="BB197" s="27">
        <v>6.7309999999999996E-6</v>
      </c>
      <c r="BC197" s="27">
        <v>2.8489647242463358E-7</v>
      </c>
      <c r="BD197" s="20" t="s">
        <v>183</v>
      </c>
      <c r="BE197" s="28">
        <v>-26.897969032663578</v>
      </c>
      <c r="BF197" s="28">
        <v>9.5428929999999995E-2</v>
      </c>
      <c r="BG197" s="20" t="s">
        <v>183</v>
      </c>
      <c r="BH197" s="20">
        <v>-4.5</v>
      </c>
      <c r="BI197" s="20">
        <v>1</v>
      </c>
      <c r="BJ197" s="20" t="s">
        <v>338</v>
      </c>
      <c r="BK197" s="28">
        <v>400</v>
      </c>
      <c r="BL197" s="28">
        <v>10.72</v>
      </c>
      <c r="BM197" s="28">
        <v>1</v>
      </c>
      <c r="BN197" s="20" t="s">
        <v>185</v>
      </c>
      <c r="BO197" s="20" t="s">
        <v>176</v>
      </c>
      <c r="BP197" s="20" t="s">
        <v>176</v>
      </c>
      <c r="BQ197" s="20" t="s">
        <v>186</v>
      </c>
      <c r="BR197" s="28">
        <v>2</v>
      </c>
      <c r="BS197" s="28">
        <v>0.1</v>
      </c>
      <c r="BT197" s="20" t="s">
        <v>187</v>
      </c>
      <c r="BU197" s="28">
        <v>0.72</v>
      </c>
      <c r="BV197" s="28">
        <v>3.5000000000000003E-2</v>
      </c>
      <c r="BW197" s="20" t="s">
        <v>188</v>
      </c>
      <c r="BX197" s="28">
        <v>1</v>
      </c>
      <c r="BY197" s="28">
        <v>0.05</v>
      </c>
      <c r="BZ197" s="24" t="s">
        <v>187</v>
      </c>
      <c r="CA197" s="28">
        <v>0.5</v>
      </c>
      <c r="CB197" s="28">
        <v>2.5000000000000001E-2</v>
      </c>
      <c r="CC197" s="20" t="s">
        <v>187</v>
      </c>
      <c r="CD197" s="28">
        <v>0.2</v>
      </c>
      <c r="CE197" s="28">
        <v>0.02</v>
      </c>
      <c r="CF197" s="24" t="s">
        <v>187</v>
      </c>
      <c r="CG197" s="28">
        <v>0.01</v>
      </c>
      <c r="CH197" s="28">
        <v>6.4999999999999997E-4</v>
      </c>
      <c r="CI197" s="24" t="s">
        <v>187</v>
      </c>
      <c r="CJ197" s="24" t="s">
        <v>189</v>
      </c>
      <c r="CK197" s="29">
        <v>30</v>
      </c>
      <c r="CL197" s="29">
        <v>9.4009599999999997E-4</v>
      </c>
      <c r="CM197" s="29">
        <v>40</v>
      </c>
      <c r="CN197" s="29">
        <v>25</v>
      </c>
    </row>
    <row r="198" spans="1:92" ht="15.75" customHeight="1">
      <c r="A198" s="19" t="s">
        <v>164</v>
      </c>
      <c r="B198" s="20" t="s">
        <v>165</v>
      </c>
      <c r="C198" s="20">
        <v>2020</v>
      </c>
      <c r="D198" s="2" t="str">
        <f t="shared" si="7"/>
        <v>10.1016/j.palaeo.2019.109547</v>
      </c>
      <c r="E198" s="21">
        <f t="shared" si="8"/>
        <v>188050</v>
      </c>
      <c r="F198" s="21">
        <f t="shared" si="9"/>
        <v>13349.999999999995</v>
      </c>
      <c r="G198" s="21">
        <f t="shared" si="10"/>
        <v>13350.000000000022</v>
      </c>
      <c r="H198" s="22">
        <f t="shared" si="11"/>
        <v>1790.36804189345</v>
      </c>
      <c r="I198" s="22">
        <f t="shared" si="12"/>
        <v>493.11656275465975</v>
      </c>
      <c r="J198" s="22">
        <f t="shared" si="13"/>
        <v>369.35972348086011</v>
      </c>
      <c r="K198" s="20" t="s">
        <v>166</v>
      </c>
      <c r="L198" s="77" t="s">
        <v>167</v>
      </c>
      <c r="M198" s="6" t="s">
        <v>559</v>
      </c>
      <c r="N198" s="20" t="s">
        <v>168</v>
      </c>
      <c r="O198" s="23" t="s">
        <v>246</v>
      </c>
      <c r="P198" s="10" t="s">
        <v>170</v>
      </c>
      <c r="Q198" s="24" t="s">
        <v>171</v>
      </c>
      <c r="R198" s="20" t="s">
        <v>172</v>
      </c>
      <c r="S198" s="20" t="s">
        <v>173</v>
      </c>
      <c r="T198" s="20" t="s">
        <v>174</v>
      </c>
      <c r="U198" s="20" t="s">
        <v>232</v>
      </c>
      <c r="V198" s="20">
        <v>188.05</v>
      </c>
      <c r="W198" s="20">
        <v>201.4</v>
      </c>
      <c r="X198" s="20">
        <v>174.7</v>
      </c>
      <c r="Y198" s="20" t="s">
        <v>176</v>
      </c>
      <c r="Z198" s="20" t="s">
        <v>191</v>
      </c>
      <c r="AA198" s="20">
        <v>30.957000000000001</v>
      </c>
      <c r="AB198" s="20">
        <v>110.746</v>
      </c>
      <c r="AC198" s="10" t="s">
        <v>176</v>
      </c>
      <c r="AD198" s="10" t="s">
        <v>176</v>
      </c>
      <c r="AE198" s="25">
        <v>1790.36804189345</v>
      </c>
      <c r="AF198" s="24" t="s">
        <v>178</v>
      </c>
      <c r="AG198" s="25">
        <v>1421.0083184125899</v>
      </c>
      <c r="AH198" s="25">
        <v>2283.4846046481098</v>
      </c>
      <c r="AI198" s="20" t="s">
        <v>179</v>
      </c>
      <c r="AJ198" s="20" t="s">
        <v>180</v>
      </c>
      <c r="AK198" s="10" t="s">
        <v>181</v>
      </c>
      <c r="AL198" s="24" t="s">
        <v>182</v>
      </c>
      <c r="AM198" s="26">
        <v>44444444.44444444</v>
      </c>
      <c r="AN198" s="27">
        <v>5665577.2373253228</v>
      </c>
      <c r="AO198" s="20" t="s">
        <v>183</v>
      </c>
      <c r="AP198" s="27">
        <v>16666666.666666668</v>
      </c>
      <c r="AQ198" s="27">
        <v>0</v>
      </c>
      <c r="AR198" s="20" t="s">
        <v>183</v>
      </c>
      <c r="AS198" s="6">
        <v>1.9923999999999998E-5</v>
      </c>
      <c r="AT198" s="27">
        <v>9.4040735854203135E-7</v>
      </c>
      <c r="AU198" s="20" t="s">
        <v>183</v>
      </c>
      <c r="AV198" s="27">
        <v>1.6976000000000001E-5</v>
      </c>
      <c r="AW198" s="27">
        <v>1.4377503260302171E-6</v>
      </c>
      <c r="AX198" s="20" t="s">
        <v>183</v>
      </c>
      <c r="AY198" s="6">
        <v>7.0460000000000008E-6</v>
      </c>
      <c r="AZ198" s="27">
        <v>4.0364092954010168E-7</v>
      </c>
      <c r="BA198" s="20" t="s">
        <v>183</v>
      </c>
      <c r="BB198" s="27">
        <v>8.6549999999999976E-6</v>
      </c>
      <c r="BC198" s="27">
        <v>3.7729298959826959E-7</v>
      </c>
      <c r="BD198" s="20" t="s">
        <v>183</v>
      </c>
      <c r="BE198" s="28">
        <v>-26.897969032663578</v>
      </c>
      <c r="BF198" s="28">
        <v>9.5428929999999995E-2</v>
      </c>
      <c r="BG198" s="20" t="s">
        <v>183</v>
      </c>
      <c r="BH198" s="20">
        <v>-4.5</v>
      </c>
      <c r="BI198" s="20">
        <v>1</v>
      </c>
      <c r="BJ198" s="20" t="s">
        <v>338</v>
      </c>
      <c r="BK198" s="28">
        <v>400</v>
      </c>
      <c r="BL198" s="28">
        <v>10.72</v>
      </c>
      <c r="BM198" s="28">
        <v>1</v>
      </c>
      <c r="BN198" s="20" t="s">
        <v>185</v>
      </c>
      <c r="BO198" s="20" t="s">
        <v>176</v>
      </c>
      <c r="BP198" s="20" t="s">
        <v>176</v>
      </c>
      <c r="BQ198" s="20" t="s">
        <v>186</v>
      </c>
      <c r="BR198" s="28">
        <v>2</v>
      </c>
      <c r="BS198" s="28">
        <v>0.1</v>
      </c>
      <c r="BT198" s="20" t="s">
        <v>187</v>
      </c>
      <c r="BU198" s="28">
        <v>0.72</v>
      </c>
      <c r="BV198" s="28">
        <v>3.5000000000000003E-2</v>
      </c>
      <c r="BW198" s="20" t="s">
        <v>188</v>
      </c>
      <c r="BX198" s="28">
        <v>1</v>
      </c>
      <c r="BY198" s="28">
        <v>0.05</v>
      </c>
      <c r="BZ198" s="24" t="s">
        <v>187</v>
      </c>
      <c r="CA198" s="28">
        <v>0.5</v>
      </c>
      <c r="CB198" s="28">
        <v>2.5000000000000001E-2</v>
      </c>
      <c r="CC198" s="20" t="s">
        <v>187</v>
      </c>
      <c r="CD198" s="28">
        <v>0.2</v>
      </c>
      <c r="CE198" s="28">
        <v>0.02</v>
      </c>
      <c r="CF198" s="24" t="s">
        <v>187</v>
      </c>
      <c r="CG198" s="28">
        <v>0.01</v>
      </c>
      <c r="CH198" s="28">
        <v>6.4999999999999997E-4</v>
      </c>
      <c r="CI198" s="24" t="s">
        <v>187</v>
      </c>
      <c r="CJ198" s="24" t="s">
        <v>189</v>
      </c>
      <c r="CK198" s="29">
        <v>30</v>
      </c>
      <c r="CL198" s="29">
        <v>9.4009599999999997E-4</v>
      </c>
      <c r="CM198" s="29">
        <v>40</v>
      </c>
      <c r="CN198" s="29">
        <v>25</v>
      </c>
    </row>
    <row r="199" spans="1:92" ht="15.75" customHeight="1">
      <c r="A199" s="19" t="s">
        <v>164</v>
      </c>
      <c r="B199" s="20" t="s">
        <v>165</v>
      </c>
      <c r="C199" s="20">
        <v>2020</v>
      </c>
      <c r="D199" s="2" t="str">
        <f t="shared" si="7"/>
        <v>10.1016/j.palaeo.2019.109547</v>
      </c>
      <c r="E199" s="21">
        <f t="shared" si="8"/>
        <v>188050</v>
      </c>
      <c r="F199" s="21">
        <f t="shared" si="9"/>
        <v>13349.999999999995</v>
      </c>
      <c r="G199" s="21">
        <f t="shared" si="10"/>
        <v>13350.000000000022</v>
      </c>
      <c r="H199" s="22">
        <f t="shared" si="11"/>
        <v>1859.0428810063199</v>
      </c>
      <c r="I199" s="22">
        <f t="shared" si="12"/>
        <v>542.07918293912007</v>
      </c>
      <c r="J199" s="22">
        <f t="shared" si="13"/>
        <v>381.86726835159993</v>
      </c>
      <c r="K199" s="20" t="s">
        <v>166</v>
      </c>
      <c r="L199" s="77" t="s">
        <v>167</v>
      </c>
      <c r="M199" s="6" t="s">
        <v>559</v>
      </c>
      <c r="N199" s="20" t="s">
        <v>168</v>
      </c>
      <c r="O199" s="23" t="s">
        <v>247</v>
      </c>
      <c r="P199" s="10" t="s">
        <v>170</v>
      </c>
      <c r="Q199" s="24" t="s">
        <v>171</v>
      </c>
      <c r="R199" s="20" t="s">
        <v>172</v>
      </c>
      <c r="S199" s="20" t="s">
        <v>173</v>
      </c>
      <c r="T199" s="20" t="s">
        <v>174</v>
      </c>
      <c r="U199" s="20" t="s">
        <v>232</v>
      </c>
      <c r="V199" s="20">
        <v>188.05</v>
      </c>
      <c r="W199" s="20">
        <v>201.4</v>
      </c>
      <c r="X199" s="20">
        <v>174.7</v>
      </c>
      <c r="Y199" s="20" t="s">
        <v>176</v>
      </c>
      <c r="Z199" s="20" t="s">
        <v>191</v>
      </c>
      <c r="AA199" s="20">
        <v>30.957000000000001</v>
      </c>
      <c r="AB199" s="20">
        <v>110.746</v>
      </c>
      <c r="AC199" s="10" t="s">
        <v>176</v>
      </c>
      <c r="AD199" s="10" t="s">
        <v>176</v>
      </c>
      <c r="AE199" s="25">
        <v>1859.0428810063199</v>
      </c>
      <c r="AF199" s="10" t="s">
        <v>178</v>
      </c>
      <c r="AG199" s="25">
        <v>1477.17561265472</v>
      </c>
      <c r="AH199" s="25">
        <v>2401.12206394544</v>
      </c>
      <c r="AI199" s="20" t="s">
        <v>179</v>
      </c>
      <c r="AJ199" s="20" t="s">
        <v>180</v>
      </c>
      <c r="AK199" s="24" t="s">
        <v>181</v>
      </c>
      <c r="AL199" s="24" t="s">
        <v>182</v>
      </c>
      <c r="AM199" s="26">
        <v>33333333.333333336</v>
      </c>
      <c r="AN199" s="27">
        <v>5665577.2373253228</v>
      </c>
      <c r="AO199" s="20" t="s">
        <v>183</v>
      </c>
      <c r="AP199" s="27">
        <v>16666666.666666668</v>
      </c>
      <c r="AQ199" s="27">
        <v>0</v>
      </c>
      <c r="AR199" s="20" t="s">
        <v>183</v>
      </c>
      <c r="AS199" s="6">
        <v>1.9562E-5</v>
      </c>
      <c r="AT199" s="27">
        <v>8.7285966798793027E-7</v>
      </c>
      <c r="AU199" s="20" t="s">
        <v>183</v>
      </c>
      <c r="AV199" s="27">
        <v>2.3161999999999999E-5</v>
      </c>
      <c r="AW199" s="27">
        <v>2.4739915117073447E-6</v>
      </c>
      <c r="AX199" s="20" t="s">
        <v>183</v>
      </c>
      <c r="AY199" s="6">
        <v>6.6470000000000001E-6</v>
      </c>
      <c r="AZ199" s="27">
        <v>5.0917236767130311E-7</v>
      </c>
      <c r="BA199" s="20" t="s">
        <v>183</v>
      </c>
      <c r="BB199" s="27">
        <v>7.6909999999999997E-6</v>
      </c>
      <c r="BC199" s="27">
        <v>5.2955264138704834E-7</v>
      </c>
      <c r="BD199" s="20" t="s">
        <v>183</v>
      </c>
      <c r="BE199" s="28">
        <v>-26.897969032663578</v>
      </c>
      <c r="BF199" s="28">
        <v>9.5428929999999995E-2</v>
      </c>
      <c r="BG199" s="20" t="s">
        <v>183</v>
      </c>
      <c r="BH199" s="20">
        <v>-4.5</v>
      </c>
      <c r="BI199" s="20">
        <v>1</v>
      </c>
      <c r="BJ199" s="20" t="s">
        <v>338</v>
      </c>
      <c r="BK199" s="28">
        <v>400</v>
      </c>
      <c r="BL199" s="28">
        <v>10.72</v>
      </c>
      <c r="BM199" s="28">
        <v>1</v>
      </c>
      <c r="BN199" s="20" t="s">
        <v>185</v>
      </c>
      <c r="BO199" s="20" t="s">
        <v>176</v>
      </c>
      <c r="BP199" s="20" t="s">
        <v>176</v>
      </c>
      <c r="BQ199" s="20" t="s">
        <v>186</v>
      </c>
      <c r="BR199" s="28">
        <v>2</v>
      </c>
      <c r="BS199" s="28">
        <v>0.1</v>
      </c>
      <c r="BT199" s="20" t="s">
        <v>187</v>
      </c>
      <c r="BU199" s="28">
        <v>0.72</v>
      </c>
      <c r="BV199" s="28">
        <v>3.5000000000000003E-2</v>
      </c>
      <c r="BW199" s="20" t="s">
        <v>188</v>
      </c>
      <c r="BX199" s="28">
        <v>1</v>
      </c>
      <c r="BY199" s="28">
        <v>0.05</v>
      </c>
      <c r="BZ199" s="24" t="s">
        <v>187</v>
      </c>
      <c r="CA199" s="28">
        <v>0.5</v>
      </c>
      <c r="CB199" s="28">
        <v>2.5000000000000001E-2</v>
      </c>
      <c r="CC199" s="20" t="s">
        <v>187</v>
      </c>
      <c r="CD199" s="28">
        <v>0.2</v>
      </c>
      <c r="CE199" s="28">
        <v>0.02</v>
      </c>
      <c r="CF199" s="24" t="s">
        <v>187</v>
      </c>
      <c r="CG199" s="28">
        <v>0.01</v>
      </c>
      <c r="CH199" s="28">
        <v>6.4999999999999997E-4</v>
      </c>
      <c r="CI199" s="24" t="s">
        <v>187</v>
      </c>
      <c r="CJ199" s="24" t="s">
        <v>189</v>
      </c>
      <c r="CK199" s="29">
        <v>30</v>
      </c>
      <c r="CL199" s="29">
        <v>9.4009599999999997E-4</v>
      </c>
      <c r="CM199" s="29">
        <v>40</v>
      </c>
      <c r="CN199" s="29">
        <v>25</v>
      </c>
    </row>
    <row r="200" spans="1:92" ht="15.75" customHeight="1">
      <c r="A200" s="19" t="s">
        <v>164</v>
      </c>
      <c r="B200" s="20" t="s">
        <v>165</v>
      </c>
      <c r="C200" s="20">
        <v>2020</v>
      </c>
      <c r="D200" s="2" t="str">
        <f t="shared" si="7"/>
        <v>10.1016/j.palaeo.2019.109547</v>
      </c>
      <c r="E200" s="21">
        <f t="shared" si="8"/>
        <v>188050</v>
      </c>
      <c r="F200" s="21">
        <f t="shared" si="9"/>
        <v>13349.999999999995</v>
      </c>
      <c r="G200" s="21">
        <f t="shared" si="10"/>
        <v>13350.000000000022</v>
      </c>
      <c r="H200" s="22">
        <f t="shared" si="11"/>
        <v>1238.1637008694599</v>
      </c>
      <c r="I200" s="22">
        <f t="shared" si="12"/>
        <v>305.02032229991005</v>
      </c>
      <c r="J200" s="22">
        <f t="shared" si="13"/>
        <v>236.78274333423997</v>
      </c>
      <c r="K200" s="20" t="s">
        <v>166</v>
      </c>
      <c r="L200" s="77" t="s">
        <v>167</v>
      </c>
      <c r="M200" s="6" t="s">
        <v>559</v>
      </c>
      <c r="N200" s="20" t="s">
        <v>168</v>
      </c>
      <c r="O200" s="23" t="s">
        <v>248</v>
      </c>
      <c r="P200" s="10" t="s">
        <v>170</v>
      </c>
      <c r="Q200" s="24" t="s">
        <v>171</v>
      </c>
      <c r="R200" s="20" t="s">
        <v>172</v>
      </c>
      <c r="S200" s="20" t="s">
        <v>173</v>
      </c>
      <c r="T200" s="20" t="s">
        <v>174</v>
      </c>
      <c r="U200" s="20" t="s">
        <v>232</v>
      </c>
      <c r="V200" s="20">
        <v>188.05</v>
      </c>
      <c r="W200" s="20">
        <v>201.4</v>
      </c>
      <c r="X200" s="20">
        <v>174.7</v>
      </c>
      <c r="Y200" s="20" t="s">
        <v>176</v>
      </c>
      <c r="Z200" s="20" t="s">
        <v>191</v>
      </c>
      <c r="AA200" s="20">
        <v>30.957000000000001</v>
      </c>
      <c r="AB200" s="20">
        <v>110.746</v>
      </c>
      <c r="AC200" s="10" t="s">
        <v>176</v>
      </c>
      <c r="AD200" s="10" t="s">
        <v>176</v>
      </c>
      <c r="AE200" s="25">
        <v>1238.1637008694599</v>
      </c>
      <c r="AF200" s="10" t="s">
        <v>178</v>
      </c>
      <c r="AG200" s="25">
        <v>1001.38095753522</v>
      </c>
      <c r="AH200" s="25">
        <v>1543.18402316937</v>
      </c>
      <c r="AI200" s="20" t="s">
        <v>179</v>
      </c>
      <c r="AJ200" s="20" t="s">
        <v>180</v>
      </c>
      <c r="AK200" s="10" t="s">
        <v>181</v>
      </c>
      <c r="AL200" s="24" t="s">
        <v>182</v>
      </c>
      <c r="AM200" s="26">
        <v>66666666.666666672</v>
      </c>
      <c r="AN200" s="27">
        <v>4757493.5476537421</v>
      </c>
      <c r="AO200" s="20" t="s">
        <v>183</v>
      </c>
      <c r="AP200" s="27">
        <v>22222222.22222222</v>
      </c>
      <c r="AQ200" s="27">
        <v>0</v>
      </c>
      <c r="AR200" s="20" t="s">
        <v>183</v>
      </c>
      <c r="AS200" s="6">
        <v>1.9094E-5</v>
      </c>
      <c r="AT200" s="27">
        <v>9.9710882054066279E-7</v>
      </c>
      <c r="AU200" s="20" t="s">
        <v>183</v>
      </c>
      <c r="AV200" s="27">
        <v>2.2761999999999997E-5</v>
      </c>
      <c r="AW200" s="27">
        <v>1.9034137752995326E-6</v>
      </c>
      <c r="AX200" s="20" t="s">
        <v>183</v>
      </c>
      <c r="AY200" s="6">
        <v>6.7569999999999998E-6</v>
      </c>
      <c r="AZ200" s="27">
        <v>1.891137224000416E-7</v>
      </c>
      <c r="BA200" s="20" t="s">
        <v>183</v>
      </c>
      <c r="BB200" s="27">
        <v>7.9279999999999993E-6</v>
      </c>
      <c r="BC200" s="27">
        <v>2.1457865690697199E-7</v>
      </c>
      <c r="BD200" s="20" t="s">
        <v>183</v>
      </c>
      <c r="BE200" s="28">
        <v>-26.897969032663578</v>
      </c>
      <c r="BF200" s="28">
        <v>9.5428929999999995E-2</v>
      </c>
      <c r="BG200" s="20" t="s">
        <v>183</v>
      </c>
      <c r="BH200" s="20">
        <v>-4.5</v>
      </c>
      <c r="BI200" s="20">
        <v>1</v>
      </c>
      <c r="BJ200" s="20" t="s">
        <v>338</v>
      </c>
      <c r="BK200" s="28">
        <v>400</v>
      </c>
      <c r="BL200" s="28">
        <v>10.72</v>
      </c>
      <c r="BM200" s="28">
        <v>1</v>
      </c>
      <c r="BN200" s="20" t="s">
        <v>185</v>
      </c>
      <c r="BO200" s="20" t="s">
        <v>176</v>
      </c>
      <c r="BP200" s="20" t="s">
        <v>176</v>
      </c>
      <c r="BQ200" s="20" t="s">
        <v>186</v>
      </c>
      <c r="BR200" s="28">
        <v>2</v>
      </c>
      <c r="BS200" s="28">
        <v>0.1</v>
      </c>
      <c r="BT200" s="20" t="s">
        <v>187</v>
      </c>
      <c r="BU200" s="28">
        <v>0.72</v>
      </c>
      <c r="BV200" s="28">
        <v>3.5000000000000003E-2</v>
      </c>
      <c r="BW200" s="20" t="s">
        <v>188</v>
      </c>
      <c r="BX200" s="28">
        <v>1</v>
      </c>
      <c r="BY200" s="28">
        <v>0.05</v>
      </c>
      <c r="BZ200" s="24" t="s">
        <v>187</v>
      </c>
      <c r="CA200" s="28">
        <v>0.5</v>
      </c>
      <c r="CB200" s="28">
        <v>2.5000000000000001E-2</v>
      </c>
      <c r="CC200" s="20" t="s">
        <v>187</v>
      </c>
      <c r="CD200" s="28">
        <v>0.2</v>
      </c>
      <c r="CE200" s="28">
        <v>0.02</v>
      </c>
      <c r="CF200" s="24" t="s">
        <v>187</v>
      </c>
      <c r="CG200" s="28">
        <v>0.01</v>
      </c>
      <c r="CH200" s="28">
        <v>6.4999999999999997E-4</v>
      </c>
      <c r="CI200" s="24" t="s">
        <v>187</v>
      </c>
      <c r="CJ200" s="24" t="s">
        <v>189</v>
      </c>
      <c r="CK200" s="29">
        <v>30</v>
      </c>
      <c r="CL200" s="29">
        <v>9.4009599999999997E-4</v>
      </c>
      <c r="CM200" s="29">
        <v>40</v>
      </c>
      <c r="CN200" s="29">
        <v>25</v>
      </c>
    </row>
    <row r="201" spans="1:92" ht="15.75" customHeight="1">
      <c r="A201" s="19" t="s">
        <v>164</v>
      </c>
      <c r="B201" s="20" t="s">
        <v>165</v>
      </c>
      <c r="C201" s="20">
        <v>2020</v>
      </c>
      <c r="D201" s="2" t="str">
        <f t="shared" si="7"/>
        <v>10.1016/j.palaeo.2019.109547</v>
      </c>
      <c r="E201" s="21">
        <f t="shared" si="8"/>
        <v>188050</v>
      </c>
      <c r="F201" s="21">
        <f t="shared" si="9"/>
        <v>13349.999999999995</v>
      </c>
      <c r="G201" s="21">
        <f t="shared" si="10"/>
        <v>13350.000000000022</v>
      </c>
      <c r="H201" s="22">
        <f t="shared" si="11"/>
        <v>1628.02001062774</v>
      </c>
      <c r="I201" s="22">
        <f t="shared" si="12"/>
        <v>458.02652285373983</v>
      </c>
      <c r="J201" s="22">
        <f t="shared" si="13"/>
        <v>341.78173031658002</v>
      </c>
      <c r="K201" s="20" t="s">
        <v>166</v>
      </c>
      <c r="L201" s="77" t="s">
        <v>167</v>
      </c>
      <c r="M201" s="6" t="s">
        <v>559</v>
      </c>
      <c r="N201" s="20" t="s">
        <v>168</v>
      </c>
      <c r="O201" s="23" t="s">
        <v>249</v>
      </c>
      <c r="P201" s="10" t="s">
        <v>170</v>
      </c>
      <c r="Q201" s="24" t="s">
        <v>171</v>
      </c>
      <c r="R201" s="20" t="s">
        <v>172</v>
      </c>
      <c r="S201" s="20" t="s">
        <v>173</v>
      </c>
      <c r="T201" s="20" t="s">
        <v>174</v>
      </c>
      <c r="U201" s="20" t="s">
        <v>232</v>
      </c>
      <c r="V201" s="20">
        <v>188.05</v>
      </c>
      <c r="W201" s="20">
        <v>201.4</v>
      </c>
      <c r="X201" s="20">
        <v>174.7</v>
      </c>
      <c r="Y201" s="20" t="s">
        <v>176</v>
      </c>
      <c r="Z201" s="20" t="s">
        <v>191</v>
      </c>
      <c r="AA201" s="20">
        <v>30.957000000000001</v>
      </c>
      <c r="AB201" s="20">
        <v>110.746</v>
      </c>
      <c r="AC201" s="10" t="s">
        <v>176</v>
      </c>
      <c r="AD201" s="10" t="s">
        <v>176</v>
      </c>
      <c r="AE201" s="25">
        <v>1628.02001062774</v>
      </c>
      <c r="AF201" s="24" t="s">
        <v>178</v>
      </c>
      <c r="AG201" s="25">
        <v>1286.23828031116</v>
      </c>
      <c r="AH201" s="25">
        <v>2086.0465334814799</v>
      </c>
      <c r="AI201" s="20" t="s">
        <v>179</v>
      </c>
      <c r="AJ201" s="20" t="s">
        <v>180</v>
      </c>
      <c r="AK201" s="10" t="s">
        <v>181</v>
      </c>
      <c r="AL201" s="24" t="s">
        <v>182</v>
      </c>
      <c r="AM201" s="26">
        <v>44444444.44444444</v>
      </c>
      <c r="AN201" s="27">
        <v>7027283.6892630653</v>
      </c>
      <c r="AO201" s="20" t="s">
        <v>183</v>
      </c>
      <c r="AP201" s="27">
        <v>22222222.22222222</v>
      </c>
      <c r="AQ201" s="27">
        <v>0</v>
      </c>
      <c r="AR201" s="20" t="s">
        <v>183</v>
      </c>
      <c r="AS201" s="6">
        <v>2.0048000000000002E-5</v>
      </c>
      <c r="AT201" s="27">
        <v>1.8714283315157897E-6</v>
      </c>
      <c r="AU201" s="20" t="s">
        <v>183</v>
      </c>
      <c r="AV201" s="27">
        <v>1.9375999999999995E-5</v>
      </c>
      <c r="AW201" s="27">
        <v>7.8141922167297667E-7</v>
      </c>
      <c r="AX201" s="20" t="s">
        <v>183</v>
      </c>
      <c r="AY201" s="6">
        <v>7.7299999999999988E-6</v>
      </c>
      <c r="AZ201" s="27">
        <v>3.7797155977665836E-7</v>
      </c>
      <c r="BA201" s="20" t="s">
        <v>183</v>
      </c>
      <c r="BB201" s="27">
        <v>7.6590000000000007E-6</v>
      </c>
      <c r="BC201" s="27">
        <v>3.3659099809709691E-7</v>
      </c>
      <c r="BD201" s="20" t="s">
        <v>183</v>
      </c>
      <c r="BE201" s="28">
        <v>-26.897969032663578</v>
      </c>
      <c r="BF201" s="28">
        <v>9.5428929999999995E-2</v>
      </c>
      <c r="BG201" s="20" t="s">
        <v>183</v>
      </c>
      <c r="BH201" s="20">
        <v>-4.5</v>
      </c>
      <c r="BI201" s="20">
        <v>1</v>
      </c>
      <c r="BJ201" s="20" t="s">
        <v>338</v>
      </c>
      <c r="BK201" s="28">
        <v>400</v>
      </c>
      <c r="BL201" s="28">
        <v>10.72</v>
      </c>
      <c r="BM201" s="28">
        <v>1</v>
      </c>
      <c r="BN201" s="20" t="s">
        <v>185</v>
      </c>
      <c r="BO201" s="20" t="s">
        <v>176</v>
      </c>
      <c r="BP201" s="20" t="s">
        <v>176</v>
      </c>
      <c r="BQ201" s="20" t="s">
        <v>186</v>
      </c>
      <c r="BR201" s="28">
        <v>2</v>
      </c>
      <c r="BS201" s="28">
        <v>0.1</v>
      </c>
      <c r="BT201" s="20" t="s">
        <v>187</v>
      </c>
      <c r="BU201" s="28">
        <v>0.72</v>
      </c>
      <c r="BV201" s="28">
        <v>3.5000000000000003E-2</v>
      </c>
      <c r="BW201" s="20" t="s">
        <v>188</v>
      </c>
      <c r="BX201" s="28">
        <v>1</v>
      </c>
      <c r="BY201" s="28">
        <v>0.05</v>
      </c>
      <c r="BZ201" s="24" t="s">
        <v>187</v>
      </c>
      <c r="CA201" s="28">
        <v>0.5</v>
      </c>
      <c r="CB201" s="28">
        <v>2.5000000000000001E-2</v>
      </c>
      <c r="CC201" s="20" t="s">
        <v>187</v>
      </c>
      <c r="CD201" s="28">
        <v>0.2</v>
      </c>
      <c r="CE201" s="28">
        <v>0.02</v>
      </c>
      <c r="CF201" s="24" t="s">
        <v>187</v>
      </c>
      <c r="CG201" s="28">
        <v>0.01</v>
      </c>
      <c r="CH201" s="28">
        <v>6.4999999999999997E-4</v>
      </c>
      <c r="CI201" s="24" t="s">
        <v>187</v>
      </c>
      <c r="CJ201" s="24" t="s">
        <v>189</v>
      </c>
      <c r="CK201" s="29">
        <v>30</v>
      </c>
      <c r="CL201" s="29">
        <v>9.4009599999999997E-4</v>
      </c>
      <c r="CM201" s="29">
        <v>40</v>
      </c>
      <c r="CN201" s="29">
        <v>25</v>
      </c>
    </row>
    <row r="202" spans="1:92" ht="15.75" customHeight="1">
      <c r="A202" s="19" t="s">
        <v>164</v>
      </c>
      <c r="B202" s="20" t="s">
        <v>165</v>
      </c>
      <c r="C202" s="20">
        <v>2020</v>
      </c>
      <c r="D202" s="2" t="str">
        <f t="shared" si="7"/>
        <v>10.1016/j.palaeo.2019.109547</v>
      </c>
      <c r="E202" s="21">
        <f t="shared" si="8"/>
        <v>188050</v>
      </c>
      <c r="F202" s="21">
        <f t="shared" si="9"/>
        <v>13349.999999999995</v>
      </c>
      <c r="G202" s="21">
        <f t="shared" si="10"/>
        <v>13350.000000000022</v>
      </c>
      <c r="H202" s="22">
        <f t="shared" si="11"/>
        <v>1688.4167226249999</v>
      </c>
      <c r="I202" s="22">
        <f t="shared" si="12"/>
        <v>456.85286359302995</v>
      </c>
      <c r="J202" s="22">
        <f t="shared" si="13"/>
        <v>334.98637251686</v>
      </c>
      <c r="K202" s="20" t="s">
        <v>166</v>
      </c>
      <c r="L202" s="77" t="s">
        <v>167</v>
      </c>
      <c r="M202" s="6" t="s">
        <v>559</v>
      </c>
      <c r="N202" s="20" t="s">
        <v>168</v>
      </c>
      <c r="O202" s="23" t="s">
        <v>250</v>
      </c>
      <c r="P202" s="10" t="s">
        <v>170</v>
      </c>
      <c r="Q202" s="24" t="s">
        <v>171</v>
      </c>
      <c r="R202" s="20" t="s">
        <v>172</v>
      </c>
      <c r="S202" s="20" t="s">
        <v>173</v>
      </c>
      <c r="T202" s="20" t="s">
        <v>174</v>
      </c>
      <c r="U202" s="20" t="s">
        <v>232</v>
      </c>
      <c r="V202" s="20">
        <v>188.05</v>
      </c>
      <c r="W202" s="20">
        <v>201.4</v>
      </c>
      <c r="X202" s="20">
        <v>174.7</v>
      </c>
      <c r="Y202" s="20" t="s">
        <v>176</v>
      </c>
      <c r="Z202" s="20" t="s">
        <v>191</v>
      </c>
      <c r="AA202" s="20">
        <v>30.957000000000001</v>
      </c>
      <c r="AB202" s="20">
        <v>110.746</v>
      </c>
      <c r="AC202" s="10" t="s">
        <v>176</v>
      </c>
      <c r="AD202" s="10" t="s">
        <v>176</v>
      </c>
      <c r="AE202" s="25">
        <v>1688.4167226249999</v>
      </c>
      <c r="AF202" s="10" t="s">
        <v>178</v>
      </c>
      <c r="AG202" s="25">
        <v>1353.4303501081399</v>
      </c>
      <c r="AH202" s="25">
        <v>2145.2695862180299</v>
      </c>
      <c r="AI202" s="20" t="s">
        <v>179</v>
      </c>
      <c r="AJ202" s="20" t="s">
        <v>180</v>
      </c>
      <c r="AK202" s="24" t="s">
        <v>181</v>
      </c>
      <c r="AL202" s="24" t="s">
        <v>182</v>
      </c>
      <c r="AM202" s="26">
        <v>55555555.55555556</v>
      </c>
      <c r="AN202" s="27">
        <v>6252571.4874571078</v>
      </c>
      <c r="AO202" s="20" t="s">
        <v>183</v>
      </c>
      <c r="AP202" s="27">
        <v>22222222.22222222</v>
      </c>
      <c r="AQ202" s="27">
        <v>0</v>
      </c>
      <c r="AR202" s="20" t="s">
        <v>183</v>
      </c>
      <c r="AS202" s="6">
        <v>1.5360000000000002E-5</v>
      </c>
      <c r="AT202" s="27">
        <v>9.2074426416892757E-7</v>
      </c>
      <c r="AU202" s="20" t="s">
        <v>183</v>
      </c>
      <c r="AV202" s="27">
        <v>2.0875714285714285E-5</v>
      </c>
      <c r="AW202" s="27">
        <v>1.147817509020323E-6</v>
      </c>
      <c r="AX202" s="20" t="s">
        <v>183</v>
      </c>
      <c r="AY202" s="6">
        <v>7.6539999999999999E-6</v>
      </c>
      <c r="AZ202" s="27">
        <v>1.9968349956869243E-7</v>
      </c>
      <c r="BA202" s="20" t="s">
        <v>183</v>
      </c>
      <c r="BB202" s="27">
        <v>6.9214285714285715E-6</v>
      </c>
      <c r="BC202" s="27">
        <v>5.0671880326097284E-7</v>
      </c>
      <c r="BD202" s="20" t="s">
        <v>183</v>
      </c>
      <c r="BE202" s="28">
        <v>-26.897969032663578</v>
      </c>
      <c r="BF202" s="28">
        <v>9.5428929999999995E-2</v>
      </c>
      <c r="BG202" s="20" t="s">
        <v>183</v>
      </c>
      <c r="BH202" s="20">
        <v>-4.5</v>
      </c>
      <c r="BI202" s="20">
        <v>1</v>
      </c>
      <c r="BJ202" s="20" t="s">
        <v>338</v>
      </c>
      <c r="BK202" s="28">
        <v>400</v>
      </c>
      <c r="BL202" s="28">
        <v>10.72</v>
      </c>
      <c r="BM202" s="28">
        <v>1</v>
      </c>
      <c r="BN202" s="20" t="s">
        <v>185</v>
      </c>
      <c r="BO202" s="20" t="s">
        <v>176</v>
      </c>
      <c r="BP202" s="20" t="s">
        <v>176</v>
      </c>
      <c r="BQ202" s="20" t="s">
        <v>186</v>
      </c>
      <c r="BR202" s="28">
        <v>2</v>
      </c>
      <c r="BS202" s="28">
        <v>0.1</v>
      </c>
      <c r="BT202" s="20" t="s">
        <v>187</v>
      </c>
      <c r="BU202" s="28">
        <v>0.72</v>
      </c>
      <c r="BV202" s="28">
        <v>3.5000000000000003E-2</v>
      </c>
      <c r="BW202" s="20" t="s">
        <v>188</v>
      </c>
      <c r="BX202" s="28">
        <v>1</v>
      </c>
      <c r="BY202" s="28">
        <v>0.05</v>
      </c>
      <c r="BZ202" s="24" t="s">
        <v>187</v>
      </c>
      <c r="CA202" s="28">
        <v>0.5</v>
      </c>
      <c r="CB202" s="28">
        <v>2.5000000000000001E-2</v>
      </c>
      <c r="CC202" s="20" t="s">
        <v>187</v>
      </c>
      <c r="CD202" s="28">
        <v>0.2</v>
      </c>
      <c r="CE202" s="28">
        <v>0.02</v>
      </c>
      <c r="CF202" s="24" t="s">
        <v>187</v>
      </c>
      <c r="CG202" s="28">
        <v>0.01</v>
      </c>
      <c r="CH202" s="28">
        <v>6.4999999999999997E-4</v>
      </c>
      <c r="CI202" s="24" t="s">
        <v>187</v>
      </c>
      <c r="CJ202" s="24" t="s">
        <v>189</v>
      </c>
      <c r="CK202" s="29">
        <v>30</v>
      </c>
      <c r="CL202" s="29">
        <v>9.4009599999999997E-4</v>
      </c>
      <c r="CM202" s="29">
        <v>40</v>
      </c>
      <c r="CN202" s="29">
        <v>25</v>
      </c>
    </row>
    <row r="203" spans="1:92" ht="15.75" customHeight="1">
      <c r="A203" s="19" t="s">
        <v>164</v>
      </c>
      <c r="B203" s="20" t="s">
        <v>165</v>
      </c>
      <c r="C203" s="20">
        <v>2020</v>
      </c>
      <c r="D203" s="2" t="str">
        <f t="shared" si="7"/>
        <v>10.1016/j.palaeo.2019.109547</v>
      </c>
      <c r="E203" s="21">
        <f t="shared" si="8"/>
        <v>188050</v>
      </c>
      <c r="F203" s="21">
        <f t="shared" si="9"/>
        <v>13349.999999999995</v>
      </c>
      <c r="G203" s="21">
        <f t="shared" si="10"/>
        <v>13350.000000000022</v>
      </c>
      <c r="H203" s="22">
        <f t="shared" si="11"/>
        <v>1535.9895575054099</v>
      </c>
      <c r="I203" s="22">
        <f t="shared" si="12"/>
        <v>420.26513007673998</v>
      </c>
      <c r="J203" s="22">
        <f t="shared" si="13"/>
        <v>314.54983613096988</v>
      </c>
      <c r="K203" s="20" t="s">
        <v>166</v>
      </c>
      <c r="L203" s="77" t="s">
        <v>167</v>
      </c>
      <c r="M203" s="6" t="s">
        <v>559</v>
      </c>
      <c r="N203" s="20" t="s">
        <v>168</v>
      </c>
      <c r="O203" s="23" t="s">
        <v>251</v>
      </c>
      <c r="P203" s="10" t="s">
        <v>170</v>
      </c>
      <c r="Q203" s="24" t="s">
        <v>171</v>
      </c>
      <c r="R203" s="20" t="s">
        <v>172</v>
      </c>
      <c r="S203" s="20" t="s">
        <v>173</v>
      </c>
      <c r="T203" s="20" t="s">
        <v>174</v>
      </c>
      <c r="U203" s="20" t="s">
        <v>232</v>
      </c>
      <c r="V203" s="20">
        <v>188.05</v>
      </c>
      <c r="W203" s="20">
        <v>201.4</v>
      </c>
      <c r="X203" s="20">
        <v>174.7</v>
      </c>
      <c r="Y203" s="20" t="s">
        <v>176</v>
      </c>
      <c r="Z203" s="20" t="s">
        <v>191</v>
      </c>
      <c r="AA203" s="20">
        <v>30.957000000000001</v>
      </c>
      <c r="AB203" s="20">
        <v>110.746</v>
      </c>
      <c r="AC203" s="10" t="s">
        <v>176</v>
      </c>
      <c r="AD203" s="10" t="s">
        <v>176</v>
      </c>
      <c r="AE203" s="25">
        <v>1535.9895575054099</v>
      </c>
      <c r="AF203" s="10" t="s">
        <v>178</v>
      </c>
      <c r="AG203" s="25">
        <v>1221.4397213744401</v>
      </c>
      <c r="AH203" s="25">
        <v>1956.2546875821499</v>
      </c>
      <c r="AI203" s="20" t="s">
        <v>179</v>
      </c>
      <c r="AJ203" s="20" t="s">
        <v>180</v>
      </c>
      <c r="AK203" s="10" t="s">
        <v>181</v>
      </c>
      <c r="AL203" s="24" t="s">
        <v>182</v>
      </c>
      <c r="AM203" s="26">
        <v>44444444.44444444</v>
      </c>
      <c r="AN203" s="27">
        <v>6415002.9909958523</v>
      </c>
      <c r="AO203" s="20" t="s">
        <v>183</v>
      </c>
      <c r="AP203" s="27">
        <v>22222222.22222222</v>
      </c>
      <c r="AQ203" s="27">
        <v>0</v>
      </c>
      <c r="AR203" s="20" t="s">
        <v>183</v>
      </c>
      <c r="AS203" s="6">
        <v>2.1071999999999997E-5</v>
      </c>
      <c r="AT203" s="27">
        <v>1.2442564044440334E-6</v>
      </c>
      <c r="AU203" s="20" t="s">
        <v>183</v>
      </c>
      <c r="AV203" s="27">
        <v>2.1895E-5</v>
      </c>
      <c r="AW203" s="27">
        <v>1.4338869086042596E-6</v>
      </c>
      <c r="AX203" s="20" t="s">
        <v>183</v>
      </c>
      <c r="AY203" s="6">
        <v>8.8079999999999977E-6</v>
      </c>
      <c r="AZ203" s="27">
        <v>5.9945099883143722E-7</v>
      </c>
      <c r="BA203" s="20" t="s">
        <v>183</v>
      </c>
      <c r="BB203" s="27">
        <v>7.7424999999999991E-6</v>
      </c>
      <c r="BC203" s="27">
        <v>5.2916719160079078E-7</v>
      </c>
      <c r="BD203" s="20" t="s">
        <v>183</v>
      </c>
      <c r="BE203" s="28">
        <v>-26.897969032663578</v>
      </c>
      <c r="BF203" s="28">
        <v>9.5428929999999995E-2</v>
      </c>
      <c r="BG203" s="20" t="s">
        <v>183</v>
      </c>
      <c r="BH203" s="20">
        <v>-4.5</v>
      </c>
      <c r="BI203" s="20">
        <v>1</v>
      </c>
      <c r="BJ203" s="20" t="s">
        <v>338</v>
      </c>
      <c r="BK203" s="28">
        <v>400</v>
      </c>
      <c r="BL203" s="28">
        <v>10.72</v>
      </c>
      <c r="BM203" s="28">
        <v>1</v>
      </c>
      <c r="BN203" s="20" t="s">
        <v>185</v>
      </c>
      <c r="BO203" s="20" t="s">
        <v>176</v>
      </c>
      <c r="BP203" s="20" t="s">
        <v>176</v>
      </c>
      <c r="BQ203" s="20" t="s">
        <v>186</v>
      </c>
      <c r="BR203" s="28">
        <v>2</v>
      </c>
      <c r="BS203" s="28">
        <v>0.1</v>
      </c>
      <c r="BT203" s="20" t="s">
        <v>187</v>
      </c>
      <c r="BU203" s="28">
        <v>0.72</v>
      </c>
      <c r="BV203" s="28">
        <v>3.5000000000000003E-2</v>
      </c>
      <c r="BW203" s="20" t="s">
        <v>188</v>
      </c>
      <c r="BX203" s="28">
        <v>1</v>
      </c>
      <c r="BY203" s="28">
        <v>0.05</v>
      </c>
      <c r="BZ203" s="24" t="s">
        <v>187</v>
      </c>
      <c r="CA203" s="28">
        <v>0.5</v>
      </c>
      <c r="CB203" s="28">
        <v>2.5000000000000001E-2</v>
      </c>
      <c r="CC203" s="20" t="s">
        <v>187</v>
      </c>
      <c r="CD203" s="28">
        <v>0.2</v>
      </c>
      <c r="CE203" s="28">
        <v>0.02</v>
      </c>
      <c r="CF203" s="24" t="s">
        <v>187</v>
      </c>
      <c r="CG203" s="28">
        <v>0.01</v>
      </c>
      <c r="CH203" s="28">
        <v>6.4999999999999997E-4</v>
      </c>
      <c r="CI203" s="24" t="s">
        <v>187</v>
      </c>
      <c r="CJ203" s="24" t="s">
        <v>189</v>
      </c>
      <c r="CK203" s="29">
        <v>30</v>
      </c>
      <c r="CL203" s="29">
        <v>9.4009599999999997E-4</v>
      </c>
      <c r="CM203" s="29">
        <v>40</v>
      </c>
      <c r="CN203" s="29">
        <v>25</v>
      </c>
    </row>
    <row r="204" spans="1:92" ht="15.75" customHeight="1">
      <c r="A204" s="19" t="s">
        <v>164</v>
      </c>
      <c r="B204" s="20" t="s">
        <v>165</v>
      </c>
      <c r="C204" s="20">
        <v>2020</v>
      </c>
      <c r="D204" s="2" t="str">
        <f t="shared" si="7"/>
        <v>10.1016/j.palaeo.2019.109547</v>
      </c>
      <c r="E204" s="21">
        <f t="shared" si="8"/>
        <v>188050</v>
      </c>
      <c r="F204" s="21">
        <f t="shared" si="9"/>
        <v>13349.999999999995</v>
      </c>
      <c r="G204" s="21">
        <f t="shared" si="10"/>
        <v>13350.000000000022</v>
      </c>
      <c r="H204" s="22">
        <f t="shared" si="11"/>
        <v>1129.13124613379</v>
      </c>
      <c r="I204" s="22">
        <f t="shared" si="12"/>
        <v>249.86169640945991</v>
      </c>
      <c r="J204" s="22">
        <f t="shared" si="13"/>
        <v>191.06119171322098</v>
      </c>
      <c r="K204" s="20" t="s">
        <v>166</v>
      </c>
      <c r="L204" s="77" t="s">
        <v>167</v>
      </c>
      <c r="M204" s="6" t="s">
        <v>559</v>
      </c>
      <c r="N204" s="20" t="s">
        <v>168</v>
      </c>
      <c r="O204" s="23" t="s">
        <v>252</v>
      </c>
      <c r="P204" s="10" t="s">
        <v>170</v>
      </c>
      <c r="Q204" s="24" t="s">
        <v>171</v>
      </c>
      <c r="R204" s="20" t="s">
        <v>172</v>
      </c>
      <c r="S204" s="20" t="s">
        <v>173</v>
      </c>
      <c r="T204" s="20" t="s">
        <v>174</v>
      </c>
      <c r="U204" s="20" t="s">
        <v>253</v>
      </c>
      <c r="V204" s="20">
        <v>188.05</v>
      </c>
      <c r="W204" s="20">
        <v>201.4</v>
      </c>
      <c r="X204" s="20">
        <v>174.7</v>
      </c>
      <c r="Y204" s="20" t="s">
        <v>176</v>
      </c>
      <c r="Z204" s="20" t="s">
        <v>191</v>
      </c>
      <c r="AA204" s="20">
        <v>30.957000000000001</v>
      </c>
      <c r="AB204" s="20">
        <v>110.746</v>
      </c>
      <c r="AC204" s="10" t="s">
        <v>176</v>
      </c>
      <c r="AD204" s="10" t="s">
        <v>176</v>
      </c>
      <c r="AE204" s="25">
        <v>1129.13124613379</v>
      </c>
      <c r="AF204" s="10" t="s">
        <v>178</v>
      </c>
      <c r="AG204" s="25">
        <v>938.07005442056902</v>
      </c>
      <c r="AH204" s="25">
        <v>1378.9929425432499</v>
      </c>
      <c r="AI204" s="20" t="s">
        <v>179</v>
      </c>
      <c r="AJ204" s="20" t="s">
        <v>180</v>
      </c>
      <c r="AK204" s="24" t="s">
        <v>181</v>
      </c>
      <c r="AL204" s="24" t="s">
        <v>182</v>
      </c>
      <c r="AM204" s="26">
        <v>77777777.777777791</v>
      </c>
      <c r="AN204" s="27">
        <v>3513641.8446315327</v>
      </c>
      <c r="AO204" s="20" t="s">
        <v>183</v>
      </c>
      <c r="AP204" s="26">
        <v>22222222.219999999</v>
      </c>
      <c r="AQ204" s="26">
        <v>2078698.5482077464</v>
      </c>
      <c r="AR204" s="20" t="s">
        <v>183</v>
      </c>
      <c r="AS204" s="26">
        <v>1.4401125E-5</v>
      </c>
      <c r="AT204" s="27">
        <v>3.1559792670308482E-7</v>
      </c>
      <c r="AU204" s="20" t="s">
        <v>183</v>
      </c>
      <c r="AV204" s="27">
        <v>1.7668888888888891E-5</v>
      </c>
      <c r="AW204" s="27">
        <v>9.8891978728256835E-7</v>
      </c>
      <c r="AX204" s="20" t="s">
        <v>183</v>
      </c>
      <c r="AY204" s="27">
        <v>5.1013749999999999E-6</v>
      </c>
      <c r="AZ204" s="27">
        <v>2.4858454206480943E-7</v>
      </c>
      <c r="BA204" s="20" t="s">
        <v>183</v>
      </c>
      <c r="BB204" s="27">
        <v>6.3483333333333333E-6</v>
      </c>
      <c r="BC204" s="27">
        <v>4.3866511524548302E-7</v>
      </c>
      <c r="BD204" s="20" t="s">
        <v>183</v>
      </c>
      <c r="BE204" s="28">
        <v>-25.42483299800298</v>
      </c>
      <c r="BF204" s="28">
        <v>5.5658155060806319E-2</v>
      </c>
      <c r="BG204" s="20" t="s">
        <v>183</v>
      </c>
      <c r="BH204" s="20">
        <v>-4.5</v>
      </c>
      <c r="BI204" s="20">
        <v>1</v>
      </c>
      <c r="BJ204" s="20" t="s">
        <v>338</v>
      </c>
      <c r="BK204" s="28">
        <v>400</v>
      </c>
      <c r="BL204" s="28">
        <v>10.72</v>
      </c>
      <c r="BM204" s="28">
        <v>1</v>
      </c>
      <c r="BN204" s="20" t="s">
        <v>185</v>
      </c>
      <c r="BO204" s="20" t="s">
        <v>176</v>
      </c>
      <c r="BP204" s="20" t="s">
        <v>176</v>
      </c>
      <c r="BQ204" s="20" t="s">
        <v>186</v>
      </c>
      <c r="BR204" s="28">
        <v>2</v>
      </c>
      <c r="BS204" s="28">
        <v>0.1</v>
      </c>
      <c r="BT204" s="20" t="s">
        <v>187</v>
      </c>
      <c r="BU204" s="28">
        <v>0.72</v>
      </c>
      <c r="BV204" s="28">
        <v>3.5000000000000003E-2</v>
      </c>
      <c r="BW204" s="20" t="s">
        <v>188</v>
      </c>
      <c r="BX204" s="28">
        <v>1</v>
      </c>
      <c r="BY204" s="28">
        <v>0.05</v>
      </c>
      <c r="BZ204" s="24" t="s">
        <v>187</v>
      </c>
      <c r="CA204" s="28">
        <v>0.5</v>
      </c>
      <c r="CB204" s="28">
        <v>2.5000000000000001E-2</v>
      </c>
      <c r="CC204" s="20" t="s">
        <v>187</v>
      </c>
      <c r="CD204" s="28">
        <v>0.2</v>
      </c>
      <c r="CE204" s="28">
        <v>0.02</v>
      </c>
      <c r="CF204" s="24" t="s">
        <v>187</v>
      </c>
      <c r="CG204" s="28">
        <v>0.01</v>
      </c>
      <c r="CH204" s="28">
        <v>6.4999999999999997E-4</v>
      </c>
      <c r="CI204" s="24" t="s">
        <v>187</v>
      </c>
      <c r="CJ204" s="24" t="s">
        <v>189</v>
      </c>
      <c r="CK204" s="29">
        <v>30</v>
      </c>
      <c r="CL204" s="29">
        <v>9.4009599999999997E-4</v>
      </c>
      <c r="CM204" s="29">
        <v>40</v>
      </c>
      <c r="CN204" s="29">
        <v>25</v>
      </c>
    </row>
    <row r="205" spans="1:92" ht="15.75" customHeight="1">
      <c r="A205" s="19" t="s">
        <v>164</v>
      </c>
      <c r="B205" s="20" t="s">
        <v>165</v>
      </c>
      <c r="C205" s="20">
        <v>2020</v>
      </c>
      <c r="D205" s="2" t="str">
        <f t="shared" si="7"/>
        <v>10.1016/j.palaeo.2019.109547</v>
      </c>
      <c r="E205" s="21">
        <f t="shared" si="8"/>
        <v>188050</v>
      </c>
      <c r="F205" s="21">
        <f t="shared" si="9"/>
        <v>13349.999999999995</v>
      </c>
      <c r="G205" s="21">
        <f t="shared" si="10"/>
        <v>13350.000000000022</v>
      </c>
      <c r="H205" s="22">
        <f t="shared" si="11"/>
        <v>1581.5174095307</v>
      </c>
      <c r="I205" s="22">
        <f t="shared" si="12"/>
        <v>377.34452998905999</v>
      </c>
      <c r="J205" s="22">
        <f t="shared" si="13"/>
        <v>303.33975215609007</v>
      </c>
      <c r="K205" s="20" t="s">
        <v>166</v>
      </c>
      <c r="L205" s="77" t="s">
        <v>167</v>
      </c>
      <c r="M205" s="6" t="s">
        <v>559</v>
      </c>
      <c r="N205" s="20" t="s">
        <v>168</v>
      </c>
      <c r="O205" s="23" t="s">
        <v>254</v>
      </c>
      <c r="P205" s="10" t="s">
        <v>170</v>
      </c>
      <c r="Q205" s="24" t="s">
        <v>171</v>
      </c>
      <c r="R205" s="20" t="s">
        <v>172</v>
      </c>
      <c r="S205" s="20" t="s">
        <v>173</v>
      </c>
      <c r="T205" s="20" t="s">
        <v>174</v>
      </c>
      <c r="U205" s="20" t="s">
        <v>253</v>
      </c>
      <c r="V205" s="20">
        <v>188.05</v>
      </c>
      <c r="W205" s="20">
        <v>201.4</v>
      </c>
      <c r="X205" s="20">
        <v>174.7</v>
      </c>
      <c r="Y205" s="20" t="s">
        <v>176</v>
      </c>
      <c r="Z205" s="20" t="s">
        <v>191</v>
      </c>
      <c r="AA205" s="20">
        <v>30.957000000000001</v>
      </c>
      <c r="AB205" s="20">
        <v>110.746</v>
      </c>
      <c r="AC205" s="10" t="s">
        <v>176</v>
      </c>
      <c r="AD205" s="10" t="s">
        <v>176</v>
      </c>
      <c r="AE205" s="25">
        <v>1581.5174095307</v>
      </c>
      <c r="AF205" s="10" t="s">
        <v>178</v>
      </c>
      <c r="AG205" s="25">
        <v>1278.1776573746099</v>
      </c>
      <c r="AH205" s="25">
        <v>1958.86193951976</v>
      </c>
      <c r="AI205" s="20" t="s">
        <v>179</v>
      </c>
      <c r="AJ205" s="20" t="s">
        <v>180</v>
      </c>
      <c r="AK205" s="10" t="s">
        <v>181</v>
      </c>
      <c r="AL205" s="24" t="s">
        <v>182</v>
      </c>
      <c r="AM205" s="26">
        <v>55555555.55555556</v>
      </c>
      <c r="AN205" s="27">
        <v>4444444.4444444114</v>
      </c>
      <c r="AO205" s="20" t="s">
        <v>183</v>
      </c>
      <c r="AP205" s="26">
        <v>22222222.219999999</v>
      </c>
      <c r="AQ205" s="26">
        <v>2028602.0648339563</v>
      </c>
      <c r="AR205" s="20" t="s">
        <v>183</v>
      </c>
      <c r="AS205" s="26">
        <v>1.2660749999999999E-5</v>
      </c>
      <c r="AT205" s="27">
        <v>7.0562222836774817E-7</v>
      </c>
      <c r="AU205" s="20" t="s">
        <v>183</v>
      </c>
      <c r="AV205" s="27">
        <v>1.5573333333333332E-5</v>
      </c>
      <c r="AW205" s="27">
        <v>6.1097144868734398E-7</v>
      </c>
      <c r="AX205" s="20" t="s">
        <v>183</v>
      </c>
      <c r="AY205" s="27">
        <v>5.0251249999999996E-6</v>
      </c>
      <c r="AZ205" s="27">
        <v>6.4424941388538808E-7</v>
      </c>
      <c r="BA205" s="20" t="s">
        <v>183</v>
      </c>
      <c r="BB205" s="27">
        <v>5.7761111111111111E-6</v>
      </c>
      <c r="BC205" s="27">
        <v>3.8642393402857685E-7</v>
      </c>
      <c r="BD205" s="20" t="s">
        <v>183</v>
      </c>
      <c r="BE205" s="28">
        <v>-25.42483299800298</v>
      </c>
      <c r="BF205" s="28">
        <v>5.5658155060806319E-2</v>
      </c>
      <c r="BG205" s="20" t="s">
        <v>183</v>
      </c>
      <c r="BH205" s="20">
        <v>-4.5</v>
      </c>
      <c r="BI205" s="20">
        <v>1</v>
      </c>
      <c r="BJ205" s="20" t="s">
        <v>338</v>
      </c>
      <c r="BK205" s="28">
        <v>400</v>
      </c>
      <c r="BL205" s="28">
        <v>10.72</v>
      </c>
      <c r="BM205" s="28">
        <v>1</v>
      </c>
      <c r="BN205" s="20" t="s">
        <v>185</v>
      </c>
      <c r="BO205" s="20" t="s">
        <v>176</v>
      </c>
      <c r="BP205" s="20" t="s">
        <v>176</v>
      </c>
      <c r="BQ205" s="20" t="s">
        <v>186</v>
      </c>
      <c r="BR205" s="28">
        <v>2</v>
      </c>
      <c r="BS205" s="28">
        <v>0.1</v>
      </c>
      <c r="BT205" s="20" t="s">
        <v>187</v>
      </c>
      <c r="BU205" s="28">
        <v>0.72</v>
      </c>
      <c r="BV205" s="28">
        <v>3.5000000000000003E-2</v>
      </c>
      <c r="BW205" s="20" t="s">
        <v>188</v>
      </c>
      <c r="BX205" s="28">
        <v>1</v>
      </c>
      <c r="BY205" s="28">
        <v>0.05</v>
      </c>
      <c r="BZ205" s="24" t="s">
        <v>187</v>
      </c>
      <c r="CA205" s="28">
        <v>0.5</v>
      </c>
      <c r="CB205" s="28">
        <v>2.5000000000000001E-2</v>
      </c>
      <c r="CC205" s="20" t="s">
        <v>187</v>
      </c>
      <c r="CD205" s="28">
        <v>0.2</v>
      </c>
      <c r="CE205" s="28">
        <v>0.02</v>
      </c>
      <c r="CF205" s="24" t="s">
        <v>187</v>
      </c>
      <c r="CG205" s="28">
        <v>0.01</v>
      </c>
      <c r="CH205" s="28">
        <v>6.4999999999999997E-4</v>
      </c>
      <c r="CI205" s="24" t="s">
        <v>187</v>
      </c>
      <c r="CJ205" s="24" t="s">
        <v>189</v>
      </c>
      <c r="CK205" s="29">
        <v>30</v>
      </c>
      <c r="CL205" s="29">
        <v>9.4009599999999997E-4</v>
      </c>
      <c r="CM205" s="29">
        <v>40</v>
      </c>
      <c r="CN205" s="29">
        <v>25</v>
      </c>
    </row>
    <row r="206" spans="1:92" ht="15.75" customHeight="1">
      <c r="A206" s="19" t="s">
        <v>164</v>
      </c>
      <c r="B206" s="20" t="s">
        <v>165</v>
      </c>
      <c r="C206" s="20">
        <v>2020</v>
      </c>
      <c r="D206" s="2" t="str">
        <f t="shared" si="7"/>
        <v>10.1016/j.palaeo.2019.109547</v>
      </c>
      <c r="E206" s="21">
        <f t="shared" si="8"/>
        <v>188050</v>
      </c>
      <c r="F206" s="21">
        <f t="shared" si="9"/>
        <v>13349.999999999995</v>
      </c>
      <c r="G206" s="21">
        <f t="shared" si="10"/>
        <v>13350.000000000022</v>
      </c>
      <c r="H206" s="22">
        <f t="shared" si="11"/>
        <v>1349.90871357169</v>
      </c>
      <c r="I206" s="22">
        <f t="shared" si="12"/>
        <v>335.99267819070997</v>
      </c>
      <c r="J206" s="22">
        <f t="shared" si="13"/>
        <v>258.45023642403999</v>
      </c>
      <c r="K206" s="20" t="s">
        <v>166</v>
      </c>
      <c r="L206" s="77" t="s">
        <v>167</v>
      </c>
      <c r="M206" s="6" t="s">
        <v>559</v>
      </c>
      <c r="N206" s="20" t="s">
        <v>168</v>
      </c>
      <c r="O206" s="23" t="s">
        <v>255</v>
      </c>
      <c r="P206" s="10" t="s">
        <v>170</v>
      </c>
      <c r="Q206" s="24" t="s">
        <v>171</v>
      </c>
      <c r="R206" s="20" t="s">
        <v>172</v>
      </c>
      <c r="S206" s="20" t="s">
        <v>173</v>
      </c>
      <c r="T206" s="20" t="s">
        <v>174</v>
      </c>
      <c r="U206" s="20" t="s">
        <v>253</v>
      </c>
      <c r="V206" s="20">
        <v>188.05</v>
      </c>
      <c r="W206" s="20">
        <v>201.4</v>
      </c>
      <c r="X206" s="20">
        <v>174.7</v>
      </c>
      <c r="Y206" s="20" t="s">
        <v>176</v>
      </c>
      <c r="Z206" s="20" t="s">
        <v>191</v>
      </c>
      <c r="AA206" s="20">
        <v>30.957000000000001</v>
      </c>
      <c r="AB206" s="20">
        <v>110.746</v>
      </c>
      <c r="AC206" s="10" t="s">
        <v>176</v>
      </c>
      <c r="AD206" s="10" t="s">
        <v>176</v>
      </c>
      <c r="AE206" s="25">
        <v>1349.90871357169</v>
      </c>
      <c r="AF206" s="24" t="s">
        <v>178</v>
      </c>
      <c r="AG206" s="25">
        <v>1091.45847714765</v>
      </c>
      <c r="AH206" s="25">
        <v>1685.9013917624</v>
      </c>
      <c r="AI206" s="20" t="s">
        <v>179</v>
      </c>
      <c r="AJ206" s="20" t="s">
        <v>180</v>
      </c>
      <c r="AK206" s="10" t="s">
        <v>181</v>
      </c>
      <c r="AL206" s="24" t="s">
        <v>182</v>
      </c>
      <c r="AM206" s="26">
        <v>66666666.666666672</v>
      </c>
      <c r="AN206" s="27">
        <v>5443310.5395181831</v>
      </c>
      <c r="AO206" s="20" t="s">
        <v>183</v>
      </c>
      <c r="AP206" s="26">
        <v>27777777.780000001</v>
      </c>
      <c r="AQ206" s="26">
        <v>2484519.9749997575</v>
      </c>
      <c r="AR206" s="20" t="s">
        <v>183</v>
      </c>
      <c r="AS206" s="26">
        <v>1.2904666666666669E-5</v>
      </c>
      <c r="AT206" s="27">
        <v>1.0577915568663672E-6</v>
      </c>
      <c r="AU206" s="20" t="s">
        <v>183</v>
      </c>
      <c r="AV206" s="27">
        <v>1.6809999999999997E-5</v>
      </c>
      <c r="AW206" s="27">
        <v>1.2387964589336998E-6</v>
      </c>
      <c r="AX206" s="20" t="s">
        <v>183</v>
      </c>
      <c r="AY206" s="27">
        <v>5.1407500000000007E-6</v>
      </c>
      <c r="AZ206" s="27">
        <v>3.1971742080572507E-7</v>
      </c>
      <c r="BA206" s="20" t="s">
        <v>183</v>
      </c>
      <c r="BB206" s="27">
        <v>7.7974999999999995E-6</v>
      </c>
      <c r="BC206" s="27">
        <v>5.4188905691109972E-7</v>
      </c>
      <c r="BD206" s="20" t="s">
        <v>183</v>
      </c>
      <c r="BE206" s="28">
        <v>-25.42483299800298</v>
      </c>
      <c r="BF206" s="28">
        <v>5.5658155060806319E-2</v>
      </c>
      <c r="BG206" s="20" t="s">
        <v>183</v>
      </c>
      <c r="BH206" s="20">
        <v>-4.5</v>
      </c>
      <c r="BI206" s="20">
        <v>1</v>
      </c>
      <c r="BJ206" s="20" t="s">
        <v>338</v>
      </c>
      <c r="BK206" s="28">
        <v>400</v>
      </c>
      <c r="BL206" s="28">
        <v>10.72</v>
      </c>
      <c r="BM206" s="28">
        <v>1</v>
      </c>
      <c r="BN206" s="20" t="s">
        <v>185</v>
      </c>
      <c r="BO206" s="20" t="s">
        <v>176</v>
      </c>
      <c r="BP206" s="20" t="s">
        <v>176</v>
      </c>
      <c r="BQ206" s="20" t="s">
        <v>186</v>
      </c>
      <c r="BR206" s="28">
        <v>2</v>
      </c>
      <c r="BS206" s="28">
        <v>0.1</v>
      </c>
      <c r="BT206" s="20" t="s">
        <v>187</v>
      </c>
      <c r="BU206" s="28">
        <v>0.72</v>
      </c>
      <c r="BV206" s="28">
        <v>3.5000000000000003E-2</v>
      </c>
      <c r="BW206" s="20" t="s">
        <v>188</v>
      </c>
      <c r="BX206" s="28">
        <v>1</v>
      </c>
      <c r="BY206" s="28">
        <v>0.05</v>
      </c>
      <c r="BZ206" s="24" t="s">
        <v>187</v>
      </c>
      <c r="CA206" s="28">
        <v>0.5</v>
      </c>
      <c r="CB206" s="28">
        <v>2.5000000000000001E-2</v>
      </c>
      <c r="CC206" s="20" t="s">
        <v>187</v>
      </c>
      <c r="CD206" s="28">
        <v>0.2</v>
      </c>
      <c r="CE206" s="28">
        <v>0.02</v>
      </c>
      <c r="CF206" s="24" t="s">
        <v>187</v>
      </c>
      <c r="CG206" s="28">
        <v>0.01</v>
      </c>
      <c r="CH206" s="28">
        <v>6.4999999999999997E-4</v>
      </c>
      <c r="CI206" s="24" t="s">
        <v>187</v>
      </c>
      <c r="CJ206" s="24" t="s">
        <v>189</v>
      </c>
      <c r="CK206" s="29">
        <v>30</v>
      </c>
      <c r="CL206" s="29">
        <v>9.4009599999999997E-4</v>
      </c>
      <c r="CM206" s="29">
        <v>40</v>
      </c>
      <c r="CN206" s="29">
        <v>25</v>
      </c>
    </row>
    <row r="207" spans="1:92" ht="15.75" customHeight="1">
      <c r="A207" s="19" t="s">
        <v>164</v>
      </c>
      <c r="B207" s="20" t="s">
        <v>165</v>
      </c>
      <c r="C207" s="20">
        <v>2020</v>
      </c>
      <c r="D207" s="2" t="str">
        <f t="shared" si="7"/>
        <v>10.1016/j.palaeo.2019.109547</v>
      </c>
      <c r="E207" s="21">
        <f t="shared" si="8"/>
        <v>188050</v>
      </c>
      <c r="F207" s="21">
        <f t="shared" si="9"/>
        <v>13349.999999999995</v>
      </c>
      <c r="G207" s="21">
        <f t="shared" si="10"/>
        <v>13350.000000000022</v>
      </c>
      <c r="H207" s="22">
        <f t="shared" si="11"/>
        <v>1181.3299192458101</v>
      </c>
      <c r="I207" s="22">
        <f t="shared" si="12"/>
        <v>278.63581696670985</v>
      </c>
      <c r="J207" s="22">
        <f t="shared" si="13"/>
        <v>219.25853377467502</v>
      </c>
      <c r="K207" s="20" t="s">
        <v>166</v>
      </c>
      <c r="L207" s="77" t="s">
        <v>167</v>
      </c>
      <c r="M207" s="6" t="s">
        <v>559</v>
      </c>
      <c r="N207" s="20" t="s">
        <v>168</v>
      </c>
      <c r="O207" s="23" t="s">
        <v>256</v>
      </c>
      <c r="P207" s="10" t="s">
        <v>170</v>
      </c>
      <c r="Q207" s="24" t="s">
        <v>171</v>
      </c>
      <c r="R207" s="20" t="s">
        <v>172</v>
      </c>
      <c r="S207" s="20" t="s">
        <v>173</v>
      </c>
      <c r="T207" s="20" t="s">
        <v>174</v>
      </c>
      <c r="U207" s="20" t="s">
        <v>253</v>
      </c>
      <c r="V207" s="20">
        <v>188.05</v>
      </c>
      <c r="W207" s="20">
        <v>201.4</v>
      </c>
      <c r="X207" s="20">
        <v>174.7</v>
      </c>
      <c r="Y207" s="20" t="s">
        <v>176</v>
      </c>
      <c r="Z207" s="20" t="s">
        <v>191</v>
      </c>
      <c r="AA207" s="20">
        <v>30.957000000000001</v>
      </c>
      <c r="AB207" s="20">
        <v>110.746</v>
      </c>
      <c r="AC207" s="10" t="s">
        <v>176</v>
      </c>
      <c r="AD207" s="10" t="s">
        <v>176</v>
      </c>
      <c r="AE207" s="25">
        <v>1181.3299192458101</v>
      </c>
      <c r="AF207" s="10" t="s">
        <v>178</v>
      </c>
      <c r="AG207" s="25">
        <v>962.07138547113505</v>
      </c>
      <c r="AH207" s="25">
        <v>1459.9657362125199</v>
      </c>
      <c r="AI207" s="20" t="s">
        <v>179</v>
      </c>
      <c r="AJ207" s="20" t="s">
        <v>180</v>
      </c>
      <c r="AK207" s="10" t="s">
        <v>181</v>
      </c>
      <c r="AL207" s="24" t="s">
        <v>182</v>
      </c>
      <c r="AM207" s="26">
        <v>66666666.666666672</v>
      </c>
      <c r="AN207" s="27">
        <v>5443310.5395181756</v>
      </c>
      <c r="AO207" s="20" t="s">
        <v>183</v>
      </c>
      <c r="AP207" s="26">
        <v>27777777.780000001</v>
      </c>
      <c r="AQ207" s="26">
        <v>2078698.5482077571</v>
      </c>
      <c r="AR207" s="20" t="s">
        <v>183</v>
      </c>
      <c r="AS207" s="26">
        <v>1.5005799999999998E-5</v>
      </c>
      <c r="AT207" s="27">
        <v>1.1444490989117886E-6</v>
      </c>
      <c r="AU207" s="20" t="s">
        <v>183</v>
      </c>
      <c r="AV207" s="27">
        <v>1.9609999999999997E-5</v>
      </c>
      <c r="AW207" s="27">
        <v>7.1465143018583999E-7</v>
      </c>
      <c r="AX207" s="20" t="s">
        <v>183</v>
      </c>
      <c r="AY207" s="27">
        <v>6.5671999999999996E-6</v>
      </c>
      <c r="AZ207" s="27">
        <v>3.9955886925458289E-7</v>
      </c>
      <c r="BA207" s="20" t="s">
        <v>183</v>
      </c>
      <c r="BB207" s="27">
        <v>7.4599999999999997E-6</v>
      </c>
      <c r="BC207" s="27">
        <v>1.5455311923952443E-7</v>
      </c>
      <c r="BD207" s="20" t="s">
        <v>183</v>
      </c>
      <c r="BE207" s="28">
        <v>-25.42483299800298</v>
      </c>
      <c r="BF207" s="28">
        <v>5.5658155060806319E-2</v>
      </c>
      <c r="BG207" s="20" t="s">
        <v>183</v>
      </c>
      <c r="BH207" s="20">
        <v>-4.5</v>
      </c>
      <c r="BI207" s="20">
        <v>1</v>
      </c>
      <c r="BJ207" s="20" t="s">
        <v>338</v>
      </c>
      <c r="BK207" s="28">
        <v>400</v>
      </c>
      <c r="BL207" s="28">
        <v>10.72</v>
      </c>
      <c r="BM207" s="28">
        <v>1</v>
      </c>
      <c r="BN207" s="20" t="s">
        <v>185</v>
      </c>
      <c r="BO207" s="20" t="s">
        <v>176</v>
      </c>
      <c r="BP207" s="20" t="s">
        <v>176</v>
      </c>
      <c r="BQ207" s="20" t="s">
        <v>186</v>
      </c>
      <c r="BR207" s="28">
        <v>2</v>
      </c>
      <c r="BS207" s="28">
        <v>0.1</v>
      </c>
      <c r="BT207" s="20" t="s">
        <v>187</v>
      </c>
      <c r="BU207" s="28">
        <v>0.72</v>
      </c>
      <c r="BV207" s="28">
        <v>3.5000000000000003E-2</v>
      </c>
      <c r="BW207" s="20" t="s">
        <v>188</v>
      </c>
      <c r="BX207" s="28">
        <v>1</v>
      </c>
      <c r="BY207" s="28">
        <v>0.05</v>
      </c>
      <c r="BZ207" s="24" t="s">
        <v>187</v>
      </c>
      <c r="CA207" s="28">
        <v>0.5</v>
      </c>
      <c r="CB207" s="28">
        <v>2.5000000000000001E-2</v>
      </c>
      <c r="CC207" s="20" t="s">
        <v>187</v>
      </c>
      <c r="CD207" s="28">
        <v>0.2</v>
      </c>
      <c r="CE207" s="28">
        <v>0.02</v>
      </c>
      <c r="CF207" s="24" t="s">
        <v>187</v>
      </c>
      <c r="CG207" s="28">
        <v>0.01</v>
      </c>
      <c r="CH207" s="28">
        <v>6.4999999999999997E-4</v>
      </c>
      <c r="CI207" s="24" t="s">
        <v>187</v>
      </c>
      <c r="CJ207" s="24" t="s">
        <v>189</v>
      </c>
      <c r="CK207" s="29">
        <v>30</v>
      </c>
      <c r="CL207" s="29">
        <v>9.4009599999999997E-4</v>
      </c>
      <c r="CM207" s="29">
        <v>40</v>
      </c>
      <c r="CN207" s="29">
        <v>25</v>
      </c>
    </row>
    <row r="208" spans="1:92" ht="15.75" customHeight="1">
      <c r="A208" s="19" t="s">
        <v>164</v>
      </c>
      <c r="B208" s="20" t="s">
        <v>165</v>
      </c>
      <c r="C208" s="20">
        <v>2020</v>
      </c>
      <c r="D208" s="2" t="str">
        <f t="shared" si="7"/>
        <v>10.1016/j.palaeo.2019.109547</v>
      </c>
      <c r="E208" s="21">
        <f t="shared" si="8"/>
        <v>188050</v>
      </c>
      <c r="F208" s="21">
        <f t="shared" si="9"/>
        <v>13349.999999999995</v>
      </c>
      <c r="G208" s="21">
        <f t="shared" si="10"/>
        <v>13350.000000000022</v>
      </c>
      <c r="H208" s="22">
        <f t="shared" si="11"/>
        <v>1505.82459265083</v>
      </c>
      <c r="I208" s="22">
        <f t="shared" si="12"/>
        <v>366.32008713370988</v>
      </c>
      <c r="J208" s="22">
        <f t="shared" si="13"/>
        <v>284.79195343946003</v>
      </c>
      <c r="K208" s="20" t="s">
        <v>166</v>
      </c>
      <c r="L208" s="77" t="s">
        <v>167</v>
      </c>
      <c r="M208" s="6" t="s">
        <v>559</v>
      </c>
      <c r="N208" s="20" t="s">
        <v>168</v>
      </c>
      <c r="O208" s="23" t="s">
        <v>257</v>
      </c>
      <c r="P208" s="10" t="s">
        <v>170</v>
      </c>
      <c r="Q208" s="24" t="s">
        <v>171</v>
      </c>
      <c r="R208" s="20" t="s">
        <v>172</v>
      </c>
      <c r="S208" s="20" t="s">
        <v>173</v>
      </c>
      <c r="T208" s="20" t="s">
        <v>174</v>
      </c>
      <c r="U208" s="20" t="s">
        <v>253</v>
      </c>
      <c r="V208" s="20">
        <v>188.05</v>
      </c>
      <c r="W208" s="20">
        <v>201.4</v>
      </c>
      <c r="X208" s="20">
        <v>174.7</v>
      </c>
      <c r="Y208" s="20" t="s">
        <v>176</v>
      </c>
      <c r="Z208" s="20" t="s">
        <v>191</v>
      </c>
      <c r="AA208" s="20">
        <v>30.957000000000001</v>
      </c>
      <c r="AB208" s="20">
        <v>110.746</v>
      </c>
      <c r="AC208" s="10" t="s">
        <v>176</v>
      </c>
      <c r="AD208" s="10" t="s">
        <v>176</v>
      </c>
      <c r="AE208" s="25">
        <v>1505.82459265083</v>
      </c>
      <c r="AF208" s="10" t="s">
        <v>178</v>
      </c>
      <c r="AG208" s="25">
        <v>1221.03263921137</v>
      </c>
      <c r="AH208" s="25">
        <v>1872.1446797845399</v>
      </c>
      <c r="AI208" s="20" t="s">
        <v>179</v>
      </c>
      <c r="AJ208" s="20" t="s">
        <v>180</v>
      </c>
      <c r="AK208" s="10" t="s">
        <v>181</v>
      </c>
      <c r="AL208" s="24" t="s">
        <v>182</v>
      </c>
      <c r="AM208" s="26">
        <v>66666666.666666672</v>
      </c>
      <c r="AN208" s="27">
        <v>4444444.4444444533</v>
      </c>
      <c r="AO208" s="20" t="s">
        <v>183</v>
      </c>
      <c r="AP208" s="26">
        <v>16666666.664999999</v>
      </c>
      <c r="AQ208" s="26">
        <v>1360827.63487955</v>
      </c>
      <c r="AR208" s="20" t="s">
        <v>183</v>
      </c>
      <c r="AS208" s="26">
        <v>1.1991142857142859E-5</v>
      </c>
      <c r="AT208" s="27">
        <v>7.436735852244186E-7</v>
      </c>
      <c r="AU208" s="20" t="s">
        <v>183</v>
      </c>
      <c r="AV208" s="27">
        <v>1.9337142857142858E-5</v>
      </c>
      <c r="AW208" s="27">
        <v>9.6161252043416889E-7</v>
      </c>
      <c r="AX208" s="20" t="s">
        <v>183</v>
      </c>
      <c r="AY208" s="27">
        <v>4.5713571428571429E-6</v>
      </c>
      <c r="AZ208" s="27">
        <v>4.6497221773489432E-7</v>
      </c>
      <c r="BA208" s="20" t="s">
        <v>183</v>
      </c>
      <c r="BB208" s="27">
        <v>8.461428571428572E-6</v>
      </c>
      <c r="BC208" s="27">
        <v>6.6777233991772019E-7</v>
      </c>
      <c r="BD208" s="20" t="s">
        <v>183</v>
      </c>
      <c r="BE208" s="28">
        <v>-25.42483299800298</v>
      </c>
      <c r="BF208" s="28">
        <v>5.5658155060806319E-2</v>
      </c>
      <c r="BG208" s="20" t="s">
        <v>183</v>
      </c>
      <c r="BH208" s="20">
        <v>-4.5</v>
      </c>
      <c r="BI208" s="20">
        <v>1</v>
      </c>
      <c r="BJ208" s="20" t="s">
        <v>338</v>
      </c>
      <c r="BK208" s="28">
        <v>400</v>
      </c>
      <c r="BL208" s="28">
        <v>10.72</v>
      </c>
      <c r="BM208" s="28">
        <v>1</v>
      </c>
      <c r="BN208" s="20" t="s">
        <v>185</v>
      </c>
      <c r="BO208" s="20" t="s">
        <v>176</v>
      </c>
      <c r="BP208" s="20" t="s">
        <v>176</v>
      </c>
      <c r="BQ208" s="20" t="s">
        <v>186</v>
      </c>
      <c r="BR208" s="28">
        <v>2</v>
      </c>
      <c r="BS208" s="28">
        <v>0.1</v>
      </c>
      <c r="BT208" s="20" t="s">
        <v>187</v>
      </c>
      <c r="BU208" s="28">
        <v>0.72</v>
      </c>
      <c r="BV208" s="28">
        <v>3.5000000000000003E-2</v>
      </c>
      <c r="BW208" s="20" t="s">
        <v>188</v>
      </c>
      <c r="BX208" s="28">
        <v>1</v>
      </c>
      <c r="BY208" s="28">
        <v>0.05</v>
      </c>
      <c r="BZ208" s="24" t="s">
        <v>187</v>
      </c>
      <c r="CA208" s="28">
        <v>0.5</v>
      </c>
      <c r="CB208" s="28">
        <v>2.5000000000000001E-2</v>
      </c>
      <c r="CC208" s="20" t="s">
        <v>187</v>
      </c>
      <c r="CD208" s="28">
        <v>0.2</v>
      </c>
      <c r="CE208" s="28">
        <v>0.02</v>
      </c>
      <c r="CF208" s="24" t="s">
        <v>187</v>
      </c>
      <c r="CG208" s="28">
        <v>0.01</v>
      </c>
      <c r="CH208" s="28">
        <v>6.4999999999999997E-4</v>
      </c>
      <c r="CI208" s="24" t="s">
        <v>187</v>
      </c>
      <c r="CJ208" s="24" t="s">
        <v>189</v>
      </c>
      <c r="CK208" s="29">
        <v>30</v>
      </c>
      <c r="CL208" s="29">
        <v>9.4009599999999997E-4</v>
      </c>
      <c r="CM208" s="29">
        <v>40</v>
      </c>
      <c r="CN208" s="29">
        <v>25</v>
      </c>
    </row>
    <row r="209" spans="1:92" ht="15.75" customHeight="1">
      <c r="A209" s="19" t="s">
        <v>164</v>
      </c>
      <c r="B209" s="20" t="s">
        <v>165</v>
      </c>
      <c r="C209" s="20">
        <v>2020</v>
      </c>
      <c r="D209" s="2" t="str">
        <f t="shared" si="7"/>
        <v>10.1016/j.palaeo.2019.109547</v>
      </c>
      <c r="E209" s="21">
        <f t="shared" si="8"/>
        <v>188050</v>
      </c>
      <c r="F209" s="21">
        <f t="shared" si="9"/>
        <v>13349.999999999995</v>
      </c>
      <c r="G209" s="21">
        <f t="shared" si="10"/>
        <v>13350.000000000022</v>
      </c>
      <c r="H209" s="22">
        <f t="shared" si="11"/>
        <v>1550.0577142217701</v>
      </c>
      <c r="I209" s="22">
        <f t="shared" si="12"/>
        <v>371.43482177429996</v>
      </c>
      <c r="J209" s="22">
        <f t="shared" si="13"/>
        <v>293.28175372269015</v>
      </c>
      <c r="K209" s="20" t="s">
        <v>166</v>
      </c>
      <c r="L209" s="77" t="s">
        <v>167</v>
      </c>
      <c r="M209" s="6" t="s">
        <v>559</v>
      </c>
      <c r="N209" s="20" t="s">
        <v>168</v>
      </c>
      <c r="O209" s="23" t="s">
        <v>258</v>
      </c>
      <c r="P209" s="10" t="s">
        <v>170</v>
      </c>
      <c r="Q209" s="24" t="s">
        <v>171</v>
      </c>
      <c r="R209" s="20" t="s">
        <v>172</v>
      </c>
      <c r="S209" s="20" t="s">
        <v>173</v>
      </c>
      <c r="T209" s="20" t="s">
        <v>174</v>
      </c>
      <c r="U209" s="20" t="s">
        <v>253</v>
      </c>
      <c r="V209" s="20">
        <v>188.05</v>
      </c>
      <c r="W209" s="20">
        <v>201.4</v>
      </c>
      <c r="X209" s="20">
        <v>174.7</v>
      </c>
      <c r="Y209" s="20" t="s">
        <v>176</v>
      </c>
      <c r="Z209" s="20" t="s">
        <v>191</v>
      </c>
      <c r="AA209" s="20">
        <v>30.957000000000001</v>
      </c>
      <c r="AB209" s="20">
        <v>110.746</v>
      </c>
      <c r="AC209" s="10" t="s">
        <v>176</v>
      </c>
      <c r="AD209" s="10" t="s">
        <v>176</v>
      </c>
      <c r="AE209" s="25">
        <v>1550.0577142217701</v>
      </c>
      <c r="AF209" s="24" t="s">
        <v>178</v>
      </c>
      <c r="AG209" s="25">
        <v>1256.7759604990799</v>
      </c>
      <c r="AH209" s="25">
        <v>1921.49253599607</v>
      </c>
      <c r="AI209" s="20" t="s">
        <v>179</v>
      </c>
      <c r="AJ209" s="20" t="s">
        <v>180</v>
      </c>
      <c r="AK209" s="24" t="s">
        <v>181</v>
      </c>
      <c r="AL209" s="24" t="s">
        <v>182</v>
      </c>
      <c r="AM209" s="26">
        <v>44444444.44444444</v>
      </c>
      <c r="AN209" s="27">
        <v>2222222.2222222229</v>
      </c>
      <c r="AO209" s="20" t="s">
        <v>183</v>
      </c>
      <c r="AP209" s="26">
        <v>22222222.219999999</v>
      </c>
      <c r="AQ209" s="26">
        <v>1756820.9223157663</v>
      </c>
      <c r="AR209" s="20" t="s">
        <v>183</v>
      </c>
      <c r="AS209" s="26">
        <v>1.4807799999999996E-5</v>
      </c>
      <c r="AT209" s="27">
        <v>9.4921964792139626E-7</v>
      </c>
      <c r="AU209" s="20" t="s">
        <v>183</v>
      </c>
      <c r="AV209" s="27">
        <v>1.9627500000000001E-5</v>
      </c>
      <c r="AW209" s="27">
        <v>1.1237094449485889E-6</v>
      </c>
      <c r="AX209" s="20" t="s">
        <v>183</v>
      </c>
      <c r="AY209" s="27">
        <v>5.7099000000000002E-6</v>
      </c>
      <c r="AZ209" s="27">
        <v>3.191974075709242E-7</v>
      </c>
      <c r="BA209" s="20" t="s">
        <v>183</v>
      </c>
      <c r="BB209" s="27">
        <v>8.3799999999999994E-6</v>
      </c>
      <c r="BC209" s="27">
        <v>7.886565581206226E-7</v>
      </c>
      <c r="BD209" s="20" t="s">
        <v>183</v>
      </c>
      <c r="BE209" s="28">
        <v>-25.42483299800298</v>
      </c>
      <c r="BF209" s="28">
        <v>5.5658155060806319E-2</v>
      </c>
      <c r="BG209" s="20" t="s">
        <v>183</v>
      </c>
      <c r="BH209" s="20">
        <v>-4.5</v>
      </c>
      <c r="BI209" s="20">
        <v>1</v>
      </c>
      <c r="BJ209" s="20" t="s">
        <v>338</v>
      </c>
      <c r="BK209" s="28">
        <v>400</v>
      </c>
      <c r="BL209" s="28">
        <v>10.72</v>
      </c>
      <c r="BM209" s="28">
        <v>1</v>
      </c>
      <c r="BN209" s="20" t="s">
        <v>185</v>
      </c>
      <c r="BO209" s="20" t="s">
        <v>176</v>
      </c>
      <c r="BP209" s="20" t="s">
        <v>176</v>
      </c>
      <c r="BQ209" s="20" t="s">
        <v>186</v>
      </c>
      <c r="BR209" s="28">
        <v>2</v>
      </c>
      <c r="BS209" s="28">
        <v>0.1</v>
      </c>
      <c r="BT209" s="20" t="s">
        <v>187</v>
      </c>
      <c r="BU209" s="28">
        <v>0.72</v>
      </c>
      <c r="BV209" s="28">
        <v>3.5000000000000003E-2</v>
      </c>
      <c r="BW209" s="20" t="s">
        <v>188</v>
      </c>
      <c r="BX209" s="28">
        <v>1</v>
      </c>
      <c r="BY209" s="28">
        <v>0.05</v>
      </c>
      <c r="BZ209" s="24" t="s">
        <v>187</v>
      </c>
      <c r="CA209" s="28">
        <v>0.5</v>
      </c>
      <c r="CB209" s="28">
        <v>2.5000000000000001E-2</v>
      </c>
      <c r="CC209" s="20" t="s">
        <v>187</v>
      </c>
      <c r="CD209" s="28">
        <v>0.2</v>
      </c>
      <c r="CE209" s="28">
        <v>0.02</v>
      </c>
      <c r="CF209" s="24" t="s">
        <v>187</v>
      </c>
      <c r="CG209" s="28">
        <v>0.01</v>
      </c>
      <c r="CH209" s="28">
        <v>6.4999999999999997E-4</v>
      </c>
      <c r="CI209" s="24" t="s">
        <v>187</v>
      </c>
      <c r="CJ209" s="24" t="s">
        <v>189</v>
      </c>
      <c r="CK209" s="29">
        <v>30</v>
      </c>
      <c r="CL209" s="29">
        <v>9.4009599999999997E-4</v>
      </c>
      <c r="CM209" s="29">
        <v>40</v>
      </c>
      <c r="CN209" s="29">
        <v>25</v>
      </c>
    </row>
    <row r="210" spans="1:92" ht="15.75" customHeight="1">
      <c r="A210" s="19" t="s">
        <v>164</v>
      </c>
      <c r="B210" s="20" t="s">
        <v>165</v>
      </c>
      <c r="C210" s="20">
        <v>2020</v>
      </c>
      <c r="D210" s="2" t="str">
        <f t="shared" si="7"/>
        <v>10.1016/j.palaeo.2019.109547</v>
      </c>
      <c r="E210" s="21">
        <f t="shared" si="8"/>
        <v>188050</v>
      </c>
      <c r="F210" s="21">
        <f t="shared" si="9"/>
        <v>13349.999999999995</v>
      </c>
      <c r="G210" s="21">
        <f t="shared" si="10"/>
        <v>13350.000000000022</v>
      </c>
      <c r="H210" s="22">
        <f t="shared" si="11"/>
        <v>1783.95698857549</v>
      </c>
      <c r="I210" s="22">
        <f t="shared" si="12"/>
        <v>436.56470858271996</v>
      </c>
      <c r="J210" s="22">
        <f t="shared" si="13"/>
        <v>332.89588509701002</v>
      </c>
      <c r="K210" s="20" t="s">
        <v>166</v>
      </c>
      <c r="L210" s="77" t="s">
        <v>167</v>
      </c>
      <c r="M210" s="6" t="s">
        <v>559</v>
      </c>
      <c r="N210" s="20" t="s">
        <v>168</v>
      </c>
      <c r="O210" s="23" t="s">
        <v>259</v>
      </c>
      <c r="P210" s="10" t="s">
        <v>170</v>
      </c>
      <c r="Q210" s="24" t="s">
        <v>171</v>
      </c>
      <c r="R210" s="20" t="s">
        <v>172</v>
      </c>
      <c r="S210" s="20" t="s">
        <v>173</v>
      </c>
      <c r="T210" s="20" t="s">
        <v>174</v>
      </c>
      <c r="U210" s="20" t="s">
        <v>253</v>
      </c>
      <c r="V210" s="20">
        <v>188.05</v>
      </c>
      <c r="W210" s="20">
        <v>201.4</v>
      </c>
      <c r="X210" s="20">
        <v>174.7</v>
      </c>
      <c r="Y210" s="20" t="s">
        <v>176</v>
      </c>
      <c r="Z210" s="20" t="s">
        <v>191</v>
      </c>
      <c r="AA210" s="20">
        <v>30.957000000000001</v>
      </c>
      <c r="AB210" s="20">
        <v>110.746</v>
      </c>
      <c r="AC210" s="10" t="s">
        <v>176</v>
      </c>
      <c r="AD210" s="10" t="s">
        <v>176</v>
      </c>
      <c r="AE210" s="25">
        <v>1783.95698857549</v>
      </c>
      <c r="AF210" s="10" t="s">
        <v>178</v>
      </c>
      <c r="AG210" s="25">
        <v>1451.0611034784799</v>
      </c>
      <c r="AH210" s="25">
        <v>2220.5216971582099</v>
      </c>
      <c r="AI210" s="20" t="s">
        <v>179</v>
      </c>
      <c r="AJ210" s="20" t="s">
        <v>180</v>
      </c>
      <c r="AK210" s="10" t="s">
        <v>181</v>
      </c>
      <c r="AL210" s="24" t="s">
        <v>182</v>
      </c>
      <c r="AM210" s="26">
        <v>44444444.44444444</v>
      </c>
      <c r="AN210" s="27">
        <v>4444444.4444444533</v>
      </c>
      <c r="AO210" s="20" t="s">
        <v>183</v>
      </c>
      <c r="AP210" s="26">
        <v>16666666.665000001</v>
      </c>
      <c r="AQ210" s="26">
        <v>1449001.4748813973</v>
      </c>
      <c r="AR210" s="20" t="s">
        <v>183</v>
      </c>
      <c r="AS210" s="26">
        <v>1.32276E-5</v>
      </c>
      <c r="AT210" s="27">
        <v>3.7404071970842966E-7</v>
      </c>
      <c r="AU210" s="20" t="s">
        <v>183</v>
      </c>
      <c r="AV210" s="27">
        <v>2.0088000000000001E-5</v>
      </c>
      <c r="AW210" s="27">
        <v>5.5851947146003782E-7</v>
      </c>
      <c r="AX210" s="20" t="s">
        <v>183</v>
      </c>
      <c r="AY210" s="27">
        <v>5.1551999999999994E-6</v>
      </c>
      <c r="AZ210" s="27">
        <v>4.6819052211679912E-7</v>
      </c>
      <c r="BA210" s="20" t="s">
        <v>183</v>
      </c>
      <c r="BB210" s="27">
        <v>8.2029999999999992E-6</v>
      </c>
      <c r="BC210" s="27">
        <v>4.3868439680481044E-7</v>
      </c>
      <c r="BD210" s="20" t="s">
        <v>183</v>
      </c>
      <c r="BE210" s="28">
        <v>-25.42483299800298</v>
      </c>
      <c r="BF210" s="28">
        <v>5.5658155060806319E-2</v>
      </c>
      <c r="BG210" s="20" t="s">
        <v>183</v>
      </c>
      <c r="BH210" s="20">
        <v>-4.5</v>
      </c>
      <c r="BI210" s="20">
        <v>1</v>
      </c>
      <c r="BJ210" s="20" t="s">
        <v>338</v>
      </c>
      <c r="BK210" s="28">
        <v>400</v>
      </c>
      <c r="BL210" s="28">
        <v>10.72</v>
      </c>
      <c r="BM210" s="28">
        <v>1</v>
      </c>
      <c r="BN210" s="20" t="s">
        <v>185</v>
      </c>
      <c r="BO210" s="20" t="s">
        <v>176</v>
      </c>
      <c r="BP210" s="20" t="s">
        <v>176</v>
      </c>
      <c r="BQ210" s="20" t="s">
        <v>186</v>
      </c>
      <c r="BR210" s="28">
        <v>2</v>
      </c>
      <c r="BS210" s="28">
        <v>0.1</v>
      </c>
      <c r="BT210" s="20" t="s">
        <v>187</v>
      </c>
      <c r="BU210" s="28">
        <v>0.72</v>
      </c>
      <c r="BV210" s="28">
        <v>3.5000000000000003E-2</v>
      </c>
      <c r="BW210" s="20" t="s">
        <v>188</v>
      </c>
      <c r="BX210" s="28">
        <v>1</v>
      </c>
      <c r="BY210" s="28">
        <v>0.05</v>
      </c>
      <c r="BZ210" s="24" t="s">
        <v>187</v>
      </c>
      <c r="CA210" s="28">
        <v>0.5</v>
      </c>
      <c r="CB210" s="28">
        <v>2.5000000000000001E-2</v>
      </c>
      <c r="CC210" s="20" t="s">
        <v>187</v>
      </c>
      <c r="CD210" s="28">
        <v>0.2</v>
      </c>
      <c r="CE210" s="28">
        <v>0.02</v>
      </c>
      <c r="CF210" s="24" t="s">
        <v>187</v>
      </c>
      <c r="CG210" s="28">
        <v>0.01</v>
      </c>
      <c r="CH210" s="28">
        <v>6.4999999999999997E-4</v>
      </c>
      <c r="CI210" s="24" t="s">
        <v>187</v>
      </c>
      <c r="CJ210" s="24" t="s">
        <v>189</v>
      </c>
      <c r="CK210" s="29">
        <v>30</v>
      </c>
      <c r="CL210" s="29">
        <v>9.4009599999999997E-4</v>
      </c>
      <c r="CM210" s="29">
        <v>40</v>
      </c>
      <c r="CN210" s="29">
        <v>25</v>
      </c>
    </row>
    <row r="211" spans="1:92" ht="15.75" customHeight="1">
      <c r="A211" s="19" t="s">
        <v>164</v>
      </c>
      <c r="B211" s="20" t="s">
        <v>165</v>
      </c>
      <c r="C211" s="20">
        <v>2020</v>
      </c>
      <c r="D211" s="2" t="str">
        <f t="shared" si="7"/>
        <v>10.1016/j.palaeo.2019.109547</v>
      </c>
      <c r="E211" s="21">
        <f t="shared" si="8"/>
        <v>188050</v>
      </c>
      <c r="F211" s="21">
        <f t="shared" si="9"/>
        <v>13349.999999999995</v>
      </c>
      <c r="G211" s="21">
        <f t="shared" si="10"/>
        <v>13350.000000000022</v>
      </c>
      <c r="H211" s="22">
        <f t="shared" si="11"/>
        <v>1572.89736706188</v>
      </c>
      <c r="I211" s="22">
        <f t="shared" si="12"/>
        <v>425.10807060693992</v>
      </c>
      <c r="J211" s="22">
        <f t="shared" si="13"/>
        <v>323.8006162414099</v>
      </c>
      <c r="K211" s="20" t="s">
        <v>166</v>
      </c>
      <c r="L211" s="77" t="s">
        <v>167</v>
      </c>
      <c r="M211" s="6" t="s">
        <v>559</v>
      </c>
      <c r="N211" s="20" t="s">
        <v>168</v>
      </c>
      <c r="O211" s="23" t="s">
        <v>260</v>
      </c>
      <c r="P211" s="10" t="s">
        <v>170</v>
      </c>
      <c r="Q211" s="24" t="s">
        <v>171</v>
      </c>
      <c r="R211" s="20" t="s">
        <v>172</v>
      </c>
      <c r="S211" s="20" t="s">
        <v>173</v>
      </c>
      <c r="T211" s="20" t="s">
        <v>174</v>
      </c>
      <c r="U211" s="20" t="s">
        <v>253</v>
      </c>
      <c r="V211" s="20">
        <v>188.05</v>
      </c>
      <c r="W211" s="20">
        <v>201.4</v>
      </c>
      <c r="X211" s="20">
        <v>174.7</v>
      </c>
      <c r="Y211" s="20" t="s">
        <v>176</v>
      </c>
      <c r="Z211" s="20" t="s">
        <v>191</v>
      </c>
      <c r="AA211" s="20">
        <v>30.957000000000001</v>
      </c>
      <c r="AB211" s="20">
        <v>110.746</v>
      </c>
      <c r="AC211" s="10" t="s">
        <v>176</v>
      </c>
      <c r="AD211" s="10" t="s">
        <v>176</v>
      </c>
      <c r="AE211" s="25">
        <v>1572.89736706188</v>
      </c>
      <c r="AF211" s="10" t="s">
        <v>178</v>
      </c>
      <c r="AG211" s="25">
        <v>1249.0967508204701</v>
      </c>
      <c r="AH211" s="25">
        <v>1998.0054376688199</v>
      </c>
      <c r="AI211" s="20" t="s">
        <v>179</v>
      </c>
      <c r="AJ211" s="20" t="s">
        <v>180</v>
      </c>
      <c r="AK211" s="10" t="s">
        <v>181</v>
      </c>
      <c r="AL211" s="24" t="s">
        <v>182</v>
      </c>
      <c r="AM211" s="26">
        <v>44444444.44444444</v>
      </c>
      <c r="AN211" s="27">
        <v>6314794.1928309901</v>
      </c>
      <c r="AO211" s="20" t="s">
        <v>183</v>
      </c>
      <c r="AP211" s="26">
        <v>22222222.219999999</v>
      </c>
      <c r="AQ211" s="26">
        <v>1756820.9223157533</v>
      </c>
      <c r="AR211" s="20" t="s">
        <v>183</v>
      </c>
      <c r="AS211" s="26">
        <v>1.3218333333333334E-5</v>
      </c>
      <c r="AT211" s="27">
        <v>1.6139608972270002E-6</v>
      </c>
      <c r="AU211" s="20" t="s">
        <v>183</v>
      </c>
      <c r="AV211" s="27">
        <v>2.0193999999999993E-5</v>
      </c>
      <c r="AW211" s="27">
        <v>1.0166100530685314E-6</v>
      </c>
      <c r="AX211" s="20" t="s">
        <v>183</v>
      </c>
      <c r="AY211" s="27">
        <v>4.7675000000000005E-6</v>
      </c>
      <c r="AZ211" s="27">
        <v>7.7772858376171017E-7</v>
      </c>
      <c r="BA211" s="20" t="s">
        <v>183</v>
      </c>
      <c r="BB211" s="27">
        <v>7.8839999999999994E-6</v>
      </c>
      <c r="BC211" s="27">
        <v>4.2045332677956363E-7</v>
      </c>
      <c r="BD211" s="20" t="s">
        <v>183</v>
      </c>
      <c r="BE211" s="28">
        <v>-25.42483299800298</v>
      </c>
      <c r="BF211" s="28">
        <v>5.5658155060806319E-2</v>
      </c>
      <c r="BG211" s="20" t="s">
        <v>183</v>
      </c>
      <c r="BH211" s="20">
        <v>-4.5</v>
      </c>
      <c r="BI211" s="20">
        <v>1</v>
      </c>
      <c r="BJ211" s="20" t="s">
        <v>338</v>
      </c>
      <c r="BK211" s="28">
        <v>400</v>
      </c>
      <c r="BL211" s="28">
        <v>10.72</v>
      </c>
      <c r="BM211" s="28">
        <v>1</v>
      </c>
      <c r="BN211" s="20" t="s">
        <v>185</v>
      </c>
      <c r="BO211" s="20" t="s">
        <v>176</v>
      </c>
      <c r="BP211" s="20" t="s">
        <v>176</v>
      </c>
      <c r="BQ211" s="20" t="s">
        <v>186</v>
      </c>
      <c r="BR211" s="28">
        <v>2</v>
      </c>
      <c r="BS211" s="28">
        <v>0.1</v>
      </c>
      <c r="BT211" s="20" t="s">
        <v>187</v>
      </c>
      <c r="BU211" s="28">
        <v>0.72</v>
      </c>
      <c r="BV211" s="28">
        <v>3.5000000000000003E-2</v>
      </c>
      <c r="BW211" s="20" t="s">
        <v>188</v>
      </c>
      <c r="BX211" s="28">
        <v>1</v>
      </c>
      <c r="BY211" s="28">
        <v>0.05</v>
      </c>
      <c r="BZ211" s="24" t="s">
        <v>187</v>
      </c>
      <c r="CA211" s="28">
        <v>0.5</v>
      </c>
      <c r="CB211" s="28">
        <v>2.5000000000000001E-2</v>
      </c>
      <c r="CC211" s="20" t="s">
        <v>187</v>
      </c>
      <c r="CD211" s="28">
        <v>0.2</v>
      </c>
      <c r="CE211" s="28">
        <v>0.02</v>
      </c>
      <c r="CF211" s="24" t="s">
        <v>187</v>
      </c>
      <c r="CG211" s="28">
        <v>0.01</v>
      </c>
      <c r="CH211" s="28">
        <v>6.4999999999999997E-4</v>
      </c>
      <c r="CI211" s="24" t="s">
        <v>187</v>
      </c>
      <c r="CJ211" s="24" t="s">
        <v>189</v>
      </c>
      <c r="CK211" s="29">
        <v>30</v>
      </c>
      <c r="CL211" s="29">
        <v>9.4009599999999997E-4</v>
      </c>
      <c r="CM211" s="29">
        <v>40</v>
      </c>
      <c r="CN211" s="29">
        <v>25</v>
      </c>
    </row>
    <row r="212" spans="1:92" ht="15.75" customHeight="1">
      <c r="A212" s="19" t="s">
        <v>164</v>
      </c>
      <c r="B212" s="20" t="s">
        <v>165</v>
      </c>
      <c r="C212" s="20">
        <v>2020</v>
      </c>
      <c r="D212" s="2" t="str">
        <f t="shared" si="7"/>
        <v>10.1016/j.palaeo.2019.109547</v>
      </c>
      <c r="E212" s="21">
        <f t="shared" si="8"/>
        <v>188050</v>
      </c>
      <c r="F212" s="21">
        <f t="shared" si="9"/>
        <v>13349.999999999995</v>
      </c>
      <c r="G212" s="21">
        <f t="shared" si="10"/>
        <v>13350.000000000022</v>
      </c>
      <c r="H212" s="22">
        <f t="shared" si="11"/>
        <v>1636.89371351714</v>
      </c>
      <c r="I212" s="22">
        <f t="shared" si="12"/>
        <v>396.34841202125995</v>
      </c>
      <c r="J212" s="22">
        <f t="shared" si="13"/>
        <v>306.15240656666992</v>
      </c>
      <c r="K212" s="20" t="s">
        <v>166</v>
      </c>
      <c r="L212" s="77" t="s">
        <v>167</v>
      </c>
      <c r="M212" s="6" t="s">
        <v>559</v>
      </c>
      <c r="N212" s="20" t="s">
        <v>168</v>
      </c>
      <c r="O212" s="23" t="s">
        <v>261</v>
      </c>
      <c r="P212" s="10" t="s">
        <v>170</v>
      </c>
      <c r="Q212" s="24" t="s">
        <v>171</v>
      </c>
      <c r="R212" s="20" t="s">
        <v>172</v>
      </c>
      <c r="S212" s="20" t="s">
        <v>173</v>
      </c>
      <c r="T212" s="20" t="s">
        <v>174</v>
      </c>
      <c r="U212" s="20" t="s">
        <v>253</v>
      </c>
      <c r="V212" s="20">
        <v>188.05</v>
      </c>
      <c r="W212" s="20">
        <v>201.4</v>
      </c>
      <c r="X212" s="20">
        <v>174.7</v>
      </c>
      <c r="Y212" s="20" t="s">
        <v>176</v>
      </c>
      <c r="Z212" s="20" t="s">
        <v>191</v>
      </c>
      <c r="AA212" s="20">
        <v>30.957000000000001</v>
      </c>
      <c r="AB212" s="20">
        <v>110.746</v>
      </c>
      <c r="AC212" s="10" t="s">
        <v>176</v>
      </c>
      <c r="AD212" s="10" t="s">
        <v>176</v>
      </c>
      <c r="AE212" s="25">
        <v>1636.89371351714</v>
      </c>
      <c r="AF212" s="24" t="s">
        <v>178</v>
      </c>
      <c r="AG212" s="25">
        <v>1330.7413069504701</v>
      </c>
      <c r="AH212" s="25">
        <v>2033.2421255383999</v>
      </c>
      <c r="AI212" s="20" t="s">
        <v>179</v>
      </c>
      <c r="AJ212" s="20" t="s">
        <v>180</v>
      </c>
      <c r="AK212" s="24" t="s">
        <v>181</v>
      </c>
      <c r="AL212" s="24" t="s">
        <v>182</v>
      </c>
      <c r="AM212" s="26">
        <v>44444444.44444444</v>
      </c>
      <c r="AN212" s="27">
        <v>4535922.20347251</v>
      </c>
      <c r="AO212" s="20" t="s">
        <v>183</v>
      </c>
      <c r="AP212" s="26">
        <v>22222222.219999999</v>
      </c>
      <c r="AQ212" s="26">
        <v>1707323.0476468347</v>
      </c>
      <c r="AR212" s="20" t="s">
        <v>183</v>
      </c>
      <c r="AS212" s="26">
        <v>1.4028399999999999E-5</v>
      </c>
      <c r="AT212" s="27">
        <v>7.2243079945418201E-7</v>
      </c>
      <c r="AU212" s="20" t="s">
        <v>183</v>
      </c>
      <c r="AV212" s="27">
        <v>1.91125E-5</v>
      </c>
      <c r="AW212" s="27">
        <v>9.2881981568009153E-7</v>
      </c>
      <c r="AX212" s="20" t="s">
        <v>183</v>
      </c>
      <c r="AY212" s="27">
        <v>5.919499999999999E-6</v>
      </c>
      <c r="AZ212" s="27">
        <v>3.5315389704773709E-7</v>
      </c>
      <c r="BA212" s="20" t="s">
        <v>183</v>
      </c>
      <c r="BB212" s="27">
        <v>7.9037500000000003E-6</v>
      </c>
      <c r="BC212" s="27">
        <v>5.3157539054524464E-7</v>
      </c>
      <c r="BD212" s="20" t="s">
        <v>183</v>
      </c>
      <c r="BE212" s="28">
        <v>-25.42483299800298</v>
      </c>
      <c r="BF212" s="28">
        <v>5.5658155060806319E-2</v>
      </c>
      <c r="BG212" s="20" t="s">
        <v>183</v>
      </c>
      <c r="BH212" s="20">
        <v>-4.5</v>
      </c>
      <c r="BI212" s="20">
        <v>1</v>
      </c>
      <c r="BJ212" s="20" t="s">
        <v>338</v>
      </c>
      <c r="BK212" s="28">
        <v>400</v>
      </c>
      <c r="BL212" s="28">
        <v>10.72</v>
      </c>
      <c r="BM212" s="28">
        <v>1</v>
      </c>
      <c r="BN212" s="20" t="s">
        <v>185</v>
      </c>
      <c r="BO212" s="20" t="s">
        <v>176</v>
      </c>
      <c r="BP212" s="20" t="s">
        <v>176</v>
      </c>
      <c r="BQ212" s="20" t="s">
        <v>186</v>
      </c>
      <c r="BR212" s="28">
        <v>2</v>
      </c>
      <c r="BS212" s="28">
        <v>0.1</v>
      </c>
      <c r="BT212" s="20" t="s">
        <v>187</v>
      </c>
      <c r="BU212" s="28">
        <v>0.72</v>
      </c>
      <c r="BV212" s="28">
        <v>3.5000000000000003E-2</v>
      </c>
      <c r="BW212" s="20" t="s">
        <v>188</v>
      </c>
      <c r="BX212" s="28">
        <v>1</v>
      </c>
      <c r="BY212" s="28">
        <v>0.05</v>
      </c>
      <c r="BZ212" s="24" t="s">
        <v>187</v>
      </c>
      <c r="CA212" s="28">
        <v>0.5</v>
      </c>
      <c r="CB212" s="28">
        <v>2.5000000000000001E-2</v>
      </c>
      <c r="CC212" s="20" t="s">
        <v>187</v>
      </c>
      <c r="CD212" s="28">
        <v>0.2</v>
      </c>
      <c r="CE212" s="28">
        <v>0.02</v>
      </c>
      <c r="CF212" s="24" t="s">
        <v>187</v>
      </c>
      <c r="CG212" s="28">
        <v>0.01</v>
      </c>
      <c r="CH212" s="28">
        <v>6.4999999999999997E-4</v>
      </c>
      <c r="CI212" s="24" t="s">
        <v>187</v>
      </c>
      <c r="CJ212" s="24" t="s">
        <v>189</v>
      </c>
      <c r="CK212" s="29">
        <v>30</v>
      </c>
      <c r="CL212" s="29">
        <v>9.4009599999999997E-4</v>
      </c>
      <c r="CM212" s="29">
        <v>40</v>
      </c>
      <c r="CN212" s="29">
        <v>25</v>
      </c>
    </row>
    <row r="213" spans="1:92" ht="15.75" customHeight="1">
      <c r="A213" s="19" t="s">
        <v>164</v>
      </c>
      <c r="B213" s="20" t="s">
        <v>165</v>
      </c>
      <c r="C213" s="20">
        <v>2020</v>
      </c>
      <c r="D213" s="2" t="str">
        <f t="shared" si="7"/>
        <v>10.1016/j.palaeo.2019.109547</v>
      </c>
      <c r="E213" s="21">
        <f t="shared" si="8"/>
        <v>188050</v>
      </c>
      <c r="F213" s="21">
        <f t="shared" si="9"/>
        <v>13349.999999999995</v>
      </c>
      <c r="G213" s="21">
        <f t="shared" si="10"/>
        <v>13350.000000000022</v>
      </c>
      <c r="H213" s="22">
        <f t="shared" si="11"/>
        <v>1187.0149276545301</v>
      </c>
      <c r="I213" s="22">
        <f t="shared" si="12"/>
        <v>270.94825358141998</v>
      </c>
      <c r="J213" s="22">
        <f t="shared" si="13"/>
        <v>212.51679810810106</v>
      </c>
      <c r="K213" s="20" t="s">
        <v>166</v>
      </c>
      <c r="L213" s="77" t="s">
        <v>167</v>
      </c>
      <c r="M213" s="6" t="s">
        <v>559</v>
      </c>
      <c r="N213" s="20" t="s">
        <v>168</v>
      </c>
      <c r="O213" s="23" t="s">
        <v>262</v>
      </c>
      <c r="P213" s="10" t="s">
        <v>170</v>
      </c>
      <c r="Q213" s="24" t="s">
        <v>171</v>
      </c>
      <c r="R213" s="20" t="s">
        <v>172</v>
      </c>
      <c r="S213" s="20" t="s">
        <v>173</v>
      </c>
      <c r="T213" s="20" t="s">
        <v>174</v>
      </c>
      <c r="U213" s="20" t="s">
        <v>253</v>
      </c>
      <c r="V213" s="20">
        <v>188.05</v>
      </c>
      <c r="W213" s="20">
        <v>201.4</v>
      </c>
      <c r="X213" s="20">
        <v>174.7</v>
      </c>
      <c r="Y213" s="20" t="s">
        <v>176</v>
      </c>
      <c r="Z213" s="20" t="s">
        <v>191</v>
      </c>
      <c r="AA213" s="20">
        <v>30.957000000000001</v>
      </c>
      <c r="AB213" s="20">
        <v>110.746</v>
      </c>
      <c r="AC213" s="10" t="s">
        <v>176</v>
      </c>
      <c r="AD213" s="10" t="s">
        <v>176</v>
      </c>
      <c r="AE213" s="25">
        <v>1187.0149276545301</v>
      </c>
      <c r="AF213" s="10" t="s">
        <v>178</v>
      </c>
      <c r="AG213" s="25">
        <v>974.49812954642903</v>
      </c>
      <c r="AH213" s="25">
        <v>1457.9631812359501</v>
      </c>
      <c r="AI213" s="20" t="s">
        <v>179</v>
      </c>
      <c r="AJ213" s="20" t="s">
        <v>180</v>
      </c>
      <c r="AK213" s="10" t="s">
        <v>181</v>
      </c>
      <c r="AL213" s="24" t="s">
        <v>182</v>
      </c>
      <c r="AM213" s="26">
        <v>55555555.55555556</v>
      </c>
      <c r="AN213" s="27">
        <v>4085806.1945018298</v>
      </c>
      <c r="AO213" s="20" t="s">
        <v>183</v>
      </c>
      <c r="AP213" s="26">
        <v>27777777.780000001</v>
      </c>
      <c r="AQ213" s="26">
        <v>2078698.5482077517</v>
      </c>
      <c r="AR213" s="20" t="s">
        <v>183</v>
      </c>
      <c r="AS213" s="26">
        <v>1.57332E-5</v>
      </c>
      <c r="AT213" s="27">
        <v>4.7893270926091499E-7</v>
      </c>
      <c r="AU213" s="20" t="s">
        <v>183</v>
      </c>
      <c r="AV213" s="27">
        <v>2.1878E-5</v>
      </c>
      <c r="AW213" s="27">
        <v>1.293396304308931E-6</v>
      </c>
      <c r="AX213" s="20" t="s">
        <v>183</v>
      </c>
      <c r="AY213" s="27">
        <v>5.7185000000000004E-6</v>
      </c>
      <c r="AZ213" s="27">
        <v>3.1017728801445043E-7</v>
      </c>
      <c r="BA213" s="20" t="s">
        <v>183</v>
      </c>
      <c r="BB213" s="27">
        <v>9.2459999999999975E-6</v>
      </c>
      <c r="BC213" s="27">
        <v>2.5531059515813297E-7</v>
      </c>
      <c r="BD213" s="20" t="s">
        <v>183</v>
      </c>
      <c r="BE213" s="28">
        <v>-25.42483299800298</v>
      </c>
      <c r="BF213" s="28">
        <v>5.5658155060806319E-2</v>
      </c>
      <c r="BG213" s="20" t="s">
        <v>183</v>
      </c>
      <c r="BH213" s="20">
        <v>-4.5</v>
      </c>
      <c r="BI213" s="20">
        <v>1</v>
      </c>
      <c r="BJ213" s="20" t="s">
        <v>338</v>
      </c>
      <c r="BK213" s="28">
        <v>400</v>
      </c>
      <c r="BL213" s="28">
        <v>10.72</v>
      </c>
      <c r="BM213" s="28">
        <v>1</v>
      </c>
      <c r="BN213" s="20" t="s">
        <v>185</v>
      </c>
      <c r="BO213" s="20" t="s">
        <v>176</v>
      </c>
      <c r="BP213" s="20" t="s">
        <v>176</v>
      </c>
      <c r="BQ213" s="20" t="s">
        <v>186</v>
      </c>
      <c r="BR213" s="28">
        <v>2</v>
      </c>
      <c r="BS213" s="28">
        <v>0.1</v>
      </c>
      <c r="BT213" s="20" t="s">
        <v>187</v>
      </c>
      <c r="BU213" s="28">
        <v>0.72</v>
      </c>
      <c r="BV213" s="28">
        <v>3.5000000000000003E-2</v>
      </c>
      <c r="BW213" s="20" t="s">
        <v>188</v>
      </c>
      <c r="BX213" s="28">
        <v>1</v>
      </c>
      <c r="BY213" s="28">
        <v>0.05</v>
      </c>
      <c r="BZ213" s="24" t="s">
        <v>187</v>
      </c>
      <c r="CA213" s="28">
        <v>0.5</v>
      </c>
      <c r="CB213" s="28">
        <v>2.5000000000000001E-2</v>
      </c>
      <c r="CC213" s="20" t="s">
        <v>187</v>
      </c>
      <c r="CD213" s="28">
        <v>0.2</v>
      </c>
      <c r="CE213" s="28">
        <v>0.02</v>
      </c>
      <c r="CF213" s="24" t="s">
        <v>187</v>
      </c>
      <c r="CG213" s="28">
        <v>0.01</v>
      </c>
      <c r="CH213" s="28">
        <v>6.4999999999999997E-4</v>
      </c>
      <c r="CI213" s="24" t="s">
        <v>187</v>
      </c>
      <c r="CJ213" s="24" t="s">
        <v>189</v>
      </c>
      <c r="CK213" s="29">
        <v>30</v>
      </c>
      <c r="CL213" s="29">
        <v>9.4009599999999997E-4</v>
      </c>
      <c r="CM213" s="29">
        <v>40</v>
      </c>
      <c r="CN213" s="29">
        <v>25</v>
      </c>
    </row>
    <row r="214" spans="1:92" ht="15.75" customHeight="1">
      <c r="A214" s="19" t="s">
        <v>164</v>
      </c>
      <c r="B214" s="20" t="s">
        <v>165</v>
      </c>
      <c r="C214" s="20">
        <v>2020</v>
      </c>
      <c r="D214" s="2" t="str">
        <f t="shared" si="7"/>
        <v>10.1016/j.palaeo.2019.109547</v>
      </c>
      <c r="E214" s="21">
        <f t="shared" si="8"/>
        <v>188050</v>
      </c>
      <c r="F214" s="21">
        <f t="shared" si="9"/>
        <v>13349.999999999995</v>
      </c>
      <c r="G214" s="21">
        <f t="shared" si="10"/>
        <v>13350.000000000022</v>
      </c>
      <c r="H214" s="22">
        <f t="shared" si="11"/>
        <v>1205.5189095093001</v>
      </c>
      <c r="I214" s="22">
        <f t="shared" si="12"/>
        <v>318.12501706342982</v>
      </c>
      <c r="J214" s="22">
        <f t="shared" si="13"/>
        <v>242.90331072312506</v>
      </c>
      <c r="K214" s="20" t="s">
        <v>166</v>
      </c>
      <c r="L214" s="77" t="s">
        <v>167</v>
      </c>
      <c r="M214" s="6" t="s">
        <v>559</v>
      </c>
      <c r="N214" s="20" t="s">
        <v>168</v>
      </c>
      <c r="O214" s="23" t="s">
        <v>263</v>
      </c>
      <c r="P214" s="10" t="s">
        <v>170</v>
      </c>
      <c r="Q214" s="24" t="s">
        <v>171</v>
      </c>
      <c r="R214" s="20" t="s">
        <v>172</v>
      </c>
      <c r="S214" s="20" t="s">
        <v>173</v>
      </c>
      <c r="T214" s="20" t="s">
        <v>174</v>
      </c>
      <c r="U214" s="20" t="s">
        <v>253</v>
      </c>
      <c r="V214" s="20">
        <v>188.05</v>
      </c>
      <c r="W214" s="20">
        <v>201.4</v>
      </c>
      <c r="X214" s="20">
        <v>174.7</v>
      </c>
      <c r="Y214" s="20" t="s">
        <v>176</v>
      </c>
      <c r="Z214" s="20" t="s">
        <v>191</v>
      </c>
      <c r="AA214" s="20">
        <v>30.957000000000001</v>
      </c>
      <c r="AB214" s="20">
        <v>110.746</v>
      </c>
      <c r="AC214" s="10" t="s">
        <v>176</v>
      </c>
      <c r="AD214" s="10" t="s">
        <v>176</v>
      </c>
      <c r="AE214" s="25">
        <v>1205.5189095093001</v>
      </c>
      <c r="AF214" s="10" t="s">
        <v>178</v>
      </c>
      <c r="AG214" s="25">
        <v>962.61559878617504</v>
      </c>
      <c r="AH214" s="25">
        <v>1523.6439265727299</v>
      </c>
      <c r="AI214" s="20" t="s">
        <v>179</v>
      </c>
      <c r="AJ214" s="20" t="s">
        <v>180</v>
      </c>
      <c r="AK214" s="10" t="s">
        <v>181</v>
      </c>
      <c r="AL214" s="24" t="s">
        <v>182</v>
      </c>
      <c r="AM214" s="26">
        <v>66666666.666666672</v>
      </c>
      <c r="AN214" s="27">
        <v>5665577.2373253228</v>
      </c>
      <c r="AO214" s="20" t="s">
        <v>183</v>
      </c>
      <c r="AP214" s="26">
        <v>22222222.219999999</v>
      </c>
      <c r="AQ214" s="26">
        <v>1756820.9223157663</v>
      </c>
      <c r="AR214" s="20" t="s">
        <v>183</v>
      </c>
      <c r="AS214" s="26">
        <v>1.6118799999999999E-5</v>
      </c>
      <c r="AT214" s="27">
        <v>2.0304800023639713E-6</v>
      </c>
      <c r="AU214" s="20" t="s">
        <v>183</v>
      </c>
      <c r="AV214" s="27">
        <v>1.9149999999999998E-5</v>
      </c>
      <c r="AW214" s="27">
        <v>3.4868801719206386E-7</v>
      </c>
      <c r="AX214" s="20" t="s">
        <v>183</v>
      </c>
      <c r="AY214" s="27">
        <v>6.5025999999999994E-6</v>
      </c>
      <c r="AZ214" s="27">
        <v>9.0121460263357945E-7</v>
      </c>
      <c r="BA214" s="20" t="s">
        <v>183</v>
      </c>
      <c r="BB214" s="27">
        <v>8.0887500000000011E-6</v>
      </c>
      <c r="BC214" s="27">
        <v>2.7543431612636806E-7</v>
      </c>
      <c r="BD214" s="20" t="s">
        <v>183</v>
      </c>
      <c r="BE214" s="28">
        <v>-25.42483299800298</v>
      </c>
      <c r="BF214" s="28">
        <v>5.5658155060806319E-2</v>
      </c>
      <c r="BG214" s="20" t="s">
        <v>183</v>
      </c>
      <c r="BH214" s="20">
        <v>-4.5</v>
      </c>
      <c r="BI214" s="20">
        <v>1</v>
      </c>
      <c r="BJ214" s="20" t="s">
        <v>338</v>
      </c>
      <c r="BK214" s="28">
        <v>400</v>
      </c>
      <c r="BL214" s="28">
        <v>10.72</v>
      </c>
      <c r="BM214" s="28">
        <v>1</v>
      </c>
      <c r="BN214" s="20" t="s">
        <v>185</v>
      </c>
      <c r="BO214" s="20" t="s">
        <v>176</v>
      </c>
      <c r="BP214" s="20" t="s">
        <v>176</v>
      </c>
      <c r="BQ214" s="20" t="s">
        <v>186</v>
      </c>
      <c r="BR214" s="28">
        <v>2</v>
      </c>
      <c r="BS214" s="28">
        <v>0.1</v>
      </c>
      <c r="BT214" s="20" t="s">
        <v>187</v>
      </c>
      <c r="BU214" s="28">
        <v>0.72</v>
      </c>
      <c r="BV214" s="28">
        <v>3.5000000000000003E-2</v>
      </c>
      <c r="BW214" s="20" t="s">
        <v>188</v>
      </c>
      <c r="BX214" s="28">
        <v>1</v>
      </c>
      <c r="BY214" s="28">
        <v>0.05</v>
      </c>
      <c r="BZ214" s="24" t="s">
        <v>187</v>
      </c>
      <c r="CA214" s="28">
        <v>0.5</v>
      </c>
      <c r="CB214" s="28">
        <v>2.5000000000000001E-2</v>
      </c>
      <c r="CC214" s="20" t="s">
        <v>187</v>
      </c>
      <c r="CD214" s="28">
        <v>0.2</v>
      </c>
      <c r="CE214" s="28">
        <v>0.02</v>
      </c>
      <c r="CF214" s="24" t="s">
        <v>187</v>
      </c>
      <c r="CG214" s="28">
        <v>0.01</v>
      </c>
      <c r="CH214" s="28">
        <v>6.4999999999999997E-4</v>
      </c>
      <c r="CI214" s="24" t="s">
        <v>187</v>
      </c>
      <c r="CJ214" s="24" t="s">
        <v>189</v>
      </c>
      <c r="CK214" s="29">
        <v>30</v>
      </c>
      <c r="CL214" s="29">
        <v>9.4009599999999997E-4</v>
      </c>
      <c r="CM214" s="29">
        <v>40</v>
      </c>
      <c r="CN214" s="29">
        <v>25</v>
      </c>
    </row>
    <row r="215" spans="1:92" ht="15.75" customHeight="1">
      <c r="A215" s="19" t="s">
        <v>164</v>
      </c>
      <c r="B215" s="20" t="s">
        <v>165</v>
      </c>
      <c r="C215" s="20">
        <v>2020</v>
      </c>
      <c r="D215" s="2" t="str">
        <f t="shared" si="7"/>
        <v>10.1016/j.palaeo.2019.109547</v>
      </c>
      <c r="E215" s="21">
        <f t="shared" si="8"/>
        <v>188050</v>
      </c>
      <c r="F215" s="21">
        <f t="shared" si="9"/>
        <v>13349.999999999995</v>
      </c>
      <c r="G215" s="21">
        <f t="shared" si="10"/>
        <v>13350.000000000022</v>
      </c>
      <c r="H215" s="22">
        <f t="shared" si="11"/>
        <v>1144.5826575661699</v>
      </c>
      <c r="I215" s="22">
        <f t="shared" si="12"/>
        <v>272.39686176545001</v>
      </c>
      <c r="J215" s="22">
        <f t="shared" si="13"/>
        <v>209.62023622261597</v>
      </c>
      <c r="K215" s="20" t="s">
        <v>166</v>
      </c>
      <c r="L215" s="77" t="s">
        <v>167</v>
      </c>
      <c r="M215" s="6" t="s">
        <v>559</v>
      </c>
      <c r="N215" s="20" t="s">
        <v>168</v>
      </c>
      <c r="O215" s="23" t="s">
        <v>264</v>
      </c>
      <c r="P215" s="10" t="s">
        <v>170</v>
      </c>
      <c r="Q215" s="24" t="s">
        <v>171</v>
      </c>
      <c r="R215" s="20" t="s">
        <v>172</v>
      </c>
      <c r="S215" s="20" t="s">
        <v>173</v>
      </c>
      <c r="T215" s="20" t="s">
        <v>174</v>
      </c>
      <c r="U215" s="20" t="s">
        <v>253</v>
      </c>
      <c r="V215" s="20">
        <v>188.05</v>
      </c>
      <c r="W215" s="20">
        <v>201.4</v>
      </c>
      <c r="X215" s="20">
        <v>174.7</v>
      </c>
      <c r="Y215" s="20" t="s">
        <v>176</v>
      </c>
      <c r="Z215" s="20" t="s">
        <v>191</v>
      </c>
      <c r="AA215" s="20">
        <v>30.957000000000001</v>
      </c>
      <c r="AB215" s="20">
        <v>110.746</v>
      </c>
      <c r="AC215" s="10" t="s">
        <v>176</v>
      </c>
      <c r="AD215" s="10" t="s">
        <v>176</v>
      </c>
      <c r="AE215" s="25">
        <v>1144.5826575661699</v>
      </c>
      <c r="AF215" s="24" t="s">
        <v>178</v>
      </c>
      <c r="AG215" s="25">
        <v>934.96242134355396</v>
      </c>
      <c r="AH215" s="25">
        <v>1416.9795193316199</v>
      </c>
      <c r="AI215" s="20" t="s">
        <v>179</v>
      </c>
      <c r="AJ215" s="20" t="s">
        <v>180</v>
      </c>
      <c r="AK215" s="24" t="s">
        <v>181</v>
      </c>
      <c r="AL215" s="24" t="s">
        <v>182</v>
      </c>
      <c r="AM215" s="26">
        <v>88888888.888888881</v>
      </c>
      <c r="AN215" s="27">
        <v>5665577.2373252911</v>
      </c>
      <c r="AO215" s="20" t="s">
        <v>183</v>
      </c>
      <c r="AP215" s="26">
        <v>16666666.665000001</v>
      </c>
      <c r="AQ215" s="26">
        <v>2078698.5482077464</v>
      </c>
      <c r="AR215" s="20" t="s">
        <v>183</v>
      </c>
      <c r="AS215" s="26">
        <v>1.4558399999999999E-5</v>
      </c>
      <c r="AT215" s="27">
        <v>5.5984762212587807E-7</v>
      </c>
      <c r="AU215" s="20" t="s">
        <v>183</v>
      </c>
      <c r="AV215" s="27">
        <v>2.1045999999999998E-5</v>
      </c>
      <c r="AW215" s="27">
        <v>1.3221066522788704E-6</v>
      </c>
      <c r="AX215" s="20" t="s">
        <v>183</v>
      </c>
      <c r="AY215" s="27">
        <v>6.3320999999999999E-6</v>
      </c>
      <c r="AZ215" s="27">
        <v>6.9833048050332008E-7</v>
      </c>
      <c r="BA215" s="20" t="s">
        <v>183</v>
      </c>
      <c r="BB215" s="27">
        <v>9.465E-6</v>
      </c>
      <c r="BC215" s="27">
        <v>5.1377280971261665E-7</v>
      </c>
      <c r="BD215" s="20" t="s">
        <v>183</v>
      </c>
      <c r="BE215" s="28">
        <v>-25.42483299800298</v>
      </c>
      <c r="BF215" s="28">
        <v>5.5658155060806319E-2</v>
      </c>
      <c r="BG215" s="20" t="s">
        <v>183</v>
      </c>
      <c r="BH215" s="20">
        <v>-4.5</v>
      </c>
      <c r="BI215" s="20">
        <v>1</v>
      </c>
      <c r="BJ215" s="20" t="s">
        <v>338</v>
      </c>
      <c r="BK215" s="28">
        <v>400</v>
      </c>
      <c r="BL215" s="28">
        <v>10.72</v>
      </c>
      <c r="BM215" s="28">
        <v>1</v>
      </c>
      <c r="BN215" s="20" t="s">
        <v>185</v>
      </c>
      <c r="BO215" s="20" t="s">
        <v>176</v>
      </c>
      <c r="BP215" s="20" t="s">
        <v>176</v>
      </c>
      <c r="BQ215" s="20" t="s">
        <v>186</v>
      </c>
      <c r="BR215" s="28">
        <v>2</v>
      </c>
      <c r="BS215" s="28">
        <v>0.1</v>
      </c>
      <c r="BT215" s="20" t="s">
        <v>187</v>
      </c>
      <c r="BU215" s="28">
        <v>0.72</v>
      </c>
      <c r="BV215" s="28">
        <v>3.5000000000000003E-2</v>
      </c>
      <c r="BW215" s="20" t="s">
        <v>188</v>
      </c>
      <c r="BX215" s="28">
        <v>1</v>
      </c>
      <c r="BY215" s="28">
        <v>0.05</v>
      </c>
      <c r="BZ215" s="24" t="s">
        <v>187</v>
      </c>
      <c r="CA215" s="28">
        <v>0.5</v>
      </c>
      <c r="CB215" s="28">
        <v>2.5000000000000001E-2</v>
      </c>
      <c r="CC215" s="20" t="s">
        <v>187</v>
      </c>
      <c r="CD215" s="28">
        <v>0.2</v>
      </c>
      <c r="CE215" s="28">
        <v>0.02</v>
      </c>
      <c r="CF215" s="24" t="s">
        <v>187</v>
      </c>
      <c r="CG215" s="28">
        <v>0.01</v>
      </c>
      <c r="CH215" s="28">
        <v>6.4999999999999997E-4</v>
      </c>
      <c r="CI215" s="24" t="s">
        <v>187</v>
      </c>
      <c r="CJ215" s="24" t="s">
        <v>189</v>
      </c>
      <c r="CK215" s="29">
        <v>30</v>
      </c>
      <c r="CL215" s="29">
        <v>9.4009599999999997E-4</v>
      </c>
      <c r="CM215" s="29">
        <v>40</v>
      </c>
      <c r="CN215" s="29">
        <v>25</v>
      </c>
    </row>
    <row r="216" spans="1:92" ht="15.75" customHeight="1">
      <c r="A216" s="19" t="s">
        <v>164</v>
      </c>
      <c r="B216" s="20" t="s">
        <v>165</v>
      </c>
      <c r="C216" s="20">
        <v>2020</v>
      </c>
      <c r="D216" s="2" t="str">
        <f t="shared" si="7"/>
        <v>10.1016/j.palaeo.2019.109547</v>
      </c>
      <c r="E216" s="21">
        <f t="shared" si="8"/>
        <v>188050</v>
      </c>
      <c r="F216" s="21">
        <f t="shared" si="9"/>
        <v>13349.999999999995</v>
      </c>
      <c r="G216" s="21">
        <f t="shared" si="10"/>
        <v>13350.000000000022</v>
      </c>
      <c r="H216" s="22">
        <f t="shared" si="11"/>
        <v>1285.92552668999</v>
      </c>
      <c r="I216" s="22">
        <f t="shared" si="12"/>
        <v>314.97843952451012</v>
      </c>
      <c r="J216" s="22">
        <f t="shared" si="13"/>
        <v>240.08306913328988</v>
      </c>
      <c r="K216" s="20" t="s">
        <v>166</v>
      </c>
      <c r="L216" s="77" t="s">
        <v>167</v>
      </c>
      <c r="M216" s="6" t="s">
        <v>559</v>
      </c>
      <c r="N216" s="20" t="s">
        <v>168</v>
      </c>
      <c r="O216" s="23" t="s">
        <v>265</v>
      </c>
      <c r="P216" s="10" t="s">
        <v>170</v>
      </c>
      <c r="Q216" s="24" t="s">
        <v>171</v>
      </c>
      <c r="R216" s="20" t="s">
        <v>172</v>
      </c>
      <c r="S216" s="20" t="s">
        <v>173</v>
      </c>
      <c r="T216" s="20" t="s">
        <v>174</v>
      </c>
      <c r="U216" s="20" t="s">
        <v>253</v>
      </c>
      <c r="V216" s="20">
        <v>188.05</v>
      </c>
      <c r="W216" s="20">
        <v>201.4</v>
      </c>
      <c r="X216" s="20">
        <v>174.7</v>
      </c>
      <c r="Y216" s="20" t="s">
        <v>176</v>
      </c>
      <c r="Z216" s="20" t="s">
        <v>191</v>
      </c>
      <c r="AA216" s="20">
        <v>30.957000000000001</v>
      </c>
      <c r="AB216" s="20">
        <v>110.746</v>
      </c>
      <c r="AC216" s="10" t="s">
        <v>176</v>
      </c>
      <c r="AD216" s="10" t="s">
        <v>176</v>
      </c>
      <c r="AE216" s="25">
        <v>1285.92552668999</v>
      </c>
      <c r="AF216" s="10" t="s">
        <v>178</v>
      </c>
      <c r="AG216" s="25">
        <v>1045.8424575567001</v>
      </c>
      <c r="AH216" s="25">
        <v>1600.9039662145001</v>
      </c>
      <c r="AI216" s="20" t="s">
        <v>179</v>
      </c>
      <c r="AJ216" s="20" t="s">
        <v>180</v>
      </c>
      <c r="AK216" s="10" t="s">
        <v>181</v>
      </c>
      <c r="AL216" s="24" t="s">
        <v>182</v>
      </c>
      <c r="AM216" s="26">
        <v>55555555.55555556</v>
      </c>
      <c r="AN216" s="27">
        <v>4157397.0964155258</v>
      </c>
      <c r="AO216" s="20" t="s">
        <v>183</v>
      </c>
      <c r="AP216" s="26">
        <v>22222222.219999999</v>
      </c>
      <c r="AQ216" s="26">
        <v>1756820.9223157663</v>
      </c>
      <c r="AR216" s="20" t="s">
        <v>183</v>
      </c>
      <c r="AS216" s="26">
        <v>1.7076E-5</v>
      </c>
      <c r="AT216" s="27">
        <v>1.3403394263311704E-6</v>
      </c>
      <c r="AU216" s="20" t="s">
        <v>183</v>
      </c>
      <c r="AV216" s="27">
        <v>1.9355E-5</v>
      </c>
      <c r="AW216" s="27">
        <v>5.3771894765450349E-7</v>
      </c>
      <c r="AX216" s="20" t="s">
        <v>183</v>
      </c>
      <c r="AY216" s="27">
        <v>6.7614999999999996E-6</v>
      </c>
      <c r="AZ216" s="27">
        <v>5.863011171744453E-7</v>
      </c>
      <c r="BA216" s="20" t="s">
        <v>183</v>
      </c>
      <c r="BB216" s="27">
        <v>8.6137499999999986E-6</v>
      </c>
      <c r="BC216" s="27">
        <v>2.8421950877212257E-7</v>
      </c>
      <c r="BD216" s="20" t="s">
        <v>183</v>
      </c>
      <c r="BE216" s="28">
        <v>-25.42483299800298</v>
      </c>
      <c r="BF216" s="28">
        <v>5.5658155060806319E-2</v>
      </c>
      <c r="BG216" s="20" t="s">
        <v>183</v>
      </c>
      <c r="BH216" s="20">
        <v>-4.5</v>
      </c>
      <c r="BI216" s="20">
        <v>1</v>
      </c>
      <c r="BJ216" s="20" t="s">
        <v>338</v>
      </c>
      <c r="BK216" s="28">
        <v>400</v>
      </c>
      <c r="BL216" s="28">
        <v>10.72</v>
      </c>
      <c r="BM216" s="28">
        <v>1</v>
      </c>
      <c r="BN216" s="20" t="s">
        <v>185</v>
      </c>
      <c r="BO216" s="20" t="s">
        <v>176</v>
      </c>
      <c r="BP216" s="20" t="s">
        <v>176</v>
      </c>
      <c r="BQ216" s="20" t="s">
        <v>186</v>
      </c>
      <c r="BR216" s="28">
        <v>2</v>
      </c>
      <c r="BS216" s="28">
        <v>0.1</v>
      </c>
      <c r="BT216" s="20" t="s">
        <v>187</v>
      </c>
      <c r="BU216" s="28">
        <v>0.72</v>
      </c>
      <c r="BV216" s="28">
        <v>3.5000000000000003E-2</v>
      </c>
      <c r="BW216" s="20" t="s">
        <v>188</v>
      </c>
      <c r="BX216" s="28">
        <v>1</v>
      </c>
      <c r="BY216" s="28">
        <v>0.05</v>
      </c>
      <c r="BZ216" s="24" t="s">
        <v>187</v>
      </c>
      <c r="CA216" s="28">
        <v>0.5</v>
      </c>
      <c r="CB216" s="28">
        <v>2.5000000000000001E-2</v>
      </c>
      <c r="CC216" s="20" t="s">
        <v>187</v>
      </c>
      <c r="CD216" s="28">
        <v>0.2</v>
      </c>
      <c r="CE216" s="28">
        <v>0.02</v>
      </c>
      <c r="CF216" s="24" t="s">
        <v>187</v>
      </c>
      <c r="CG216" s="28">
        <v>0.01</v>
      </c>
      <c r="CH216" s="28">
        <v>6.4999999999999997E-4</v>
      </c>
      <c r="CI216" s="24" t="s">
        <v>187</v>
      </c>
      <c r="CJ216" s="24" t="s">
        <v>189</v>
      </c>
      <c r="CK216" s="29">
        <v>30</v>
      </c>
      <c r="CL216" s="29">
        <v>9.4009599999999997E-4</v>
      </c>
      <c r="CM216" s="29">
        <v>40</v>
      </c>
      <c r="CN216" s="29">
        <v>25</v>
      </c>
    </row>
    <row r="217" spans="1:92" ht="15.75" customHeight="1">
      <c r="A217" s="19" t="s">
        <v>164</v>
      </c>
      <c r="B217" s="20" t="s">
        <v>165</v>
      </c>
      <c r="C217" s="20">
        <v>2020</v>
      </c>
      <c r="D217" s="2" t="str">
        <f t="shared" si="7"/>
        <v>10.1016/j.palaeo.2019.109547</v>
      </c>
      <c r="E217" s="21">
        <f t="shared" si="8"/>
        <v>188050</v>
      </c>
      <c r="F217" s="21">
        <f t="shared" si="9"/>
        <v>13349.999999999995</v>
      </c>
      <c r="G217" s="21">
        <f t="shared" si="10"/>
        <v>13350.000000000022</v>
      </c>
      <c r="H217" s="22">
        <f t="shared" si="11"/>
        <v>1339.6243018755099</v>
      </c>
      <c r="I217" s="22">
        <f t="shared" si="12"/>
        <v>316.17144005972</v>
      </c>
      <c r="J217" s="22">
        <f t="shared" si="13"/>
        <v>237.40095030622001</v>
      </c>
      <c r="K217" s="20" t="s">
        <v>166</v>
      </c>
      <c r="L217" s="77" t="s">
        <v>167</v>
      </c>
      <c r="M217" s="6" t="s">
        <v>559</v>
      </c>
      <c r="N217" s="20" t="s">
        <v>168</v>
      </c>
      <c r="O217" s="23" t="s">
        <v>266</v>
      </c>
      <c r="P217" s="10" t="s">
        <v>170</v>
      </c>
      <c r="Q217" s="24" t="s">
        <v>171</v>
      </c>
      <c r="R217" s="20" t="s">
        <v>172</v>
      </c>
      <c r="S217" s="20" t="s">
        <v>173</v>
      </c>
      <c r="T217" s="20" t="s">
        <v>174</v>
      </c>
      <c r="U217" s="20" t="s">
        <v>253</v>
      </c>
      <c r="V217" s="20">
        <v>188.05</v>
      </c>
      <c r="W217" s="20">
        <v>201.4</v>
      </c>
      <c r="X217" s="20">
        <v>174.7</v>
      </c>
      <c r="Y217" s="20" t="s">
        <v>176</v>
      </c>
      <c r="Z217" s="20" t="s">
        <v>191</v>
      </c>
      <c r="AA217" s="20">
        <v>30.957000000000001</v>
      </c>
      <c r="AB217" s="20">
        <v>110.746</v>
      </c>
      <c r="AC217" s="10" t="s">
        <v>176</v>
      </c>
      <c r="AD217" s="10" t="s">
        <v>176</v>
      </c>
      <c r="AE217" s="25">
        <v>1339.6243018755099</v>
      </c>
      <c r="AF217" s="10" t="s">
        <v>178</v>
      </c>
      <c r="AG217" s="25">
        <v>1102.2233515692899</v>
      </c>
      <c r="AH217" s="25">
        <v>1655.7957419352299</v>
      </c>
      <c r="AI217" s="20" t="s">
        <v>179</v>
      </c>
      <c r="AJ217" s="20" t="s">
        <v>180</v>
      </c>
      <c r="AK217" s="10" t="s">
        <v>181</v>
      </c>
      <c r="AL217" s="24" t="s">
        <v>182</v>
      </c>
      <c r="AM217" s="26">
        <v>66666666.666666672</v>
      </c>
      <c r="AN217" s="27">
        <v>2721655.2697590874</v>
      </c>
      <c r="AO217" s="20" t="s">
        <v>183</v>
      </c>
      <c r="AP217" s="26">
        <v>27777777.780000001</v>
      </c>
      <c r="AQ217" s="26">
        <v>2832788.6186626572</v>
      </c>
      <c r="AR217" s="20" t="s">
        <v>183</v>
      </c>
      <c r="AS217" s="26">
        <v>1.34655E-5</v>
      </c>
      <c r="AT217" s="27">
        <v>2.0093137302737615E-7</v>
      </c>
      <c r="AU217" s="20" t="s">
        <v>183</v>
      </c>
      <c r="AV217" s="27">
        <v>1.5699999999999995E-5</v>
      </c>
      <c r="AW217" s="27">
        <v>4.8203042780859104E-7</v>
      </c>
      <c r="AX217" s="20" t="s">
        <v>183</v>
      </c>
      <c r="AY217" s="27">
        <v>5.7593750000000002E-6</v>
      </c>
      <c r="AZ217" s="27">
        <v>4.8280182161869806E-7</v>
      </c>
      <c r="BA217" s="20" t="s">
        <v>183</v>
      </c>
      <c r="BB217" s="27">
        <v>6.8383333333333336E-6</v>
      </c>
      <c r="BC217" s="27">
        <v>2.1319266195418437E-7</v>
      </c>
      <c r="BD217" s="20" t="s">
        <v>183</v>
      </c>
      <c r="BE217" s="28">
        <v>-25.42483299800298</v>
      </c>
      <c r="BF217" s="28">
        <v>5.5658155060806319E-2</v>
      </c>
      <c r="BG217" s="20" t="s">
        <v>183</v>
      </c>
      <c r="BH217" s="20">
        <v>-4.5</v>
      </c>
      <c r="BI217" s="20">
        <v>1</v>
      </c>
      <c r="BJ217" s="20" t="s">
        <v>338</v>
      </c>
      <c r="BK217" s="28">
        <v>400</v>
      </c>
      <c r="BL217" s="28">
        <v>10.72</v>
      </c>
      <c r="BM217" s="28">
        <v>1</v>
      </c>
      <c r="BN217" s="20" t="s">
        <v>185</v>
      </c>
      <c r="BO217" s="20" t="s">
        <v>176</v>
      </c>
      <c r="BP217" s="20" t="s">
        <v>176</v>
      </c>
      <c r="BQ217" s="20" t="s">
        <v>186</v>
      </c>
      <c r="BR217" s="28">
        <v>2</v>
      </c>
      <c r="BS217" s="28">
        <v>0.1</v>
      </c>
      <c r="BT217" s="20" t="s">
        <v>187</v>
      </c>
      <c r="BU217" s="28">
        <v>0.72</v>
      </c>
      <c r="BV217" s="28">
        <v>3.5000000000000003E-2</v>
      </c>
      <c r="BW217" s="20" t="s">
        <v>188</v>
      </c>
      <c r="BX217" s="28">
        <v>1</v>
      </c>
      <c r="BY217" s="28">
        <v>0.05</v>
      </c>
      <c r="BZ217" s="24" t="s">
        <v>187</v>
      </c>
      <c r="CA217" s="28">
        <v>0.5</v>
      </c>
      <c r="CB217" s="28">
        <v>2.5000000000000001E-2</v>
      </c>
      <c r="CC217" s="20" t="s">
        <v>187</v>
      </c>
      <c r="CD217" s="28">
        <v>0.2</v>
      </c>
      <c r="CE217" s="28">
        <v>0.02</v>
      </c>
      <c r="CF217" s="24" t="s">
        <v>187</v>
      </c>
      <c r="CG217" s="28">
        <v>0.01</v>
      </c>
      <c r="CH217" s="28">
        <v>6.4999999999999997E-4</v>
      </c>
      <c r="CI217" s="24" t="s">
        <v>187</v>
      </c>
      <c r="CJ217" s="24" t="s">
        <v>189</v>
      </c>
      <c r="CK217" s="29">
        <v>30</v>
      </c>
      <c r="CL217" s="29">
        <v>9.4009599999999997E-4</v>
      </c>
      <c r="CM217" s="29">
        <v>40</v>
      </c>
      <c r="CN217" s="29">
        <v>25</v>
      </c>
    </row>
    <row r="218" spans="1:92" ht="15.75" customHeight="1">
      <c r="A218" s="19" t="s">
        <v>164</v>
      </c>
      <c r="B218" s="20" t="s">
        <v>165</v>
      </c>
      <c r="C218" s="20">
        <v>2020</v>
      </c>
      <c r="D218" s="2" t="str">
        <f t="shared" si="7"/>
        <v>10.1016/j.palaeo.2019.109547</v>
      </c>
      <c r="E218" s="21">
        <f t="shared" si="8"/>
        <v>188050</v>
      </c>
      <c r="F218" s="21">
        <f t="shared" si="9"/>
        <v>13349.999999999995</v>
      </c>
      <c r="G218" s="21">
        <f t="shared" si="10"/>
        <v>13350.000000000022</v>
      </c>
      <c r="H218" s="22">
        <f t="shared" si="11"/>
        <v>1183.9643943103899</v>
      </c>
      <c r="I218" s="22">
        <f t="shared" si="12"/>
        <v>288.16809298785006</v>
      </c>
      <c r="J218" s="22">
        <f t="shared" si="13"/>
        <v>225.3199694228789</v>
      </c>
      <c r="K218" s="20" t="s">
        <v>166</v>
      </c>
      <c r="L218" s="77" t="s">
        <v>167</v>
      </c>
      <c r="M218" s="6" t="s">
        <v>559</v>
      </c>
      <c r="N218" s="20" t="s">
        <v>168</v>
      </c>
      <c r="O218" s="23" t="s">
        <v>267</v>
      </c>
      <c r="P218" s="10" t="s">
        <v>170</v>
      </c>
      <c r="Q218" s="24" t="s">
        <v>171</v>
      </c>
      <c r="R218" s="20" t="s">
        <v>172</v>
      </c>
      <c r="S218" s="20" t="s">
        <v>173</v>
      </c>
      <c r="T218" s="20" t="s">
        <v>174</v>
      </c>
      <c r="U218" s="20" t="s">
        <v>253</v>
      </c>
      <c r="V218" s="20">
        <v>188.05</v>
      </c>
      <c r="W218" s="20">
        <v>201.4</v>
      </c>
      <c r="X218" s="20">
        <v>174.7</v>
      </c>
      <c r="Y218" s="20" t="s">
        <v>176</v>
      </c>
      <c r="Z218" s="20" t="s">
        <v>191</v>
      </c>
      <c r="AA218" s="20">
        <v>30.957000000000001</v>
      </c>
      <c r="AB218" s="20">
        <v>110.746</v>
      </c>
      <c r="AC218" s="10" t="s">
        <v>176</v>
      </c>
      <c r="AD218" s="10" t="s">
        <v>176</v>
      </c>
      <c r="AE218" s="25">
        <v>1183.9643943103899</v>
      </c>
      <c r="AF218" s="24" t="s">
        <v>178</v>
      </c>
      <c r="AG218" s="25">
        <v>958.64442488751104</v>
      </c>
      <c r="AH218" s="25">
        <v>1472.13248729824</v>
      </c>
      <c r="AI218" s="20" t="s">
        <v>179</v>
      </c>
      <c r="AJ218" s="20" t="s">
        <v>180</v>
      </c>
      <c r="AK218" s="24" t="s">
        <v>181</v>
      </c>
      <c r="AL218" s="24" t="s">
        <v>182</v>
      </c>
      <c r="AM218" s="26">
        <v>77777777.777777791</v>
      </c>
      <c r="AN218" s="27">
        <v>4444444.4444444729</v>
      </c>
      <c r="AO218" s="20" t="s">
        <v>183</v>
      </c>
      <c r="AP218" s="26">
        <v>22222222.219999999</v>
      </c>
      <c r="AQ218" s="26">
        <v>2222222.2222222267</v>
      </c>
      <c r="AR218" s="20" t="s">
        <v>183</v>
      </c>
      <c r="AS218" s="26">
        <v>1.3690666666666666E-5</v>
      </c>
      <c r="AT218" s="27">
        <v>1.3098565231013266E-6</v>
      </c>
      <c r="AU218" s="20" t="s">
        <v>183</v>
      </c>
      <c r="AV218" s="27">
        <v>2.0192499999999997E-5</v>
      </c>
      <c r="AW218" s="27">
        <v>9.7555432959933114E-7</v>
      </c>
      <c r="AX218" s="20" t="s">
        <v>183</v>
      </c>
      <c r="AY218" s="27">
        <v>5.6433333333333332E-6</v>
      </c>
      <c r="AZ218" s="27">
        <v>3.4039858173095337E-7</v>
      </c>
      <c r="BA218" s="20" t="s">
        <v>183</v>
      </c>
      <c r="BB218" s="27">
        <v>7.4324999999999987E-6</v>
      </c>
      <c r="BC218" s="27">
        <v>1.398585595044745E-7</v>
      </c>
      <c r="BD218" s="20" t="s">
        <v>183</v>
      </c>
      <c r="BE218" s="28">
        <v>-25.42483299800298</v>
      </c>
      <c r="BF218" s="28">
        <v>5.5658155060806319E-2</v>
      </c>
      <c r="BG218" s="20" t="s">
        <v>183</v>
      </c>
      <c r="BH218" s="20">
        <v>-4.5</v>
      </c>
      <c r="BI218" s="20">
        <v>1</v>
      </c>
      <c r="BJ218" s="20" t="s">
        <v>338</v>
      </c>
      <c r="BK218" s="28">
        <v>400</v>
      </c>
      <c r="BL218" s="28">
        <v>10.72</v>
      </c>
      <c r="BM218" s="28">
        <v>1</v>
      </c>
      <c r="BN218" s="20" t="s">
        <v>185</v>
      </c>
      <c r="BO218" s="20" t="s">
        <v>176</v>
      </c>
      <c r="BP218" s="20" t="s">
        <v>176</v>
      </c>
      <c r="BQ218" s="20" t="s">
        <v>186</v>
      </c>
      <c r="BR218" s="28">
        <v>2</v>
      </c>
      <c r="BS218" s="28">
        <v>0.1</v>
      </c>
      <c r="BT218" s="20" t="s">
        <v>187</v>
      </c>
      <c r="BU218" s="28">
        <v>0.72</v>
      </c>
      <c r="BV218" s="28">
        <v>3.5000000000000003E-2</v>
      </c>
      <c r="BW218" s="20" t="s">
        <v>188</v>
      </c>
      <c r="BX218" s="28">
        <v>1</v>
      </c>
      <c r="BY218" s="28">
        <v>0.05</v>
      </c>
      <c r="BZ218" s="24" t="s">
        <v>187</v>
      </c>
      <c r="CA218" s="28">
        <v>0.5</v>
      </c>
      <c r="CB218" s="28">
        <v>2.5000000000000001E-2</v>
      </c>
      <c r="CC218" s="20" t="s">
        <v>187</v>
      </c>
      <c r="CD218" s="28">
        <v>0.2</v>
      </c>
      <c r="CE218" s="28">
        <v>0.02</v>
      </c>
      <c r="CF218" s="24" t="s">
        <v>187</v>
      </c>
      <c r="CG218" s="28">
        <v>0.01</v>
      </c>
      <c r="CH218" s="28">
        <v>6.4999999999999997E-4</v>
      </c>
      <c r="CI218" s="24" t="s">
        <v>187</v>
      </c>
      <c r="CJ218" s="24" t="s">
        <v>189</v>
      </c>
      <c r="CK218" s="29">
        <v>30</v>
      </c>
      <c r="CL218" s="29">
        <v>9.4009599999999997E-4</v>
      </c>
      <c r="CM218" s="29">
        <v>40</v>
      </c>
      <c r="CN218" s="29">
        <v>25</v>
      </c>
    </row>
    <row r="219" spans="1:92" ht="15.75" customHeight="1">
      <c r="A219" s="19" t="s">
        <v>164</v>
      </c>
      <c r="B219" s="20" t="s">
        <v>165</v>
      </c>
      <c r="C219" s="20">
        <v>2020</v>
      </c>
      <c r="D219" s="2" t="str">
        <f t="shared" si="7"/>
        <v>10.1016/j.palaeo.2019.109547</v>
      </c>
      <c r="E219" s="21">
        <f t="shared" si="8"/>
        <v>188050</v>
      </c>
      <c r="F219" s="21">
        <f t="shared" si="9"/>
        <v>13349.999999999995</v>
      </c>
      <c r="G219" s="21">
        <f t="shared" si="10"/>
        <v>13350.000000000022</v>
      </c>
      <c r="H219" s="22">
        <f t="shared" si="11"/>
        <v>1239.2692397356</v>
      </c>
      <c r="I219" s="22">
        <f t="shared" si="12"/>
        <v>295.92536511752996</v>
      </c>
      <c r="J219" s="22">
        <f t="shared" si="13"/>
        <v>225.63707623759001</v>
      </c>
      <c r="K219" s="20" t="s">
        <v>166</v>
      </c>
      <c r="L219" s="77" t="s">
        <v>167</v>
      </c>
      <c r="M219" s="6" t="s">
        <v>559</v>
      </c>
      <c r="N219" s="20" t="s">
        <v>168</v>
      </c>
      <c r="O219" s="23" t="s">
        <v>268</v>
      </c>
      <c r="P219" s="10" t="s">
        <v>170</v>
      </c>
      <c r="Q219" s="24" t="s">
        <v>171</v>
      </c>
      <c r="R219" s="20" t="s">
        <v>172</v>
      </c>
      <c r="S219" s="20" t="s">
        <v>173</v>
      </c>
      <c r="T219" s="20" t="s">
        <v>174</v>
      </c>
      <c r="U219" s="20" t="s">
        <v>253</v>
      </c>
      <c r="V219" s="20">
        <v>188.05</v>
      </c>
      <c r="W219" s="20">
        <v>201.4</v>
      </c>
      <c r="X219" s="20">
        <v>174.7</v>
      </c>
      <c r="Y219" s="20" t="s">
        <v>176</v>
      </c>
      <c r="Z219" s="20" t="s">
        <v>191</v>
      </c>
      <c r="AA219" s="20">
        <v>30.957000000000001</v>
      </c>
      <c r="AB219" s="20">
        <v>110.746</v>
      </c>
      <c r="AC219" s="10" t="s">
        <v>176</v>
      </c>
      <c r="AD219" s="10" t="s">
        <v>176</v>
      </c>
      <c r="AE219" s="25">
        <v>1239.2692397356</v>
      </c>
      <c r="AF219" s="10" t="s">
        <v>178</v>
      </c>
      <c r="AG219" s="25">
        <v>1013.63216349801</v>
      </c>
      <c r="AH219" s="25">
        <v>1535.1946048531299</v>
      </c>
      <c r="AI219" s="20" t="s">
        <v>179</v>
      </c>
      <c r="AJ219" s="20" t="s">
        <v>180</v>
      </c>
      <c r="AK219" s="10" t="s">
        <v>181</v>
      </c>
      <c r="AL219" s="24" t="s">
        <v>182</v>
      </c>
      <c r="AM219" s="26">
        <v>77777777.777777791</v>
      </c>
      <c r="AN219" s="27">
        <v>5665577.2373253396</v>
      </c>
      <c r="AO219" s="20" t="s">
        <v>183</v>
      </c>
      <c r="AP219" s="26">
        <v>16666666.665000001</v>
      </c>
      <c r="AQ219" s="26">
        <v>2484519.974999764</v>
      </c>
      <c r="AR219" s="20" t="s">
        <v>183</v>
      </c>
      <c r="AS219" s="26">
        <v>1.640322222222222E-5</v>
      </c>
      <c r="AT219" s="27">
        <v>8.3575469516708719E-7</v>
      </c>
      <c r="AU219" s="20" t="s">
        <v>183</v>
      </c>
      <c r="AV219" s="27">
        <v>1.9139999999999996E-5</v>
      </c>
      <c r="AW219" s="27">
        <v>3.8422649570272965E-7</v>
      </c>
      <c r="AX219" s="20" t="s">
        <v>183</v>
      </c>
      <c r="AY219" s="27">
        <v>8.3646666666666663E-6</v>
      </c>
      <c r="AZ219" s="27">
        <v>5.8796509958783721E-7</v>
      </c>
      <c r="BA219" s="20" t="s">
        <v>183</v>
      </c>
      <c r="BB219" s="27">
        <v>8.1109999999999991E-6</v>
      </c>
      <c r="BC219" s="27">
        <v>5.6594036788340492E-7</v>
      </c>
      <c r="BD219" s="20" t="s">
        <v>183</v>
      </c>
      <c r="BE219" s="28">
        <v>-25.42483299800298</v>
      </c>
      <c r="BF219" s="28">
        <v>5.5658155060806319E-2</v>
      </c>
      <c r="BG219" s="20" t="s">
        <v>183</v>
      </c>
      <c r="BH219" s="20">
        <v>-4.5</v>
      </c>
      <c r="BI219" s="20">
        <v>1</v>
      </c>
      <c r="BJ219" s="20" t="s">
        <v>338</v>
      </c>
      <c r="BK219" s="28">
        <v>400</v>
      </c>
      <c r="BL219" s="28">
        <v>10.72</v>
      </c>
      <c r="BM219" s="28">
        <v>1</v>
      </c>
      <c r="BN219" s="20" t="s">
        <v>185</v>
      </c>
      <c r="BO219" s="20" t="s">
        <v>176</v>
      </c>
      <c r="BP219" s="20" t="s">
        <v>176</v>
      </c>
      <c r="BQ219" s="20" t="s">
        <v>186</v>
      </c>
      <c r="BR219" s="28">
        <v>2</v>
      </c>
      <c r="BS219" s="28">
        <v>0.1</v>
      </c>
      <c r="BT219" s="20" t="s">
        <v>187</v>
      </c>
      <c r="BU219" s="28">
        <v>0.72</v>
      </c>
      <c r="BV219" s="28">
        <v>3.5000000000000003E-2</v>
      </c>
      <c r="BW219" s="20" t="s">
        <v>188</v>
      </c>
      <c r="BX219" s="28">
        <v>1</v>
      </c>
      <c r="BY219" s="28">
        <v>0.05</v>
      </c>
      <c r="BZ219" s="24" t="s">
        <v>187</v>
      </c>
      <c r="CA219" s="28">
        <v>0.5</v>
      </c>
      <c r="CB219" s="28">
        <v>2.5000000000000001E-2</v>
      </c>
      <c r="CC219" s="20" t="s">
        <v>187</v>
      </c>
      <c r="CD219" s="28">
        <v>0.2</v>
      </c>
      <c r="CE219" s="28">
        <v>0.02</v>
      </c>
      <c r="CF219" s="24" t="s">
        <v>187</v>
      </c>
      <c r="CG219" s="28">
        <v>0.01</v>
      </c>
      <c r="CH219" s="28">
        <v>6.4999999999999997E-4</v>
      </c>
      <c r="CI219" s="24" t="s">
        <v>187</v>
      </c>
      <c r="CJ219" s="24" t="s">
        <v>189</v>
      </c>
      <c r="CK219" s="29">
        <v>30</v>
      </c>
      <c r="CL219" s="29">
        <v>9.4009599999999997E-4</v>
      </c>
      <c r="CM219" s="29">
        <v>40</v>
      </c>
      <c r="CN219" s="29">
        <v>25</v>
      </c>
    </row>
    <row r="220" spans="1:92" ht="15.75" customHeight="1">
      <c r="A220" s="19" t="s">
        <v>164</v>
      </c>
      <c r="B220" s="20" t="s">
        <v>165</v>
      </c>
      <c r="C220" s="20">
        <v>2020</v>
      </c>
      <c r="D220" s="2" t="str">
        <f t="shared" si="7"/>
        <v>10.1016/j.palaeo.2019.109547</v>
      </c>
      <c r="E220" s="21">
        <f t="shared" si="8"/>
        <v>188050</v>
      </c>
      <c r="F220" s="21">
        <f t="shared" si="9"/>
        <v>13349.999999999995</v>
      </c>
      <c r="G220" s="21">
        <f t="shared" si="10"/>
        <v>13350.000000000022</v>
      </c>
      <c r="H220" s="22">
        <f t="shared" si="11"/>
        <v>1157.5540758049799</v>
      </c>
      <c r="I220" s="22">
        <f t="shared" si="12"/>
        <v>271.80347846119002</v>
      </c>
      <c r="J220" s="22">
        <f t="shared" si="13"/>
        <v>216.88644046576087</v>
      </c>
      <c r="K220" s="20" t="s">
        <v>166</v>
      </c>
      <c r="L220" s="77" t="s">
        <v>167</v>
      </c>
      <c r="M220" s="6" t="s">
        <v>559</v>
      </c>
      <c r="N220" s="20" t="s">
        <v>168</v>
      </c>
      <c r="O220" s="23" t="s">
        <v>269</v>
      </c>
      <c r="P220" s="10" t="s">
        <v>170</v>
      </c>
      <c r="Q220" s="24" t="s">
        <v>171</v>
      </c>
      <c r="R220" s="20" t="s">
        <v>172</v>
      </c>
      <c r="S220" s="20" t="s">
        <v>173</v>
      </c>
      <c r="T220" s="20" t="s">
        <v>174</v>
      </c>
      <c r="U220" s="20" t="s">
        <v>253</v>
      </c>
      <c r="V220" s="20">
        <v>188.05</v>
      </c>
      <c r="W220" s="20">
        <v>201.4</v>
      </c>
      <c r="X220" s="20">
        <v>174.7</v>
      </c>
      <c r="Y220" s="20" t="s">
        <v>176</v>
      </c>
      <c r="Z220" s="20" t="s">
        <v>191</v>
      </c>
      <c r="AA220" s="20">
        <v>30.957000000000001</v>
      </c>
      <c r="AB220" s="20">
        <v>110.746</v>
      </c>
      <c r="AC220" s="10" t="s">
        <v>176</v>
      </c>
      <c r="AD220" s="10" t="s">
        <v>176</v>
      </c>
      <c r="AE220" s="25">
        <v>1157.5540758049799</v>
      </c>
      <c r="AF220" s="10" t="s">
        <v>178</v>
      </c>
      <c r="AG220" s="25">
        <v>940.66763533921903</v>
      </c>
      <c r="AH220" s="25">
        <v>1429.3575542661699</v>
      </c>
      <c r="AI220" s="20" t="s">
        <v>179</v>
      </c>
      <c r="AJ220" s="20" t="s">
        <v>180</v>
      </c>
      <c r="AK220" s="10" t="s">
        <v>181</v>
      </c>
      <c r="AL220" s="24" t="s">
        <v>182</v>
      </c>
      <c r="AM220" s="26">
        <v>66666666.666666672</v>
      </c>
      <c r="AN220" s="27">
        <v>6415002.9909958337</v>
      </c>
      <c r="AO220" s="20" t="s">
        <v>183</v>
      </c>
      <c r="AP220" s="26">
        <v>22222222.219999999</v>
      </c>
      <c r="AQ220" s="26">
        <v>2868876.5527462373</v>
      </c>
      <c r="AR220" s="20" t="s">
        <v>183</v>
      </c>
      <c r="AS220" s="26">
        <v>1.7323833333333328E-5</v>
      </c>
      <c r="AT220" s="27">
        <v>8.9436984954648169E-7</v>
      </c>
      <c r="AU220" s="20" t="s">
        <v>183</v>
      </c>
      <c r="AV220" s="27">
        <v>1.9774000000000001E-5</v>
      </c>
      <c r="AW220" s="27">
        <v>1.1400000000000003E-6</v>
      </c>
      <c r="AX220" s="20" t="s">
        <v>183</v>
      </c>
      <c r="AY220" s="27">
        <v>7.5753333333333327E-6</v>
      </c>
      <c r="AZ220" s="27">
        <v>4.2601949616315975E-7</v>
      </c>
      <c r="BA220" s="20" t="s">
        <v>183</v>
      </c>
      <c r="BB220" s="27">
        <v>7.3459999999999988E-6</v>
      </c>
      <c r="BC220" s="27">
        <v>4.9500000000000055E-7</v>
      </c>
      <c r="BD220" s="20" t="s">
        <v>183</v>
      </c>
      <c r="BE220" s="28">
        <v>-25.42483299800298</v>
      </c>
      <c r="BF220" s="28">
        <v>5.5658155060806319E-2</v>
      </c>
      <c r="BG220" s="20" t="s">
        <v>183</v>
      </c>
      <c r="BH220" s="20">
        <v>-4.5</v>
      </c>
      <c r="BI220" s="20">
        <v>1</v>
      </c>
      <c r="BJ220" s="20" t="s">
        <v>338</v>
      </c>
      <c r="BK220" s="28">
        <v>400</v>
      </c>
      <c r="BL220" s="28">
        <v>10.72</v>
      </c>
      <c r="BM220" s="28">
        <v>1</v>
      </c>
      <c r="BN220" s="20" t="s">
        <v>185</v>
      </c>
      <c r="BO220" s="20" t="s">
        <v>176</v>
      </c>
      <c r="BP220" s="20" t="s">
        <v>176</v>
      </c>
      <c r="BQ220" s="20" t="s">
        <v>186</v>
      </c>
      <c r="BR220" s="28">
        <v>2</v>
      </c>
      <c r="BS220" s="28">
        <v>0.1</v>
      </c>
      <c r="BT220" s="20" t="s">
        <v>187</v>
      </c>
      <c r="BU220" s="28">
        <v>0.72</v>
      </c>
      <c r="BV220" s="28">
        <v>3.5000000000000003E-2</v>
      </c>
      <c r="BW220" s="20" t="s">
        <v>188</v>
      </c>
      <c r="BX220" s="28">
        <v>1</v>
      </c>
      <c r="BY220" s="28">
        <v>0.05</v>
      </c>
      <c r="BZ220" s="24" t="s">
        <v>187</v>
      </c>
      <c r="CA220" s="28">
        <v>0.5</v>
      </c>
      <c r="CB220" s="28">
        <v>2.5000000000000001E-2</v>
      </c>
      <c r="CC220" s="20" t="s">
        <v>187</v>
      </c>
      <c r="CD220" s="28">
        <v>0.2</v>
      </c>
      <c r="CE220" s="28">
        <v>0.02</v>
      </c>
      <c r="CF220" s="24" t="s">
        <v>187</v>
      </c>
      <c r="CG220" s="28">
        <v>0.01</v>
      </c>
      <c r="CH220" s="28">
        <v>6.4999999999999997E-4</v>
      </c>
      <c r="CI220" s="24" t="s">
        <v>187</v>
      </c>
      <c r="CJ220" s="24" t="s">
        <v>189</v>
      </c>
      <c r="CK220" s="29">
        <v>30</v>
      </c>
      <c r="CL220" s="29">
        <v>9.4009599999999997E-4</v>
      </c>
      <c r="CM220" s="29">
        <v>40</v>
      </c>
      <c r="CN220" s="29">
        <v>25</v>
      </c>
    </row>
    <row r="221" spans="1:92" ht="15.75" customHeight="1">
      <c r="A221" s="19" t="s">
        <v>164</v>
      </c>
      <c r="B221" s="20" t="s">
        <v>165</v>
      </c>
      <c r="C221" s="20">
        <v>2020</v>
      </c>
      <c r="D221" s="2" t="str">
        <f t="shared" si="7"/>
        <v>10.1016/j.palaeo.2019.109547</v>
      </c>
      <c r="E221" s="21">
        <f t="shared" si="8"/>
        <v>188050</v>
      </c>
      <c r="F221" s="21">
        <f t="shared" si="9"/>
        <v>13349.999999999995</v>
      </c>
      <c r="G221" s="21">
        <f t="shared" si="10"/>
        <v>13350.000000000022</v>
      </c>
      <c r="H221" s="22">
        <f t="shared" si="11"/>
        <v>1280.6715681788201</v>
      </c>
      <c r="I221" s="22">
        <f t="shared" si="12"/>
        <v>308.28703926564003</v>
      </c>
      <c r="J221" s="22">
        <f t="shared" si="13"/>
        <v>236.72973453854001</v>
      </c>
      <c r="K221" s="20" t="s">
        <v>166</v>
      </c>
      <c r="L221" s="77" t="s">
        <v>167</v>
      </c>
      <c r="M221" s="6" t="s">
        <v>559</v>
      </c>
      <c r="N221" s="20" t="s">
        <v>168</v>
      </c>
      <c r="O221" s="23" t="s">
        <v>270</v>
      </c>
      <c r="P221" s="10" t="s">
        <v>170</v>
      </c>
      <c r="Q221" s="24" t="s">
        <v>171</v>
      </c>
      <c r="R221" s="20" t="s">
        <v>172</v>
      </c>
      <c r="S221" s="20" t="s">
        <v>173</v>
      </c>
      <c r="T221" s="20" t="s">
        <v>174</v>
      </c>
      <c r="U221" s="20" t="s">
        <v>253</v>
      </c>
      <c r="V221" s="20">
        <v>188.05</v>
      </c>
      <c r="W221" s="20">
        <v>201.4</v>
      </c>
      <c r="X221" s="20">
        <v>174.7</v>
      </c>
      <c r="Y221" s="20" t="s">
        <v>176</v>
      </c>
      <c r="Z221" s="20" t="s">
        <v>191</v>
      </c>
      <c r="AA221" s="20">
        <v>30.957000000000001</v>
      </c>
      <c r="AB221" s="20">
        <v>110.746</v>
      </c>
      <c r="AC221" s="10" t="s">
        <v>176</v>
      </c>
      <c r="AD221" s="10" t="s">
        <v>176</v>
      </c>
      <c r="AE221" s="25">
        <v>1280.6715681788201</v>
      </c>
      <c r="AF221" s="24" t="s">
        <v>178</v>
      </c>
      <c r="AG221" s="25">
        <v>1043.94183364028</v>
      </c>
      <c r="AH221" s="25">
        <v>1588.9586074444601</v>
      </c>
      <c r="AI221" s="20" t="s">
        <v>179</v>
      </c>
      <c r="AJ221" s="20" t="s">
        <v>180</v>
      </c>
      <c r="AK221" s="24" t="s">
        <v>181</v>
      </c>
      <c r="AL221" s="24" t="s">
        <v>182</v>
      </c>
      <c r="AM221" s="26">
        <v>77777777.777777791</v>
      </c>
      <c r="AN221" s="27">
        <v>3072184.23253028</v>
      </c>
      <c r="AO221" s="20" t="s">
        <v>183</v>
      </c>
      <c r="AP221" s="26">
        <v>11111111.109999999</v>
      </c>
      <c r="AQ221" s="26">
        <v>3726779.9624996488</v>
      </c>
      <c r="AR221" s="20" t="s">
        <v>183</v>
      </c>
      <c r="AS221" s="26">
        <v>1.7052142857142859E-5</v>
      </c>
      <c r="AT221" s="27">
        <v>8.6402732068167158E-7</v>
      </c>
      <c r="AU221" s="20" t="s">
        <v>183</v>
      </c>
      <c r="AV221" s="27">
        <v>1.8845999999999999E-5</v>
      </c>
      <c r="AW221" s="27">
        <v>1.2033333333333332E-6</v>
      </c>
      <c r="AX221" s="20" t="s">
        <v>183</v>
      </c>
      <c r="AY221" s="27">
        <v>8.7270714285714296E-6</v>
      </c>
      <c r="AZ221" s="27">
        <v>3.3340282778979432E-7</v>
      </c>
      <c r="BA221" s="20" t="s">
        <v>183</v>
      </c>
      <c r="BB221" s="27">
        <v>7.2369999999999995E-6</v>
      </c>
      <c r="BC221" s="27">
        <v>6.4141986595712221E-7</v>
      </c>
      <c r="BD221" s="20" t="s">
        <v>183</v>
      </c>
      <c r="BE221" s="28">
        <v>-25.42483299800298</v>
      </c>
      <c r="BF221" s="28">
        <v>5.5658155060806319E-2</v>
      </c>
      <c r="BG221" s="20" t="s">
        <v>183</v>
      </c>
      <c r="BH221" s="20">
        <v>-4.5</v>
      </c>
      <c r="BI221" s="20">
        <v>1</v>
      </c>
      <c r="BJ221" s="20" t="s">
        <v>338</v>
      </c>
      <c r="BK221" s="28">
        <v>400</v>
      </c>
      <c r="BL221" s="28">
        <v>10.72</v>
      </c>
      <c r="BM221" s="28">
        <v>1</v>
      </c>
      <c r="BN221" s="20" t="s">
        <v>185</v>
      </c>
      <c r="BO221" s="20" t="s">
        <v>176</v>
      </c>
      <c r="BP221" s="20" t="s">
        <v>176</v>
      </c>
      <c r="BQ221" s="20" t="s">
        <v>186</v>
      </c>
      <c r="BR221" s="28">
        <v>2</v>
      </c>
      <c r="BS221" s="28">
        <v>0.1</v>
      </c>
      <c r="BT221" s="20" t="s">
        <v>187</v>
      </c>
      <c r="BU221" s="28">
        <v>0.72</v>
      </c>
      <c r="BV221" s="28">
        <v>3.5000000000000003E-2</v>
      </c>
      <c r="BW221" s="20" t="s">
        <v>188</v>
      </c>
      <c r="BX221" s="28">
        <v>1</v>
      </c>
      <c r="BY221" s="28">
        <v>0.05</v>
      </c>
      <c r="BZ221" s="24" t="s">
        <v>187</v>
      </c>
      <c r="CA221" s="28">
        <v>0.5</v>
      </c>
      <c r="CB221" s="28">
        <v>2.5000000000000001E-2</v>
      </c>
      <c r="CC221" s="20" t="s">
        <v>187</v>
      </c>
      <c r="CD221" s="28">
        <v>0.2</v>
      </c>
      <c r="CE221" s="28">
        <v>0.02</v>
      </c>
      <c r="CF221" s="24" t="s">
        <v>187</v>
      </c>
      <c r="CG221" s="28">
        <v>0.01</v>
      </c>
      <c r="CH221" s="28">
        <v>6.4999999999999997E-4</v>
      </c>
      <c r="CI221" s="24" t="s">
        <v>187</v>
      </c>
      <c r="CJ221" s="24" t="s">
        <v>189</v>
      </c>
      <c r="CK221" s="29">
        <v>30</v>
      </c>
      <c r="CL221" s="29">
        <v>9.4009599999999997E-4</v>
      </c>
      <c r="CM221" s="29">
        <v>40</v>
      </c>
      <c r="CN221" s="29">
        <v>25</v>
      </c>
    </row>
    <row r="222" spans="1:92" ht="15.75" customHeight="1">
      <c r="A222" s="19" t="s">
        <v>164</v>
      </c>
      <c r="B222" s="20" t="s">
        <v>165</v>
      </c>
      <c r="C222" s="20">
        <v>2020</v>
      </c>
      <c r="D222" s="2" t="str">
        <f t="shared" si="7"/>
        <v>10.1016/j.palaeo.2019.109547</v>
      </c>
      <c r="E222" s="21">
        <f t="shared" si="8"/>
        <v>188050</v>
      </c>
      <c r="F222" s="21">
        <f t="shared" si="9"/>
        <v>13349.999999999995</v>
      </c>
      <c r="G222" s="21">
        <f t="shared" si="10"/>
        <v>13350.000000000022</v>
      </c>
      <c r="H222" s="22">
        <f t="shared" si="11"/>
        <v>1344.0471887922399</v>
      </c>
      <c r="I222" s="22">
        <f t="shared" si="12"/>
        <v>323.90620991075002</v>
      </c>
      <c r="J222" s="22">
        <f t="shared" si="13"/>
        <v>250.18021565047002</v>
      </c>
      <c r="K222" s="20" t="s">
        <v>166</v>
      </c>
      <c r="L222" s="77" t="s">
        <v>167</v>
      </c>
      <c r="M222" s="6" t="s">
        <v>559</v>
      </c>
      <c r="N222" s="20" t="s">
        <v>168</v>
      </c>
      <c r="O222" s="23" t="s">
        <v>271</v>
      </c>
      <c r="P222" s="10" t="s">
        <v>170</v>
      </c>
      <c r="Q222" s="24" t="s">
        <v>171</v>
      </c>
      <c r="R222" s="20" t="s">
        <v>172</v>
      </c>
      <c r="S222" s="20" t="s">
        <v>173</v>
      </c>
      <c r="T222" s="20" t="s">
        <v>174</v>
      </c>
      <c r="U222" s="20" t="s">
        <v>253</v>
      </c>
      <c r="V222" s="20">
        <v>188.05</v>
      </c>
      <c r="W222" s="20">
        <v>201.4</v>
      </c>
      <c r="X222" s="20">
        <v>174.7</v>
      </c>
      <c r="Y222" s="20" t="s">
        <v>176</v>
      </c>
      <c r="Z222" s="20" t="s">
        <v>191</v>
      </c>
      <c r="AA222" s="20">
        <v>30.957000000000001</v>
      </c>
      <c r="AB222" s="20">
        <v>110.746</v>
      </c>
      <c r="AC222" s="10" t="s">
        <v>176</v>
      </c>
      <c r="AD222" s="10" t="s">
        <v>176</v>
      </c>
      <c r="AE222" s="25">
        <v>1344.0471887922399</v>
      </c>
      <c r="AF222" s="10" t="s">
        <v>178</v>
      </c>
      <c r="AG222" s="25">
        <v>1093.8669731417699</v>
      </c>
      <c r="AH222" s="25">
        <v>1667.9533987029899</v>
      </c>
      <c r="AI222" s="20" t="s">
        <v>179</v>
      </c>
      <c r="AJ222" s="20" t="s">
        <v>180</v>
      </c>
      <c r="AK222" s="10" t="s">
        <v>181</v>
      </c>
      <c r="AL222" s="24" t="s">
        <v>182</v>
      </c>
      <c r="AM222" s="26">
        <v>55555555.55555556</v>
      </c>
      <c r="AN222" s="27">
        <v>3606629.6582386997</v>
      </c>
      <c r="AO222" s="20" t="s">
        <v>183</v>
      </c>
      <c r="AP222" s="26">
        <v>22222222.219999999</v>
      </c>
      <c r="AQ222" s="26">
        <v>3513641.8446315327</v>
      </c>
      <c r="AR222" s="20" t="s">
        <v>183</v>
      </c>
      <c r="AS222" s="26">
        <v>1.7157375000000001E-5</v>
      </c>
      <c r="AT222" s="27">
        <v>5.9161778616832854E-7</v>
      </c>
      <c r="AU222" s="20" t="s">
        <v>183</v>
      </c>
      <c r="AV222" s="27">
        <v>1.8686E-5</v>
      </c>
      <c r="AW222" s="27">
        <v>1.2450000000000008E-6</v>
      </c>
      <c r="AX222" s="20" t="s">
        <v>183</v>
      </c>
      <c r="AY222" s="27">
        <v>7.6359375000000001E-6</v>
      </c>
      <c r="AZ222" s="27">
        <v>1.8803201754099145E-7</v>
      </c>
      <c r="BA222" s="20" t="s">
        <v>183</v>
      </c>
      <c r="BB222" s="27">
        <v>8.9719999999999998E-6</v>
      </c>
      <c r="BC222" s="27">
        <v>1.6224999999999995E-6</v>
      </c>
      <c r="BD222" s="20" t="s">
        <v>183</v>
      </c>
      <c r="BE222" s="28">
        <v>-25.42483299800298</v>
      </c>
      <c r="BF222" s="28">
        <v>5.5658155060806319E-2</v>
      </c>
      <c r="BG222" s="20" t="s">
        <v>183</v>
      </c>
      <c r="BH222" s="20">
        <v>-4.5</v>
      </c>
      <c r="BI222" s="20">
        <v>1</v>
      </c>
      <c r="BJ222" s="20" t="s">
        <v>338</v>
      </c>
      <c r="BK222" s="28">
        <v>400</v>
      </c>
      <c r="BL222" s="28">
        <v>10.72</v>
      </c>
      <c r="BM222" s="28">
        <v>1</v>
      </c>
      <c r="BN222" s="20" t="s">
        <v>185</v>
      </c>
      <c r="BO222" s="20" t="s">
        <v>176</v>
      </c>
      <c r="BP222" s="20" t="s">
        <v>176</v>
      </c>
      <c r="BQ222" s="20" t="s">
        <v>186</v>
      </c>
      <c r="BR222" s="28">
        <v>2</v>
      </c>
      <c r="BS222" s="28">
        <v>0.1</v>
      </c>
      <c r="BT222" s="20" t="s">
        <v>187</v>
      </c>
      <c r="BU222" s="28">
        <v>0.72</v>
      </c>
      <c r="BV222" s="28">
        <v>3.5000000000000003E-2</v>
      </c>
      <c r="BW222" s="20" t="s">
        <v>188</v>
      </c>
      <c r="BX222" s="28">
        <v>1</v>
      </c>
      <c r="BY222" s="28">
        <v>0.05</v>
      </c>
      <c r="BZ222" s="24" t="s">
        <v>187</v>
      </c>
      <c r="CA222" s="28">
        <v>0.5</v>
      </c>
      <c r="CB222" s="28">
        <v>2.5000000000000001E-2</v>
      </c>
      <c r="CC222" s="20" t="s">
        <v>187</v>
      </c>
      <c r="CD222" s="28">
        <v>0.2</v>
      </c>
      <c r="CE222" s="28">
        <v>0.02</v>
      </c>
      <c r="CF222" s="24" t="s">
        <v>187</v>
      </c>
      <c r="CG222" s="28">
        <v>0.01</v>
      </c>
      <c r="CH222" s="28">
        <v>6.4999999999999997E-4</v>
      </c>
      <c r="CI222" s="24" t="s">
        <v>187</v>
      </c>
      <c r="CJ222" s="24" t="s">
        <v>189</v>
      </c>
      <c r="CK222" s="29">
        <v>30</v>
      </c>
      <c r="CL222" s="29">
        <v>9.4009599999999997E-4</v>
      </c>
      <c r="CM222" s="29">
        <v>40</v>
      </c>
      <c r="CN222" s="29">
        <v>25</v>
      </c>
    </row>
    <row r="223" spans="1:92" ht="15.75" customHeight="1">
      <c r="A223" s="19" t="s">
        <v>164</v>
      </c>
      <c r="B223" s="20" t="s">
        <v>165</v>
      </c>
      <c r="C223" s="20">
        <v>2020</v>
      </c>
      <c r="D223" s="2" t="str">
        <f t="shared" si="7"/>
        <v>10.1016/j.palaeo.2019.109547</v>
      </c>
      <c r="E223" s="21">
        <f t="shared" si="8"/>
        <v>188050</v>
      </c>
      <c r="F223" s="21">
        <f t="shared" si="9"/>
        <v>13349.999999999995</v>
      </c>
      <c r="G223" s="21">
        <f t="shared" si="10"/>
        <v>13350.000000000022</v>
      </c>
      <c r="H223" s="22">
        <f t="shared" si="11"/>
        <v>1075.0633485200201</v>
      </c>
      <c r="I223" s="22">
        <f t="shared" si="12"/>
        <v>254.66857691045993</v>
      </c>
      <c r="J223" s="22">
        <f t="shared" si="13"/>
        <v>193.57203240119406</v>
      </c>
      <c r="K223" s="20" t="s">
        <v>166</v>
      </c>
      <c r="L223" s="77" t="s">
        <v>167</v>
      </c>
      <c r="M223" s="6" t="s">
        <v>559</v>
      </c>
      <c r="N223" s="20" t="s">
        <v>168</v>
      </c>
      <c r="O223" s="23" t="s">
        <v>272</v>
      </c>
      <c r="P223" s="10" t="s">
        <v>170</v>
      </c>
      <c r="Q223" s="24" t="s">
        <v>171</v>
      </c>
      <c r="R223" s="20" t="s">
        <v>172</v>
      </c>
      <c r="S223" s="20" t="s">
        <v>173</v>
      </c>
      <c r="T223" s="20" t="s">
        <v>174</v>
      </c>
      <c r="U223" s="20" t="s">
        <v>253</v>
      </c>
      <c r="V223" s="20">
        <v>188.05</v>
      </c>
      <c r="W223" s="20">
        <v>201.4</v>
      </c>
      <c r="X223" s="20">
        <v>174.7</v>
      </c>
      <c r="Y223" s="20" t="s">
        <v>176</v>
      </c>
      <c r="Z223" s="20" t="s">
        <v>191</v>
      </c>
      <c r="AA223" s="20">
        <v>30.957000000000001</v>
      </c>
      <c r="AB223" s="20">
        <v>110.746</v>
      </c>
      <c r="AC223" s="10" t="s">
        <v>176</v>
      </c>
      <c r="AD223" s="10" t="s">
        <v>176</v>
      </c>
      <c r="AE223" s="25">
        <v>1075.0633485200201</v>
      </c>
      <c r="AF223" s="10" t="s">
        <v>178</v>
      </c>
      <c r="AG223" s="25">
        <v>881.49131611882603</v>
      </c>
      <c r="AH223" s="25">
        <v>1329.73192543048</v>
      </c>
      <c r="AI223" s="20" t="s">
        <v>179</v>
      </c>
      <c r="AJ223" s="20" t="s">
        <v>180</v>
      </c>
      <c r="AK223" s="10" t="s">
        <v>181</v>
      </c>
      <c r="AL223" s="24" t="s">
        <v>182</v>
      </c>
      <c r="AM223" s="26">
        <v>88888888.888888881</v>
      </c>
      <c r="AN223" s="27">
        <v>5606629.6582387304</v>
      </c>
      <c r="AO223" s="20" t="s">
        <v>183</v>
      </c>
      <c r="AP223" s="26">
        <v>11111111.109999999</v>
      </c>
      <c r="AQ223" s="26">
        <v>4303314.8291193563</v>
      </c>
      <c r="AR223" s="20" t="s">
        <v>183</v>
      </c>
      <c r="AS223" s="26">
        <v>1.7894999999999997E-5</v>
      </c>
      <c r="AT223" s="27">
        <v>9.1701410385373169E-7</v>
      </c>
      <c r="AU223" s="20" t="s">
        <v>183</v>
      </c>
      <c r="AV223" s="27">
        <v>1.9011999999999997E-5</v>
      </c>
      <c r="AW223" s="27">
        <v>1.0438124565478435E-6</v>
      </c>
      <c r="AX223" s="20" t="s">
        <v>183</v>
      </c>
      <c r="AY223" s="27">
        <v>7.9709166666666669E-6</v>
      </c>
      <c r="AZ223" s="27">
        <v>3.2161691540989838E-7</v>
      </c>
      <c r="BA223" s="20" t="s">
        <v>183</v>
      </c>
      <c r="BB223" s="27">
        <v>7.7159999999999986E-6</v>
      </c>
      <c r="BC223" s="27">
        <v>3.3398270081614179E-7</v>
      </c>
      <c r="BD223" s="20" t="s">
        <v>183</v>
      </c>
      <c r="BE223" s="28">
        <v>-25.42483299800298</v>
      </c>
      <c r="BF223" s="28">
        <v>5.5658155060806319E-2</v>
      </c>
      <c r="BG223" s="20" t="s">
        <v>183</v>
      </c>
      <c r="BH223" s="20">
        <v>-4.5</v>
      </c>
      <c r="BI223" s="20">
        <v>1</v>
      </c>
      <c r="BJ223" s="20" t="s">
        <v>338</v>
      </c>
      <c r="BK223" s="28">
        <v>400</v>
      </c>
      <c r="BL223" s="28">
        <v>10.72</v>
      </c>
      <c r="BM223" s="28">
        <v>1</v>
      </c>
      <c r="BN223" s="20" t="s">
        <v>185</v>
      </c>
      <c r="BO223" s="20" t="s">
        <v>176</v>
      </c>
      <c r="BP223" s="20" t="s">
        <v>176</v>
      </c>
      <c r="BQ223" s="20" t="s">
        <v>186</v>
      </c>
      <c r="BR223" s="28">
        <v>2</v>
      </c>
      <c r="BS223" s="28">
        <v>0.1</v>
      </c>
      <c r="BT223" s="20" t="s">
        <v>187</v>
      </c>
      <c r="BU223" s="28">
        <v>0.72</v>
      </c>
      <c r="BV223" s="28">
        <v>3.5000000000000003E-2</v>
      </c>
      <c r="BW223" s="20" t="s">
        <v>188</v>
      </c>
      <c r="BX223" s="28">
        <v>1</v>
      </c>
      <c r="BY223" s="28">
        <v>0.05</v>
      </c>
      <c r="BZ223" s="24" t="s">
        <v>187</v>
      </c>
      <c r="CA223" s="28">
        <v>0.5</v>
      </c>
      <c r="CB223" s="28">
        <v>2.5000000000000001E-2</v>
      </c>
      <c r="CC223" s="20" t="s">
        <v>187</v>
      </c>
      <c r="CD223" s="28">
        <v>0.2</v>
      </c>
      <c r="CE223" s="28">
        <v>0.02</v>
      </c>
      <c r="CF223" s="24" t="s">
        <v>187</v>
      </c>
      <c r="CG223" s="28">
        <v>0.01</v>
      </c>
      <c r="CH223" s="28">
        <v>6.4999999999999997E-4</v>
      </c>
      <c r="CI223" s="24" t="s">
        <v>187</v>
      </c>
      <c r="CJ223" s="24" t="s">
        <v>189</v>
      </c>
      <c r="CK223" s="29">
        <v>30</v>
      </c>
      <c r="CL223" s="29">
        <v>9.4009599999999997E-4</v>
      </c>
      <c r="CM223" s="29">
        <v>40</v>
      </c>
      <c r="CN223" s="29">
        <v>25</v>
      </c>
    </row>
    <row r="224" spans="1:92" ht="15.75" customHeight="1">
      <c r="A224" s="19" t="s">
        <v>164</v>
      </c>
      <c r="B224" s="20" t="s">
        <v>165</v>
      </c>
      <c r="C224" s="20">
        <v>2020</v>
      </c>
      <c r="D224" s="2" t="str">
        <f t="shared" si="7"/>
        <v>10.1016/j.palaeo.2019.109547</v>
      </c>
      <c r="E224" s="21">
        <f t="shared" si="8"/>
        <v>188050</v>
      </c>
      <c r="F224" s="21">
        <f t="shared" si="9"/>
        <v>13349.999999999995</v>
      </c>
      <c r="G224" s="21">
        <f t="shared" si="10"/>
        <v>13350.000000000022</v>
      </c>
      <c r="H224" s="22">
        <f t="shared" si="11"/>
        <v>1364.71908940052</v>
      </c>
      <c r="I224" s="22">
        <f t="shared" si="12"/>
        <v>318.16892324920991</v>
      </c>
      <c r="J224" s="22">
        <f t="shared" si="13"/>
        <v>247.11754358223993</v>
      </c>
      <c r="K224" s="20" t="s">
        <v>166</v>
      </c>
      <c r="L224" s="77" t="s">
        <v>167</v>
      </c>
      <c r="M224" s="6" t="s">
        <v>559</v>
      </c>
      <c r="N224" s="20" t="s">
        <v>168</v>
      </c>
      <c r="O224" s="23" t="s">
        <v>273</v>
      </c>
      <c r="P224" s="10" t="s">
        <v>170</v>
      </c>
      <c r="Q224" s="24" t="s">
        <v>171</v>
      </c>
      <c r="R224" s="20" t="s">
        <v>172</v>
      </c>
      <c r="S224" s="20" t="s">
        <v>173</v>
      </c>
      <c r="T224" s="20" t="s">
        <v>174</v>
      </c>
      <c r="U224" s="20" t="s">
        <v>274</v>
      </c>
      <c r="V224" s="20">
        <v>188.05</v>
      </c>
      <c r="W224" s="20">
        <v>201.4</v>
      </c>
      <c r="X224" s="20">
        <v>174.7</v>
      </c>
      <c r="Y224" s="20" t="s">
        <v>176</v>
      </c>
      <c r="Z224" s="20" t="s">
        <v>191</v>
      </c>
      <c r="AA224" s="20">
        <v>30.957000000000001</v>
      </c>
      <c r="AB224" s="20">
        <v>110.746</v>
      </c>
      <c r="AC224" s="10" t="s">
        <v>176</v>
      </c>
      <c r="AD224" s="10" t="s">
        <v>176</v>
      </c>
      <c r="AE224" s="25">
        <v>1364.71908940052</v>
      </c>
      <c r="AF224" s="10" t="s">
        <v>178</v>
      </c>
      <c r="AG224" s="25">
        <v>1117.6015458182801</v>
      </c>
      <c r="AH224" s="25">
        <v>1682.8880126497299</v>
      </c>
      <c r="AI224" s="20" t="s">
        <v>179</v>
      </c>
      <c r="AJ224" s="20" t="s">
        <v>180</v>
      </c>
      <c r="AK224" s="10" t="s">
        <v>181</v>
      </c>
      <c r="AL224" s="24" t="s">
        <v>182</v>
      </c>
      <c r="AM224" s="26">
        <v>44444444.44444444</v>
      </c>
      <c r="AN224" s="27">
        <v>2721655.2697590832</v>
      </c>
      <c r="AO224" s="20" t="s">
        <v>183</v>
      </c>
      <c r="AP224" s="26">
        <v>27777777.77777778</v>
      </c>
      <c r="AQ224" s="26">
        <v>2078698.5482077464</v>
      </c>
      <c r="AR224" s="20" t="s">
        <v>183</v>
      </c>
      <c r="AS224" s="26">
        <v>1.6207624999999999E-5</v>
      </c>
      <c r="AT224" s="27">
        <v>4.2395480459511899E-7</v>
      </c>
      <c r="AU224" s="20" t="s">
        <v>183</v>
      </c>
      <c r="AV224" s="27">
        <v>1.7631199999999998E-5</v>
      </c>
      <c r="AW224" s="27">
        <v>3.9396895816802604E-7</v>
      </c>
      <c r="AX224" s="20" t="s">
        <v>183</v>
      </c>
      <c r="AY224" s="26">
        <v>5.0571874999999996E-6</v>
      </c>
      <c r="AZ224" s="27">
        <v>2.2196484473697042E-7</v>
      </c>
      <c r="BA224" s="20" t="s">
        <v>183</v>
      </c>
      <c r="BB224" s="26">
        <v>5.6121E-6</v>
      </c>
      <c r="BC224" s="27">
        <v>4.9804084671841849E-7</v>
      </c>
      <c r="BD224" s="20" t="s">
        <v>183</v>
      </c>
      <c r="BE224" s="28">
        <v>-25.813196130000001</v>
      </c>
      <c r="BF224" s="28">
        <v>7.9866999999999994E-2</v>
      </c>
      <c r="BG224" s="20" t="s">
        <v>183</v>
      </c>
      <c r="BH224" s="20">
        <v>-4.5</v>
      </c>
      <c r="BI224" s="20">
        <v>1</v>
      </c>
      <c r="BJ224" s="20" t="s">
        <v>338</v>
      </c>
      <c r="BK224" s="28">
        <v>400</v>
      </c>
      <c r="BL224" s="28">
        <v>10.72</v>
      </c>
      <c r="BM224" s="28">
        <v>1</v>
      </c>
      <c r="BN224" s="20" t="s">
        <v>185</v>
      </c>
      <c r="BO224" s="20" t="s">
        <v>176</v>
      </c>
      <c r="BP224" s="20" t="s">
        <v>176</v>
      </c>
      <c r="BQ224" s="20" t="s">
        <v>186</v>
      </c>
      <c r="BR224" s="28">
        <v>2</v>
      </c>
      <c r="BS224" s="28">
        <v>0.1</v>
      </c>
      <c r="BT224" s="20" t="s">
        <v>187</v>
      </c>
      <c r="BU224" s="28">
        <v>0.72</v>
      </c>
      <c r="BV224" s="28">
        <v>3.5000000000000003E-2</v>
      </c>
      <c r="BW224" s="20" t="s">
        <v>188</v>
      </c>
      <c r="BX224" s="28">
        <v>1</v>
      </c>
      <c r="BY224" s="28">
        <v>0.05</v>
      </c>
      <c r="BZ224" s="24" t="s">
        <v>187</v>
      </c>
      <c r="CA224" s="28">
        <v>0.5</v>
      </c>
      <c r="CB224" s="28">
        <v>2.5000000000000001E-2</v>
      </c>
      <c r="CC224" s="20" t="s">
        <v>187</v>
      </c>
      <c r="CD224" s="28">
        <v>0.2</v>
      </c>
      <c r="CE224" s="28">
        <v>0.02</v>
      </c>
      <c r="CF224" s="24" t="s">
        <v>187</v>
      </c>
      <c r="CG224" s="28">
        <v>0.01</v>
      </c>
      <c r="CH224" s="28">
        <v>6.4999999999999997E-4</v>
      </c>
      <c r="CI224" s="24" t="s">
        <v>187</v>
      </c>
      <c r="CJ224" s="24" t="s">
        <v>189</v>
      </c>
      <c r="CK224" s="29">
        <v>30</v>
      </c>
      <c r="CL224" s="29">
        <v>9.4009599999999997E-4</v>
      </c>
      <c r="CM224" s="29">
        <v>40</v>
      </c>
      <c r="CN224" s="29">
        <v>25</v>
      </c>
    </row>
    <row r="225" spans="1:92" ht="15.75" customHeight="1">
      <c r="A225" s="19" t="s">
        <v>164</v>
      </c>
      <c r="B225" s="20" t="s">
        <v>165</v>
      </c>
      <c r="C225" s="20">
        <v>2020</v>
      </c>
      <c r="D225" s="2" t="str">
        <f t="shared" si="7"/>
        <v>10.1016/j.palaeo.2019.109547</v>
      </c>
      <c r="E225" s="21">
        <f t="shared" si="8"/>
        <v>188050</v>
      </c>
      <c r="F225" s="21">
        <f t="shared" si="9"/>
        <v>13349.999999999995</v>
      </c>
      <c r="G225" s="21">
        <f t="shared" si="10"/>
        <v>13350.000000000022</v>
      </c>
      <c r="H225" s="22">
        <f t="shared" si="11"/>
        <v>1211.0023552816001</v>
      </c>
      <c r="I225" s="22">
        <f t="shared" si="12"/>
        <v>286.15218697462979</v>
      </c>
      <c r="J225" s="22">
        <f t="shared" si="13"/>
        <v>219.25313633106805</v>
      </c>
      <c r="K225" s="20" t="s">
        <v>166</v>
      </c>
      <c r="L225" s="77" t="s">
        <v>167</v>
      </c>
      <c r="M225" s="6" t="s">
        <v>559</v>
      </c>
      <c r="N225" s="20" t="s">
        <v>168</v>
      </c>
      <c r="O225" s="23" t="s">
        <v>275</v>
      </c>
      <c r="P225" s="10" t="s">
        <v>170</v>
      </c>
      <c r="Q225" s="24" t="s">
        <v>171</v>
      </c>
      <c r="R225" s="20" t="s">
        <v>172</v>
      </c>
      <c r="S225" s="20" t="s">
        <v>173</v>
      </c>
      <c r="T225" s="20" t="s">
        <v>174</v>
      </c>
      <c r="U225" s="20" t="s">
        <v>274</v>
      </c>
      <c r="V225" s="20">
        <v>188.05</v>
      </c>
      <c r="W225" s="20">
        <v>201.4</v>
      </c>
      <c r="X225" s="20">
        <v>174.7</v>
      </c>
      <c r="Y225" s="20" t="s">
        <v>176</v>
      </c>
      <c r="Z225" s="20" t="s">
        <v>191</v>
      </c>
      <c r="AA225" s="20">
        <v>30.957000000000001</v>
      </c>
      <c r="AB225" s="20">
        <v>110.746</v>
      </c>
      <c r="AC225" s="10" t="s">
        <v>176</v>
      </c>
      <c r="AD225" s="10" t="s">
        <v>176</v>
      </c>
      <c r="AE225" s="25">
        <v>1211.0023552816001</v>
      </c>
      <c r="AF225" s="10" t="s">
        <v>178</v>
      </c>
      <c r="AG225" s="25">
        <v>991.74921895053205</v>
      </c>
      <c r="AH225" s="25">
        <v>1497.1545422562299</v>
      </c>
      <c r="AI225" s="20" t="s">
        <v>179</v>
      </c>
      <c r="AJ225" s="20" t="s">
        <v>180</v>
      </c>
      <c r="AK225" s="10" t="s">
        <v>181</v>
      </c>
      <c r="AL225" s="24" t="s">
        <v>182</v>
      </c>
      <c r="AM225" s="26">
        <v>55555555.55555556</v>
      </c>
      <c r="AN225" s="27">
        <v>2721655.2697590832</v>
      </c>
      <c r="AO225" s="20" t="s">
        <v>183</v>
      </c>
      <c r="AP225" s="26">
        <v>27777777.77777778</v>
      </c>
      <c r="AQ225" s="26">
        <v>2484519.9749997621</v>
      </c>
      <c r="AR225" s="20" t="s">
        <v>183</v>
      </c>
      <c r="AS225" s="26">
        <v>1.6310499999999999E-5</v>
      </c>
      <c r="AT225" s="27">
        <v>1.1390486308026237E-6</v>
      </c>
      <c r="AU225" s="20" t="s">
        <v>183</v>
      </c>
      <c r="AV225" s="27">
        <v>1.6809599999999999E-5</v>
      </c>
      <c r="AW225" s="27">
        <v>1.1378969461247352E-6</v>
      </c>
      <c r="AX225" s="20" t="s">
        <v>183</v>
      </c>
      <c r="AY225" s="26">
        <v>4.6337499999999995E-6</v>
      </c>
      <c r="AZ225" s="27">
        <v>2.9710095786898244E-7</v>
      </c>
      <c r="BA225" s="20" t="s">
        <v>183</v>
      </c>
      <c r="BB225" s="26">
        <v>5.5173000000000005E-6</v>
      </c>
      <c r="BC225" s="27">
        <v>3.9744806578973395E-7</v>
      </c>
      <c r="BD225" s="20" t="s">
        <v>183</v>
      </c>
      <c r="BE225" s="28">
        <v>-25.813196130000001</v>
      </c>
      <c r="BF225" s="28">
        <v>7.9866999999999994E-2</v>
      </c>
      <c r="BG225" s="20" t="s">
        <v>183</v>
      </c>
      <c r="BH225" s="20">
        <v>-4.5</v>
      </c>
      <c r="BI225" s="20">
        <v>1</v>
      </c>
      <c r="BJ225" s="20" t="s">
        <v>338</v>
      </c>
      <c r="BK225" s="28">
        <v>400</v>
      </c>
      <c r="BL225" s="28">
        <v>10.72</v>
      </c>
      <c r="BM225" s="28">
        <v>1</v>
      </c>
      <c r="BN225" s="20" t="s">
        <v>185</v>
      </c>
      <c r="BO225" s="20" t="s">
        <v>176</v>
      </c>
      <c r="BP225" s="20" t="s">
        <v>176</v>
      </c>
      <c r="BQ225" s="20" t="s">
        <v>186</v>
      </c>
      <c r="BR225" s="28">
        <v>2</v>
      </c>
      <c r="BS225" s="28">
        <v>0.1</v>
      </c>
      <c r="BT225" s="20" t="s">
        <v>187</v>
      </c>
      <c r="BU225" s="28">
        <v>0.72</v>
      </c>
      <c r="BV225" s="28">
        <v>3.5000000000000003E-2</v>
      </c>
      <c r="BW225" s="20" t="s">
        <v>188</v>
      </c>
      <c r="BX225" s="28">
        <v>1</v>
      </c>
      <c r="BY225" s="28">
        <v>0.05</v>
      </c>
      <c r="BZ225" s="24" t="s">
        <v>187</v>
      </c>
      <c r="CA225" s="28">
        <v>0.5</v>
      </c>
      <c r="CB225" s="28">
        <v>2.5000000000000001E-2</v>
      </c>
      <c r="CC225" s="20" t="s">
        <v>187</v>
      </c>
      <c r="CD225" s="28">
        <v>0.2</v>
      </c>
      <c r="CE225" s="28">
        <v>0.02</v>
      </c>
      <c r="CF225" s="24" t="s">
        <v>187</v>
      </c>
      <c r="CG225" s="28">
        <v>0.01</v>
      </c>
      <c r="CH225" s="28">
        <v>6.4999999999999997E-4</v>
      </c>
      <c r="CI225" s="24" t="s">
        <v>187</v>
      </c>
      <c r="CJ225" s="24" t="s">
        <v>189</v>
      </c>
      <c r="CK225" s="29">
        <v>30</v>
      </c>
      <c r="CL225" s="29">
        <v>9.4009599999999997E-4</v>
      </c>
      <c r="CM225" s="29">
        <v>40</v>
      </c>
      <c r="CN225" s="29">
        <v>25</v>
      </c>
    </row>
    <row r="226" spans="1:92" ht="15.75" customHeight="1">
      <c r="A226" s="19" t="s">
        <v>164</v>
      </c>
      <c r="B226" s="20" t="s">
        <v>165</v>
      </c>
      <c r="C226" s="20">
        <v>2020</v>
      </c>
      <c r="D226" s="2" t="str">
        <f t="shared" si="7"/>
        <v>10.1016/j.palaeo.2019.109547</v>
      </c>
      <c r="E226" s="21">
        <f t="shared" si="8"/>
        <v>188050</v>
      </c>
      <c r="F226" s="21">
        <f t="shared" si="9"/>
        <v>13349.999999999995</v>
      </c>
      <c r="G226" s="21">
        <f t="shared" si="10"/>
        <v>13350.000000000022</v>
      </c>
      <c r="H226" s="22">
        <f t="shared" si="11"/>
        <v>1017.28689840399</v>
      </c>
      <c r="I226" s="22">
        <f t="shared" si="12"/>
        <v>244.66473806558008</v>
      </c>
      <c r="J226" s="22">
        <f t="shared" si="13"/>
        <v>186.15762922964996</v>
      </c>
      <c r="K226" s="20" t="s">
        <v>166</v>
      </c>
      <c r="L226" s="77" t="s">
        <v>167</v>
      </c>
      <c r="M226" s="6" t="s">
        <v>559</v>
      </c>
      <c r="N226" s="20" t="s">
        <v>168</v>
      </c>
      <c r="O226" s="23" t="s">
        <v>276</v>
      </c>
      <c r="P226" s="10" t="s">
        <v>170</v>
      </c>
      <c r="Q226" s="24" t="s">
        <v>171</v>
      </c>
      <c r="R226" s="20" t="s">
        <v>172</v>
      </c>
      <c r="S226" s="20" t="s">
        <v>173</v>
      </c>
      <c r="T226" s="20" t="s">
        <v>174</v>
      </c>
      <c r="U226" s="20" t="s">
        <v>274</v>
      </c>
      <c r="V226" s="20">
        <v>188.05</v>
      </c>
      <c r="W226" s="20">
        <v>201.4</v>
      </c>
      <c r="X226" s="20">
        <v>174.7</v>
      </c>
      <c r="Y226" s="20" t="s">
        <v>176</v>
      </c>
      <c r="Z226" s="20" t="s">
        <v>191</v>
      </c>
      <c r="AA226" s="20">
        <v>30.957000000000001</v>
      </c>
      <c r="AB226" s="20">
        <v>110.746</v>
      </c>
      <c r="AC226" s="10" t="s">
        <v>176</v>
      </c>
      <c r="AD226" s="10" t="s">
        <v>176</v>
      </c>
      <c r="AE226" s="25">
        <v>1017.28689840399</v>
      </c>
      <c r="AF226" s="24" t="s">
        <v>178</v>
      </c>
      <c r="AG226" s="25">
        <v>831.12926917434004</v>
      </c>
      <c r="AH226" s="25">
        <v>1261.9516364695701</v>
      </c>
      <c r="AI226" s="20" t="s">
        <v>179</v>
      </c>
      <c r="AJ226" s="20" t="s">
        <v>180</v>
      </c>
      <c r="AK226" s="10" t="s">
        <v>181</v>
      </c>
      <c r="AL226" s="24" t="s">
        <v>182</v>
      </c>
      <c r="AM226" s="26">
        <v>55555555.55555556</v>
      </c>
      <c r="AN226" s="27">
        <v>3513641.8446315066</v>
      </c>
      <c r="AO226" s="20" t="s">
        <v>183</v>
      </c>
      <c r="AP226" s="26">
        <v>33333333.333333336</v>
      </c>
      <c r="AQ226" s="26">
        <v>3333333.3333333326</v>
      </c>
      <c r="AR226" s="20" t="s">
        <v>183</v>
      </c>
      <c r="AS226" s="26">
        <v>2.0252399999999999E-5</v>
      </c>
      <c r="AT226" s="27">
        <v>1.893301391749347E-6</v>
      </c>
      <c r="AU226" s="20" t="s">
        <v>183</v>
      </c>
      <c r="AV226" s="27">
        <v>1.63976E-5</v>
      </c>
      <c r="AW226" s="27">
        <v>1.3512377140977079E-6</v>
      </c>
      <c r="AX226" s="20" t="s">
        <v>183</v>
      </c>
      <c r="AY226" s="26">
        <v>5.2894900000000001E-6</v>
      </c>
      <c r="AZ226" s="27">
        <v>3.8653481421470755E-7</v>
      </c>
      <c r="BA226" s="20" t="s">
        <v>183</v>
      </c>
      <c r="BB226" s="26">
        <v>5.0888000000000003E-6</v>
      </c>
      <c r="BC226" s="27">
        <v>5.8401955446714167E-7</v>
      </c>
      <c r="BD226" s="20" t="s">
        <v>183</v>
      </c>
      <c r="BE226" s="28">
        <v>-25.813196130000001</v>
      </c>
      <c r="BF226" s="28">
        <v>7.9866999999999994E-2</v>
      </c>
      <c r="BG226" s="20" t="s">
        <v>183</v>
      </c>
      <c r="BH226" s="20">
        <v>-4.5</v>
      </c>
      <c r="BI226" s="20">
        <v>1</v>
      </c>
      <c r="BJ226" s="20" t="s">
        <v>338</v>
      </c>
      <c r="BK226" s="28">
        <v>400</v>
      </c>
      <c r="BL226" s="28">
        <v>10.72</v>
      </c>
      <c r="BM226" s="28">
        <v>1</v>
      </c>
      <c r="BN226" s="20" t="s">
        <v>185</v>
      </c>
      <c r="BO226" s="20" t="s">
        <v>176</v>
      </c>
      <c r="BP226" s="20" t="s">
        <v>176</v>
      </c>
      <c r="BQ226" s="20" t="s">
        <v>186</v>
      </c>
      <c r="BR226" s="28">
        <v>2</v>
      </c>
      <c r="BS226" s="28">
        <v>0.1</v>
      </c>
      <c r="BT226" s="20" t="s">
        <v>187</v>
      </c>
      <c r="BU226" s="28">
        <v>0.72</v>
      </c>
      <c r="BV226" s="28">
        <v>3.5000000000000003E-2</v>
      </c>
      <c r="BW226" s="20" t="s">
        <v>188</v>
      </c>
      <c r="BX226" s="28">
        <v>1</v>
      </c>
      <c r="BY226" s="28">
        <v>0.05</v>
      </c>
      <c r="BZ226" s="24" t="s">
        <v>187</v>
      </c>
      <c r="CA226" s="28">
        <v>0.5</v>
      </c>
      <c r="CB226" s="28">
        <v>2.5000000000000001E-2</v>
      </c>
      <c r="CC226" s="20" t="s">
        <v>187</v>
      </c>
      <c r="CD226" s="28">
        <v>0.2</v>
      </c>
      <c r="CE226" s="28">
        <v>0.02</v>
      </c>
      <c r="CF226" s="24" t="s">
        <v>187</v>
      </c>
      <c r="CG226" s="28">
        <v>0.01</v>
      </c>
      <c r="CH226" s="28">
        <v>6.4999999999999997E-4</v>
      </c>
      <c r="CI226" s="24" t="s">
        <v>187</v>
      </c>
      <c r="CJ226" s="24" t="s">
        <v>189</v>
      </c>
      <c r="CK226" s="29">
        <v>30</v>
      </c>
      <c r="CL226" s="29">
        <v>9.4009599999999997E-4</v>
      </c>
      <c r="CM226" s="29">
        <v>40</v>
      </c>
      <c r="CN226" s="29">
        <v>25</v>
      </c>
    </row>
    <row r="227" spans="1:92" ht="15.75" customHeight="1">
      <c r="A227" s="19" t="s">
        <v>164</v>
      </c>
      <c r="B227" s="20" t="s">
        <v>165</v>
      </c>
      <c r="C227" s="20">
        <v>2020</v>
      </c>
      <c r="D227" s="2" t="str">
        <f t="shared" si="7"/>
        <v>10.1016/j.palaeo.2019.109547</v>
      </c>
      <c r="E227" s="21">
        <f t="shared" si="8"/>
        <v>188050</v>
      </c>
      <c r="F227" s="21">
        <f t="shared" si="9"/>
        <v>13349.999999999995</v>
      </c>
      <c r="G227" s="21">
        <f t="shared" si="10"/>
        <v>13350.000000000022</v>
      </c>
      <c r="H227" s="22">
        <f t="shared" si="11"/>
        <v>1584.3931371348201</v>
      </c>
      <c r="I227" s="22">
        <f t="shared" si="12"/>
        <v>404.77634399840986</v>
      </c>
      <c r="J227" s="22">
        <f t="shared" si="13"/>
        <v>312.67635160627015</v>
      </c>
      <c r="K227" s="20" t="s">
        <v>166</v>
      </c>
      <c r="L227" s="77" t="s">
        <v>167</v>
      </c>
      <c r="M227" s="6" t="s">
        <v>559</v>
      </c>
      <c r="N227" s="20" t="s">
        <v>168</v>
      </c>
      <c r="O227" s="23" t="s">
        <v>277</v>
      </c>
      <c r="P227" s="10" t="s">
        <v>170</v>
      </c>
      <c r="Q227" s="24" t="s">
        <v>171</v>
      </c>
      <c r="R227" s="20" t="s">
        <v>172</v>
      </c>
      <c r="S227" s="20" t="s">
        <v>173</v>
      </c>
      <c r="T227" s="20" t="s">
        <v>174</v>
      </c>
      <c r="U227" s="20" t="s">
        <v>274</v>
      </c>
      <c r="V227" s="20">
        <v>188.05</v>
      </c>
      <c r="W227" s="20">
        <v>201.4</v>
      </c>
      <c r="X227" s="20">
        <v>174.7</v>
      </c>
      <c r="Y227" s="20" t="s">
        <v>176</v>
      </c>
      <c r="Z227" s="20" t="s">
        <v>191</v>
      </c>
      <c r="AA227" s="20">
        <v>30.957000000000001</v>
      </c>
      <c r="AB227" s="20">
        <v>110.746</v>
      </c>
      <c r="AC227" s="10" t="s">
        <v>176</v>
      </c>
      <c r="AD227" s="10" t="s">
        <v>176</v>
      </c>
      <c r="AE227" s="25">
        <v>1584.3931371348201</v>
      </c>
      <c r="AF227" s="10" t="s">
        <v>178</v>
      </c>
      <c r="AG227" s="25">
        <v>1271.71678552855</v>
      </c>
      <c r="AH227" s="25">
        <v>1989.16948113323</v>
      </c>
      <c r="AI227" s="20" t="s">
        <v>179</v>
      </c>
      <c r="AJ227" s="20" t="s">
        <v>180</v>
      </c>
      <c r="AK227" s="10" t="s">
        <v>181</v>
      </c>
      <c r="AL227" s="24" t="s">
        <v>182</v>
      </c>
      <c r="AM227" s="26">
        <v>44444444.44444444</v>
      </c>
      <c r="AN227" s="27">
        <v>4157397.0964154708</v>
      </c>
      <c r="AO227" s="20" t="s">
        <v>183</v>
      </c>
      <c r="AP227" s="26">
        <v>22222222.22222222</v>
      </c>
      <c r="AQ227" s="26">
        <v>3042903.0972509268</v>
      </c>
      <c r="AR227" s="20" t="s">
        <v>183</v>
      </c>
      <c r="AS227" s="26">
        <v>1.45225E-5</v>
      </c>
      <c r="AT227" s="27">
        <v>9.0400188974727842E-7</v>
      </c>
      <c r="AU227" s="20" t="s">
        <v>183</v>
      </c>
      <c r="AV227" s="27">
        <v>1.9626499999999999E-5</v>
      </c>
      <c r="AW227" s="27">
        <v>1.7692458610002951E-6</v>
      </c>
      <c r="AX227" s="20" t="s">
        <v>183</v>
      </c>
      <c r="AY227" s="26">
        <v>5.4099999999999999E-6</v>
      </c>
      <c r="AZ227" s="27">
        <v>4.1182252447706954E-7</v>
      </c>
      <c r="BA227" s="20" t="s">
        <v>183</v>
      </c>
      <c r="BB227" s="26">
        <v>6.7752499999999992E-6</v>
      </c>
      <c r="BC227" s="27">
        <v>2.9402986668024029E-7</v>
      </c>
      <c r="BD227" s="20" t="s">
        <v>183</v>
      </c>
      <c r="BE227" s="28">
        <v>-25.813196130000001</v>
      </c>
      <c r="BF227" s="28">
        <v>7.9866999999999994E-2</v>
      </c>
      <c r="BG227" s="20" t="s">
        <v>183</v>
      </c>
      <c r="BH227" s="20">
        <v>-4.5</v>
      </c>
      <c r="BI227" s="20">
        <v>1</v>
      </c>
      <c r="BJ227" s="20" t="s">
        <v>338</v>
      </c>
      <c r="BK227" s="28">
        <v>400</v>
      </c>
      <c r="BL227" s="28">
        <v>10.72</v>
      </c>
      <c r="BM227" s="28">
        <v>1</v>
      </c>
      <c r="BN227" s="20" t="s">
        <v>185</v>
      </c>
      <c r="BO227" s="20" t="s">
        <v>176</v>
      </c>
      <c r="BP227" s="20" t="s">
        <v>176</v>
      </c>
      <c r="BQ227" s="20" t="s">
        <v>186</v>
      </c>
      <c r="BR227" s="28">
        <v>2</v>
      </c>
      <c r="BS227" s="28">
        <v>0.1</v>
      </c>
      <c r="BT227" s="20" t="s">
        <v>187</v>
      </c>
      <c r="BU227" s="28">
        <v>0.72</v>
      </c>
      <c r="BV227" s="28">
        <v>3.5000000000000003E-2</v>
      </c>
      <c r="BW227" s="20" t="s">
        <v>188</v>
      </c>
      <c r="BX227" s="28">
        <v>1</v>
      </c>
      <c r="BY227" s="28">
        <v>0.05</v>
      </c>
      <c r="BZ227" s="24" t="s">
        <v>187</v>
      </c>
      <c r="CA227" s="28">
        <v>0.5</v>
      </c>
      <c r="CB227" s="28">
        <v>2.5000000000000001E-2</v>
      </c>
      <c r="CC227" s="20" t="s">
        <v>187</v>
      </c>
      <c r="CD227" s="28">
        <v>0.2</v>
      </c>
      <c r="CE227" s="28">
        <v>0.02</v>
      </c>
      <c r="CF227" s="24" t="s">
        <v>187</v>
      </c>
      <c r="CG227" s="28">
        <v>0.01</v>
      </c>
      <c r="CH227" s="28">
        <v>6.4999999999999997E-4</v>
      </c>
      <c r="CI227" s="24" t="s">
        <v>187</v>
      </c>
      <c r="CJ227" s="24" t="s">
        <v>189</v>
      </c>
      <c r="CK227" s="29">
        <v>30</v>
      </c>
      <c r="CL227" s="29">
        <v>9.4009599999999997E-4</v>
      </c>
      <c r="CM227" s="29">
        <v>40</v>
      </c>
      <c r="CN227" s="29">
        <v>25</v>
      </c>
    </row>
    <row r="228" spans="1:92" ht="15.75" customHeight="1">
      <c r="A228" s="19" t="s">
        <v>164</v>
      </c>
      <c r="B228" s="20" t="s">
        <v>165</v>
      </c>
      <c r="C228" s="20">
        <v>2020</v>
      </c>
      <c r="D228" s="2" t="str">
        <f t="shared" si="7"/>
        <v>10.1016/j.palaeo.2019.109547</v>
      </c>
      <c r="E228" s="21">
        <f t="shared" si="8"/>
        <v>188050</v>
      </c>
      <c r="F228" s="21">
        <f t="shared" si="9"/>
        <v>13349.999999999995</v>
      </c>
      <c r="G228" s="21">
        <f t="shared" si="10"/>
        <v>13350.000000000022</v>
      </c>
      <c r="H228" s="22">
        <f t="shared" si="11"/>
        <v>1374.5823059924901</v>
      </c>
      <c r="I228" s="22">
        <f t="shared" si="12"/>
        <v>336.48869083344994</v>
      </c>
      <c r="J228" s="22">
        <f t="shared" si="13"/>
        <v>261.19830033405015</v>
      </c>
      <c r="K228" s="20" t="s">
        <v>166</v>
      </c>
      <c r="L228" s="77" t="s">
        <v>167</v>
      </c>
      <c r="M228" s="6" t="s">
        <v>559</v>
      </c>
      <c r="N228" s="20" t="s">
        <v>168</v>
      </c>
      <c r="O228" s="23" t="s">
        <v>278</v>
      </c>
      <c r="P228" s="10" t="s">
        <v>170</v>
      </c>
      <c r="Q228" s="24" t="s">
        <v>171</v>
      </c>
      <c r="R228" s="20" t="s">
        <v>172</v>
      </c>
      <c r="S228" s="20" t="s">
        <v>173</v>
      </c>
      <c r="T228" s="20" t="s">
        <v>174</v>
      </c>
      <c r="U228" s="20" t="s">
        <v>274</v>
      </c>
      <c r="V228" s="20">
        <v>188.05</v>
      </c>
      <c r="W228" s="20">
        <v>201.4</v>
      </c>
      <c r="X228" s="20">
        <v>174.7</v>
      </c>
      <c r="Y228" s="20" t="s">
        <v>176</v>
      </c>
      <c r="Z228" s="20" t="s">
        <v>191</v>
      </c>
      <c r="AA228" s="20">
        <v>30.957000000000001</v>
      </c>
      <c r="AB228" s="20">
        <v>110.746</v>
      </c>
      <c r="AC228" s="10" t="s">
        <v>176</v>
      </c>
      <c r="AD228" s="10" t="s">
        <v>176</v>
      </c>
      <c r="AE228" s="25">
        <v>1374.5823059924901</v>
      </c>
      <c r="AF228" s="10" t="s">
        <v>178</v>
      </c>
      <c r="AG228" s="25">
        <v>1113.3840056584399</v>
      </c>
      <c r="AH228" s="25">
        <v>1711.07099682594</v>
      </c>
      <c r="AI228" s="20" t="s">
        <v>179</v>
      </c>
      <c r="AJ228" s="20" t="s">
        <v>180</v>
      </c>
      <c r="AK228" s="24" t="s">
        <v>181</v>
      </c>
      <c r="AL228" s="24" t="s">
        <v>182</v>
      </c>
      <c r="AM228" s="26">
        <v>44444444.44444444</v>
      </c>
      <c r="AN228" s="27">
        <v>4157397.0964154708</v>
      </c>
      <c r="AO228" s="20" t="s">
        <v>183</v>
      </c>
      <c r="AP228" s="26">
        <v>22222222.22222222</v>
      </c>
      <c r="AQ228" s="26">
        <v>3239417.7193584978</v>
      </c>
      <c r="AR228" s="20" t="s">
        <v>183</v>
      </c>
      <c r="AS228" s="26">
        <v>1.6638874999999999E-5</v>
      </c>
      <c r="AT228" s="27">
        <v>6.4273457189629866E-7</v>
      </c>
      <c r="AU228" s="20" t="s">
        <v>183</v>
      </c>
      <c r="AV228" s="27">
        <v>2.0063499999999995E-5</v>
      </c>
      <c r="AW228" s="27">
        <v>1.9751204393656634E-6</v>
      </c>
      <c r="AX228" s="20" t="s">
        <v>183</v>
      </c>
      <c r="AY228" s="26">
        <v>4.9976875000000004E-6</v>
      </c>
      <c r="AZ228" s="27">
        <v>3.4787744067081727E-7</v>
      </c>
      <c r="BA228" s="20" t="s">
        <v>183</v>
      </c>
      <c r="BB228" s="26">
        <v>6.1837499999999999E-6</v>
      </c>
      <c r="BC228" s="27">
        <v>4.2794998247458891E-7</v>
      </c>
      <c r="BD228" s="20" t="s">
        <v>183</v>
      </c>
      <c r="BE228" s="28">
        <v>-25.813196130000001</v>
      </c>
      <c r="BF228" s="28">
        <v>7.9866999999999994E-2</v>
      </c>
      <c r="BG228" s="20" t="s">
        <v>183</v>
      </c>
      <c r="BH228" s="20">
        <v>-4.5</v>
      </c>
      <c r="BI228" s="20">
        <v>1</v>
      </c>
      <c r="BJ228" s="20" t="s">
        <v>338</v>
      </c>
      <c r="BK228" s="28">
        <v>400</v>
      </c>
      <c r="BL228" s="28">
        <v>10.72</v>
      </c>
      <c r="BM228" s="28">
        <v>1</v>
      </c>
      <c r="BN228" s="20" t="s">
        <v>185</v>
      </c>
      <c r="BO228" s="20" t="s">
        <v>176</v>
      </c>
      <c r="BP228" s="20" t="s">
        <v>176</v>
      </c>
      <c r="BQ228" s="20" t="s">
        <v>186</v>
      </c>
      <c r="BR228" s="28">
        <v>2</v>
      </c>
      <c r="BS228" s="28">
        <v>0.1</v>
      </c>
      <c r="BT228" s="20" t="s">
        <v>187</v>
      </c>
      <c r="BU228" s="28">
        <v>0.72</v>
      </c>
      <c r="BV228" s="28">
        <v>3.5000000000000003E-2</v>
      </c>
      <c r="BW228" s="20" t="s">
        <v>188</v>
      </c>
      <c r="BX228" s="28">
        <v>1</v>
      </c>
      <c r="BY228" s="28">
        <v>0.05</v>
      </c>
      <c r="BZ228" s="24" t="s">
        <v>187</v>
      </c>
      <c r="CA228" s="28">
        <v>0.5</v>
      </c>
      <c r="CB228" s="28">
        <v>2.5000000000000001E-2</v>
      </c>
      <c r="CC228" s="20" t="s">
        <v>187</v>
      </c>
      <c r="CD228" s="28">
        <v>0.2</v>
      </c>
      <c r="CE228" s="28">
        <v>0.02</v>
      </c>
      <c r="CF228" s="24" t="s">
        <v>187</v>
      </c>
      <c r="CG228" s="28">
        <v>0.01</v>
      </c>
      <c r="CH228" s="28">
        <v>6.4999999999999997E-4</v>
      </c>
      <c r="CI228" s="24" t="s">
        <v>187</v>
      </c>
      <c r="CJ228" s="24" t="s">
        <v>189</v>
      </c>
      <c r="CK228" s="29">
        <v>30</v>
      </c>
      <c r="CL228" s="29">
        <v>9.4009599999999997E-4</v>
      </c>
      <c r="CM228" s="29">
        <v>40</v>
      </c>
      <c r="CN228" s="29">
        <v>25</v>
      </c>
    </row>
    <row r="229" spans="1:92" ht="15.75" customHeight="1">
      <c r="A229" s="19" t="s">
        <v>164</v>
      </c>
      <c r="B229" s="20" t="s">
        <v>165</v>
      </c>
      <c r="C229" s="20">
        <v>2020</v>
      </c>
      <c r="D229" s="2" t="str">
        <f t="shared" si="7"/>
        <v>10.1016/j.palaeo.2019.109547</v>
      </c>
      <c r="E229" s="21">
        <f t="shared" si="8"/>
        <v>188050</v>
      </c>
      <c r="F229" s="21">
        <f t="shared" si="9"/>
        <v>13349.999999999995</v>
      </c>
      <c r="G229" s="21">
        <f t="shared" si="10"/>
        <v>13350.000000000022</v>
      </c>
      <c r="H229" s="22">
        <f t="shared" si="11"/>
        <v>1065.3807751404599</v>
      </c>
      <c r="I229" s="22">
        <f t="shared" si="12"/>
        <v>245.95814766119997</v>
      </c>
      <c r="J229" s="22">
        <f t="shared" si="13"/>
        <v>187.94982506322299</v>
      </c>
      <c r="K229" s="20" t="s">
        <v>166</v>
      </c>
      <c r="L229" s="77" t="s">
        <v>167</v>
      </c>
      <c r="M229" s="6" t="s">
        <v>559</v>
      </c>
      <c r="N229" s="20" t="s">
        <v>168</v>
      </c>
      <c r="O229" s="23" t="s">
        <v>279</v>
      </c>
      <c r="P229" s="10" t="s">
        <v>170</v>
      </c>
      <c r="Q229" s="24" t="s">
        <v>171</v>
      </c>
      <c r="R229" s="20" t="s">
        <v>172</v>
      </c>
      <c r="S229" s="20" t="s">
        <v>173</v>
      </c>
      <c r="T229" s="20" t="s">
        <v>174</v>
      </c>
      <c r="U229" s="20" t="s">
        <v>274</v>
      </c>
      <c r="V229" s="20">
        <v>188.05</v>
      </c>
      <c r="W229" s="20">
        <v>201.4</v>
      </c>
      <c r="X229" s="20">
        <v>174.7</v>
      </c>
      <c r="Y229" s="20" t="s">
        <v>176</v>
      </c>
      <c r="Z229" s="20" t="s">
        <v>191</v>
      </c>
      <c r="AA229" s="20">
        <v>30.957000000000001</v>
      </c>
      <c r="AB229" s="20">
        <v>110.746</v>
      </c>
      <c r="AC229" s="10" t="s">
        <v>176</v>
      </c>
      <c r="AD229" s="10" t="s">
        <v>176</v>
      </c>
      <c r="AE229" s="25">
        <v>1065.3807751404599</v>
      </c>
      <c r="AF229" s="24" t="s">
        <v>178</v>
      </c>
      <c r="AG229" s="25">
        <v>877.43095007723696</v>
      </c>
      <c r="AH229" s="25">
        <v>1311.3389228016599</v>
      </c>
      <c r="AI229" s="20" t="s">
        <v>179</v>
      </c>
      <c r="AJ229" s="20" t="s">
        <v>180</v>
      </c>
      <c r="AK229" s="10" t="s">
        <v>181</v>
      </c>
      <c r="AL229" s="24" t="s">
        <v>182</v>
      </c>
      <c r="AM229" s="26">
        <v>55555555.55555556</v>
      </c>
      <c r="AN229" s="27">
        <v>4157397.0964155141</v>
      </c>
      <c r="AO229" s="20" t="s">
        <v>183</v>
      </c>
      <c r="AP229" s="26">
        <v>33333333.333333336</v>
      </c>
      <c r="AQ229" s="26">
        <v>3333333.3333333312</v>
      </c>
      <c r="AR229" s="20" t="s">
        <v>183</v>
      </c>
      <c r="AS229" s="26">
        <v>1.6994999999999996E-5</v>
      </c>
      <c r="AT229" s="27">
        <v>7.1832750190981841E-7</v>
      </c>
      <c r="AU229" s="20" t="s">
        <v>183</v>
      </c>
      <c r="AV229" s="27">
        <v>2.0603030000000005E-5</v>
      </c>
      <c r="AW229" s="27">
        <v>1.4785620856622365E-6</v>
      </c>
      <c r="AX229" s="20" t="s">
        <v>183</v>
      </c>
      <c r="AY229" s="26">
        <v>4.9818333333333329E-6</v>
      </c>
      <c r="AZ229" s="27">
        <v>2.5506948944247521E-7</v>
      </c>
      <c r="BA229" s="20" t="s">
        <v>183</v>
      </c>
      <c r="BB229" s="26">
        <v>6.6718544444444432E-6</v>
      </c>
      <c r="BC229" s="27">
        <v>5.473068403873493E-7</v>
      </c>
      <c r="BD229" s="20" t="s">
        <v>183</v>
      </c>
      <c r="BE229" s="28">
        <v>-25.813196130000001</v>
      </c>
      <c r="BF229" s="28">
        <v>7.9866999999999994E-2</v>
      </c>
      <c r="BG229" s="20" t="s">
        <v>183</v>
      </c>
      <c r="BH229" s="20">
        <v>-4.5</v>
      </c>
      <c r="BI229" s="20">
        <v>1</v>
      </c>
      <c r="BJ229" s="20" t="s">
        <v>338</v>
      </c>
      <c r="BK229" s="28">
        <v>400</v>
      </c>
      <c r="BL229" s="28">
        <v>10.72</v>
      </c>
      <c r="BM229" s="28">
        <v>1</v>
      </c>
      <c r="BN229" s="20" t="s">
        <v>185</v>
      </c>
      <c r="BO229" s="20" t="s">
        <v>176</v>
      </c>
      <c r="BP229" s="20" t="s">
        <v>176</v>
      </c>
      <c r="BQ229" s="20" t="s">
        <v>186</v>
      </c>
      <c r="BR229" s="28">
        <v>2</v>
      </c>
      <c r="BS229" s="28">
        <v>0.1</v>
      </c>
      <c r="BT229" s="20" t="s">
        <v>187</v>
      </c>
      <c r="BU229" s="28">
        <v>0.72</v>
      </c>
      <c r="BV229" s="28">
        <v>3.5000000000000003E-2</v>
      </c>
      <c r="BW229" s="20" t="s">
        <v>188</v>
      </c>
      <c r="BX229" s="28">
        <v>1</v>
      </c>
      <c r="BY229" s="28">
        <v>0.05</v>
      </c>
      <c r="BZ229" s="24" t="s">
        <v>187</v>
      </c>
      <c r="CA229" s="28">
        <v>0.5</v>
      </c>
      <c r="CB229" s="28">
        <v>2.5000000000000001E-2</v>
      </c>
      <c r="CC229" s="20" t="s">
        <v>187</v>
      </c>
      <c r="CD229" s="28">
        <v>0.2</v>
      </c>
      <c r="CE229" s="28">
        <v>0.02</v>
      </c>
      <c r="CF229" s="24" t="s">
        <v>187</v>
      </c>
      <c r="CG229" s="28">
        <v>0.01</v>
      </c>
      <c r="CH229" s="28">
        <v>6.4999999999999997E-4</v>
      </c>
      <c r="CI229" s="24" t="s">
        <v>187</v>
      </c>
      <c r="CJ229" s="24" t="s">
        <v>189</v>
      </c>
      <c r="CK229" s="29">
        <v>30</v>
      </c>
      <c r="CL229" s="29">
        <v>9.4009599999999997E-4</v>
      </c>
      <c r="CM229" s="29">
        <v>40</v>
      </c>
      <c r="CN229" s="29">
        <v>25</v>
      </c>
    </row>
    <row r="230" spans="1:92" ht="15.75" customHeight="1">
      <c r="A230" s="19" t="s">
        <v>164</v>
      </c>
      <c r="B230" s="20" t="s">
        <v>165</v>
      </c>
      <c r="C230" s="20">
        <v>2020</v>
      </c>
      <c r="D230" s="2" t="str">
        <f t="shared" si="7"/>
        <v>10.1016/j.palaeo.2019.109547</v>
      </c>
      <c r="E230" s="21">
        <f t="shared" si="8"/>
        <v>188050</v>
      </c>
      <c r="F230" s="21">
        <f t="shared" si="9"/>
        <v>13349.999999999995</v>
      </c>
      <c r="G230" s="21">
        <f t="shared" si="10"/>
        <v>13350.000000000022</v>
      </c>
      <c r="H230" s="22">
        <f t="shared" si="11"/>
        <v>1448.30685260466</v>
      </c>
      <c r="I230" s="22">
        <f t="shared" si="12"/>
        <v>401.39382758620991</v>
      </c>
      <c r="J230" s="22">
        <f t="shared" si="13"/>
        <v>296.85483010976009</v>
      </c>
      <c r="K230" s="20" t="s">
        <v>166</v>
      </c>
      <c r="L230" s="77" t="s">
        <v>167</v>
      </c>
      <c r="M230" s="6" t="s">
        <v>559</v>
      </c>
      <c r="N230" s="20" t="s">
        <v>168</v>
      </c>
      <c r="O230" s="23" t="s">
        <v>280</v>
      </c>
      <c r="P230" s="10" t="s">
        <v>170</v>
      </c>
      <c r="Q230" s="24" t="s">
        <v>171</v>
      </c>
      <c r="R230" s="20" t="s">
        <v>172</v>
      </c>
      <c r="S230" s="20" t="s">
        <v>173</v>
      </c>
      <c r="T230" s="20" t="s">
        <v>174</v>
      </c>
      <c r="U230" s="20" t="s">
        <v>274</v>
      </c>
      <c r="V230" s="20">
        <v>188.05</v>
      </c>
      <c r="W230" s="20">
        <v>201.4</v>
      </c>
      <c r="X230" s="20">
        <v>174.7</v>
      </c>
      <c r="Y230" s="20" t="s">
        <v>176</v>
      </c>
      <c r="Z230" s="20" t="s">
        <v>191</v>
      </c>
      <c r="AA230" s="20">
        <v>30.957000000000001</v>
      </c>
      <c r="AB230" s="20">
        <v>110.746</v>
      </c>
      <c r="AC230" s="10" t="s">
        <v>176</v>
      </c>
      <c r="AD230" s="10" t="s">
        <v>176</v>
      </c>
      <c r="AE230" s="25">
        <v>1448.30685260466</v>
      </c>
      <c r="AF230" s="10" t="s">
        <v>178</v>
      </c>
      <c r="AG230" s="25">
        <v>1151.4520224948999</v>
      </c>
      <c r="AH230" s="25">
        <v>1849.7006801908699</v>
      </c>
      <c r="AI230" s="20" t="s">
        <v>179</v>
      </c>
      <c r="AJ230" s="20" t="s">
        <v>180</v>
      </c>
      <c r="AK230" s="10" t="s">
        <v>181</v>
      </c>
      <c r="AL230" s="24" t="s">
        <v>182</v>
      </c>
      <c r="AM230" s="26">
        <v>44444444.44444444</v>
      </c>
      <c r="AN230" s="27">
        <v>4969039.949999542</v>
      </c>
      <c r="AO230" s="20" t="s">
        <v>183</v>
      </c>
      <c r="AP230" s="26">
        <v>16666666.666666668</v>
      </c>
      <c r="AQ230" s="26">
        <v>2380952.3809523783</v>
      </c>
      <c r="AR230" s="20" t="s">
        <v>183</v>
      </c>
      <c r="AS230" s="26">
        <v>1.71625E-5</v>
      </c>
      <c r="AT230" s="27">
        <v>2.164310556120196E-6</v>
      </c>
      <c r="AU230" s="20" t="s">
        <v>183</v>
      </c>
      <c r="AV230" s="27">
        <v>2.0851000000000001E-5</v>
      </c>
      <c r="AW230" s="27">
        <v>2.0088015913308325E-6</v>
      </c>
      <c r="AX230" s="20" t="s">
        <v>183</v>
      </c>
      <c r="AY230" s="26">
        <v>5.7594916666666663E-6</v>
      </c>
      <c r="AZ230" s="27">
        <v>4.5049203663266292E-7</v>
      </c>
      <c r="BA230" s="20" t="s">
        <v>183</v>
      </c>
      <c r="BB230" s="26">
        <v>5.1796249999999996E-6</v>
      </c>
      <c r="BC230" s="27">
        <v>3.4811219306185567E-7</v>
      </c>
      <c r="BD230" s="20" t="s">
        <v>183</v>
      </c>
      <c r="BE230" s="28">
        <v>-25.813196130000001</v>
      </c>
      <c r="BF230" s="28">
        <v>7.9866999999999994E-2</v>
      </c>
      <c r="BG230" s="20" t="s">
        <v>183</v>
      </c>
      <c r="BH230" s="20">
        <v>-4.5</v>
      </c>
      <c r="BI230" s="20">
        <v>1</v>
      </c>
      <c r="BJ230" s="20" t="s">
        <v>338</v>
      </c>
      <c r="BK230" s="28">
        <v>400</v>
      </c>
      <c r="BL230" s="28">
        <v>10.72</v>
      </c>
      <c r="BM230" s="28">
        <v>1</v>
      </c>
      <c r="BN230" s="20" t="s">
        <v>185</v>
      </c>
      <c r="BO230" s="20" t="s">
        <v>176</v>
      </c>
      <c r="BP230" s="20" t="s">
        <v>176</v>
      </c>
      <c r="BQ230" s="20" t="s">
        <v>186</v>
      </c>
      <c r="BR230" s="28">
        <v>2</v>
      </c>
      <c r="BS230" s="28">
        <v>0.1</v>
      </c>
      <c r="BT230" s="20" t="s">
        <v>187</v>
      </c>
      <c r="BU230" s="28">
        <v>0.72</v>
      </c>
      <c r="BV230" s="28">
        <v>3.5000000000000003E-2</v>
      </c>
      <c r="BW230" s="20" t="s">
        <v>188</v>
      </c>
      <c r="BX230" s="28">
        <v>1</v>
      </c>
      <c r="BY230" s="28">
        <v>0.05</v>
      </c>
      <c r="BZ230" s="24" t="s">
        <v>187</v>
      </c>
      <c r="CA230" s="28">
        <v>0.5</v>
      </c>
      <c r="CB230" s="28">
        <v>2.5000000000000001E-2</v>
      </c>
      <c r="CC230" s="20" t="s">
        <v>187</v>
      </c>
      <c r="CD230" s="28">
        <v>0.2</v>
      </c>
      <c r="CE230" s="28">
        <v>0.02</v>
      </c>
      <c r="CF230" s="24" t="s">
        <v>187</v>
      </c>
      <c r="CG230" s="28">
        <v>0.01</v>
      </c>
      <c r="CH230" s="28">
        <v>6.4999999999999997E-4</v>
      </c>
      <c r="CI230" s="24" t="s">
        <v>187</v>
      </c>
      <c r="CJ230" s="24" t="s">
        <v>189</v>
      </c>
      <c r="CK230" s="29">
        <v>30</v>
      </c>
      <c r="CL230" s="29">
        <v>9.4009599999999997E-4</v>
      </c>
      <c r="CM230" s="29">
        <v>40</v>
      </c>
      <c r="CN230" s="29">
        <v>25</v>
      </c>
    </row>
    <row r="231" spans="1:92" ht="15.75" customHeight="1">
      <c r="A231" s="19" t="s">
        <v>164</v>
      </c>
      <c r="B231" s="20" t="s">
        <v>165</v>
      </c>
      <c r="C231" s="20">
        <v>2020</v>
      </c>
      <c r="D231" s="2" t="str">
        <f t="shared" si="7"/>
        <v>10.1016/j.palaeo.2019.109547</v>
      </c>
      <c r="E231" s="21">
        <f t="shared" si="8"/>
        <v>188050</v>
      </c>
      <c r="F231" s="21">
        <f t="shared" si="9"/>
        <v>13349.999999999995</v>
      </c>
      <c r="G231" s="21">
        <f t="shared" si="10"/>
        <v>13350.000000000022</v>
      </c>
      <c r="H231" s="22">
        <f t="shared" si="11"/>
        <v>1712.4055769538199</v>
      </c>
      <c r="I231" s="22">
        <f t="shared" si="12"/>
        <v>437.14090387529995</v>
      </c>
      <c r="J231" s="22">
        <f t="shared" si="13"/>
        <v>331.75401958244993</v>
      </c>
      <c r="K231" s="20" t="s">
        <v>166</v>
      </c>
      <c r="L231" s="77" t="s">
        <v>167</v>
      </c>
      <c r="M231" s="6" t="s">
        <v>559</v>
      </c>
      <c r="N231" s="20" t="s">
        <v>168</v>
      </c>
      <c r="O231" s="23" t="s">
        <v>281</v>
      </c>
      <c r="P231" s="10" t="s">
        <v>170</v>
      </c>
      <c r="Q231" s="24" t="s">
        <v>171</v>
      </c>
      <c r="R231" s="20" t="s">
        <v>172</v>
      </c>
      <c r="S231" s="20" t="s">
        <v>173</v>
      </c>
      <c r="T231" s="20" t="s">
        <v>174</v>
      </c>
      <c r="U231" s="20" t="s">
        <v>274</v>
      </c>
      <c r="V231" s="20">
        <v>188.05</v>
      </c>
      <c r="W231" s="20">
        <v>201.4</v>
      </c>
      <c r="X231" s="20">
        <v>174.7</v>
      </c>
      <c r="Y231" s="20" t="s">
        <v>176</v>
      </c>
      <c r="Z231" s="20" t="s">
        <v>191</v>
      </c>
      <c r="AA231" s="20">
        <v>30.957000000000001</v>
      </c>
      <c r="AB231" s="20">
        <v>110.746</v>
      </c>
      <c r="AC231" s="10" t="s">
        <v>176</v>
      </c>
      <c r="AD231" s="10" t="s">
        <v>176</v>
      </c>
      <c r="AE231" s="25">
        <v>1712.4055769538199</v>
      </c>
      <c r="AF231" s="10" t="s">
        <v>178</v>
      </c>
      <c r="AG231" s="25">
        <v>1380.65155737137</v>
      </c>
      <c r="AH231" s="25">
        <v>2149.5464808291199</v>
      </c>
      <c r="AI231" s="20" t="s">
        <v>179</v>
      </c>
      <c r="AJ231" s="20" t="s">
        <v>180</v>
      </c>
      <c r="AK231" s="24" t="s">
        <v>181</v>
      </c>
      <c r="AL231" s="24" t="s">
        <v>182</v>
      </c>
      <c r="AM231" s="26">
        <v>33333333.333333336</v>
      </c>
      <c r="AN231" s="27">
        <v>4444444.4444444636</v>
      </c>
      <c r="AO231" s="20" t="s">
        <v>183</v>
      </c>
      <c r="AP231" s="26">
        <v>16666666.666666668</v>
      </c>
      <c r="AQ231" s="26">
        <v>1111111.1111111182</v>
      </c>
      <c r="AR231" s="20" t="s">
        <v>183</v>
      </c>
      <c r="AS231" s="26">
        <v>1.6310499999999999E-5</v>
      </c>
      <c r="AT231" s="27">
        <v>1.1390486308026237E-6</v>
      </c>
      <c r="AU231" s="20" t="s">
        <v>183</v>
      </c>
      <c r="AV231" s="27">
        <v>2.2846399999999999E-5</v>
      </c>
      <c r="AW231" s="27">
        <v>8.9232637526860111E-7</v>
      </c>
      <c r="AX231" s="20" t="s">
        <v>183</v>
      </c>
      <c r="AY231" s="26">
        <v>4.633691666666666E-6</v>
      </c>
      <c r="AZ231" s="27">
        <v>2.9711507294219495E-7</v>
      </c>
      <c r="BA231" s="20" t="s">
        <v>183</v>
      </c>
      <c r="BB231" s="26">
        <v>8.1350999999999994E-6</v>
      </c>
      <c r="BC231" s="27">
        <v>1.0684465054461096E-6</v>
      </c>
      <c r="BD231" s="20" t="s">
        <v>183</v>
      </c>
      <c r="BE231" s="28">
        <v>-25.813196130000001</v>
      </c>
      <c r="BF231" s="28">
        <v>7.9866999999999994E-2</v>
      </c>
      <c r="BG231" s="20" t="s">
        <v>183</v>
      </c>
      <c r="BH231" s="20">
        <v>-4.5</v>
      </c>
      <c r="BI231" s="20">
        <v>1</v>
      </c>
      <c r="BJ231" s="20" t="s">
        <v>338</v>
      </c>
      <c r="BK231" s="28">
        <v>400</v>
      </c>
      <c r="BL231" s="28">
        <v>10.72</v>
      </c>
      <c r="BM231" s="28">
        <v>1</v>
      </c>
      <c r="BN231" s="20" t="s">
        <v>185</v>
      </c>
      <c r="BO231" s="20" t="s">
        <v>176</v>
      </c>
      <c r="BP231" s="20" t="s">
        <v>176</v>
      </c>
      <c r="BQ231" s="20" t="s">
        <v>186</v>
      </c>
      <c r="BR231" s="28">
        <v>2</v>
      </c>
      <c r="BS231" s="28">
        <v>0.1</v>
      </c>
      <c r="BT231" s="20" t="s">
        <v>187</v>
      </c>
      <c r="BU231" s="28">
        <v>0.72</v>
      </c>
      <c r="BV231" s="28">
        <v>3.5000000000000003E-2</v>
      </c>
      <c r="BW231" s="20" t="s">
        <v>188</v>
      </c>
      <c r="BX231" s="28">
        <v>1</v>
      </c>
      <c r="BY231" s="28">
        <v>0.05</v>
      </c>
      <c r="BZ231" s="24" t="s">
        <v>187</v>
      </c>
      <c r="CA231" s="28">
        <v>0.5</v>
      </c>
      <c r="CB231" s="28">
        <v>2.5000000000000001E-2</v>
      </c>
      <c r="CC231" s="20" t="s">
        <v>187</v>
      </c>
      <c r="CD231" s="28">
        <v>0.2</v>
      </c>
      <c r="CE231" s="28">
        <v>0.02</v>
      </c>
      <c r="CF231" s="24" t="s">
        <v>187</v>
      </c>
      <c r="CG231" s="28">
        <v>0.01</v>
      </c>
      <c r="CH231" s="28">
        <v>6.4999999999999997E-4</v>
      </c>
      <c r="CI231" s="24" t="s">
        <v>187</v>
      </c>
      <c r="CJ231" s="24" t="s">
        <v>189</v>
      </c>
      <c r="CK231" s="29">
        <v>30</v>
      </c>
      <c r="CL231" s="29">
        <v>9.4009599999999997E-4</v>
      </c>
      <c r="CM231" s="29">
        <v>40</v>
      </c>
      <c r="CN231" s="29">
        <v>25</v>
      </c>
    </row>
    <row r="232" spans="1:92" ht="15.75" customHeight="1">
      <c r="A232" s="19" t="s">
        <v>164</v>
      </c>
      <c r="B232" s="20" t="s">
        <v>165</v>
      </c>
      <c r="C232" s="20">
        <v>2020</v>
      </c>
      <c r="D232" s="2" t="str">
        <f t="shared" si="7"/>
        <v>10.1016/j.palaeo.2019.109547</v>
      </c>
      <c r="E232" s="21">
        <f t="shared" si="8"/>
        <v>188050</v>
      </c>
      <c r="F232" s="21">
        <f t="shared" si="9"/>
        <v>13349.999999999995</v>
      </c>
      <c r="G232" s="21">
        <f t="shared" si="10"/>
        <v>13350.000000000022</v>
      </c>
      <c r="H232" s="22">
        <f t="shared" si="11"/>
        <v>1589.2753822125601</v>
      </c>
      <c r="I232" s="22">
        <f t="shared" si="12"/>
        <v>390.11547604224984</v>
      </c>
      <c r="J232" s="22">
        <f t="shared" si="13"/>
        <v>296.81941127737014</v>
      </c>
      <c r="K232" s="20" t="s">
        <v>166</v>
      </c>
      <c r="L232" s="77" t="s">
        <v>167</v>
      </c>
      <c r="M232" s="6" t="s">
        <v>559</v>
      </c>
      <c r="N232" s="20" t="s">
        <v>168</v>
      </c>
      <c r="O232" s="23" t="s">
        <v>282</v>
      </c>
      <c r="P232" s="10" t="s">
        <v>170</v>
      </c>
      <c r="Q232" s="24" t="s">
        <v>171</v>
      </c>
      <c r="R232" s="20" t="s">
        <v>172</v>
      </c>
      <c r="S232" s="20" t="s">
        <v>173</v>
      </c>
      <c r="T232" s="20" t="s">
        <v>174</v>
      </c>
      <c r="U232" s="20" t="s">
        <v>274</v>
      </c>
      <c r="V232" s="20">
        <v>188.05</v>
      </c>
      <c r="W232" s="20">
        <v>201.4</v>
      </c>
      <c r="X232" s="20">
        <v>174.7</v>
      </c>
      <c r="Y232" s="20" t="s">
        <v>176</v>
      </c>
      <c r="Z232" s="20" t="s">
        <v>191</v>
      </c>
      <c r="AA232" s="20">
        <v>30.957000000000001</v>
      </c>
      <c r="AB232" s="20">
        <v>110.746</v>
      </c>
      <c r="AC232" s="10" t="s">
        <v>176</v>
      </c>
      <c r="AD232" s="10" t="s">
        <v>176</v>
      </c>
      <c r="AE232" s="25">
        <v>1589.2753822125601</v>
      </c>
      <c r="AF232" s="24" t="s">
        <v>178</v>
      </c>
      <c r="AG232" s="25">
        <v>1292.45597093519</v>
      </c>
      <c r="AH232" s="25">
        <v>1979.3908582548099</v>
      </c>
      <c r="AI232" s="20" t="s">
        <v>179</v>
      </c>
      <c r="AJ232" s="20" t="s">
        <v>180</v>
      </c>
      <c r="AK232" s="10" t="s">
        <v>181</v>
      </c>
      <c r="AL232" s="24" t="s">
        <v>182</v>
      </c>
      <c r="AM232" s="26">
        <v>33333333.333333336</v>
      </c>
      <c r="AN232" s="27">
        <v>2222222.2222222229</v>
      </c>
      <c r="AO232" s="20" t="s">
        <v>183</v>
      </c>
      <c r="AP232" s="26">
        <v>16666666.666666668</v>
      </c>
      <c r="AQ232" s="26">
        <v>1360827.6348795376</v>
      </c>
      <c r="AR232" s="20" t="s">
        <v>183</v>
      </c>
      <c r="AS232" s="26">
        <v>1.8568999999999998E-5</v>
      </c>
      <c r="AT232" s="27">
        <v>1.1709389394840291E-6</v>
      </c>
      <c r="AU232" s="20" t="s">
        <v>183</v>
      </c>
      <c r="AV232" s="27">
        <v>2.0823799999999999E-5</v>
      </c>
      <c r="AW232" s="27">
        <v>1.2492754860318083E-6</v>
      </c>
      <c r="AX232" s="20" t="s">
        <v>183</v>
      </c>
      <c r="AY232" s="26">
        <v>5.3483000000000001E-6</v>
      </c>
      <c r="AZ232" s="27">
        <v>3.0788920896972114E-7</v>
      </c>
      <c r="BA232" s="20" t="s">
        <v>183</v>
      </c>
      <c r="BB232" s="26">
        <v>6.0050999999999995E-6</v>
      </c>
      <c r="BC232" s="27">
        <v>5.9817305188381696E-8</v>
      </c>
      <c r="BD232" s="20" t="s">
        <v>183</v>
      </c>
      <c r="BE232" s="28">
        <v>-25.813196130000001</v>
      </c>
      <c r="BF232" s="28">
        <v>7.9866999999999994E-2</v>
      </c>
      <c r="BG232" s="20" t="s">
        <v>183</v>
      </c>
      <c r="BH232" s="20">
        <v>-4.5</v>
      </c>
      <c r="BI232" s="20">
        <v>1</v>
      </c>
      <c r="BJ232" s="20" t="s">
        <v>338</v>
      </c>
      <c r="BK232" s="28">
        <v>400</v>
      </c>
      <c r="BL232" s="28">
        <v>10.72</v>
      </c>
      <c r="BM232" s="28">
        <v>1</v>
      </c>
      <c r="BN232" s="20" t="s">
        <v>185</v>
      </c>
      <c r="BO232" s="20" t="s">
        <v>176</v>
      </c>
      <c r="BP232" s="20" t="s">
        <v>176</v>
      </c>
      <c r="BQ232" s="20" t="s">
        <v>186</v>
      </c>
      <c r="BR232" s="28">
        <v>2</v>
      </c>
      <c r="BS232" s="28">
        <v>0.1</v>
      </c>
      <c r="BT232" s="20" t="s">
        <v>187</v>
      </c>
      <c r="BU232" s="28">
        <v>0.72</v>
      </c>
      <c r="BV232" s="28">
        <v>3.5000000000000003E-2</v>
      </c>
      <c r="BW232" s="20" t="s">
        <v>188</v>
      </c>
      <c r="BX232" s="28">
        <v>1</v>
      </c>
      <c r="BY232" s="28">
        <v>0.05</v>
      </c>
      <c r="BZ232" s="24" t="s">
        <v>187</v>
      </c>
      <c r="CA232" s="28">
        <v>0.5</v>
      </c>
      <c r="CB232" s="28">
        <v>2.5000000000000001E-2</v>
      </c>
      <c r="CC232" s="20" t="s">
        <v>187</v>
      </c>
      <c r="CD232" s="28">
        <v>0.2</v>
      </c>
      <c r="CE232" s="28">
        <v>0.02</v>
      </c>
      <c r="CF232" s="24" t="s">
        <v>187</v>
      </c>
      <c r="CG232" s="28">
        <v>0.01</v>
      </c>
      <c r="CH232" s="28">
        <v>6.4999999999999997E-4</v>
      </c>
      <c r="CI232" s="24" t="s">
        <v>187</v>
      </c>
      <c r="CJ232" s="24" t="s">
        <v>189</v>
      </c>
      <c r="CK232" s="29">
        <v>30</v>
      </c>
      <c r="CL232" s="29">
        <v>9.4009599999999997E-4</v>
      </c>
      <c r="CM232" s="29">
        <v>40</v>
      </c>
      <c r="CN232" s="29">
        <v>25</v>
      </c>
    </row>
    <row r="233" spans="1:92" ht="15.75" customHeight="1">
      <c r="A233" s="19" t="s">
        <v>164</v>
      </c>
      <c r="B233" s="20" t="s">
        <v>165</v>
      </c>
      <c r="C233" s="20">
        <v>2020</v>
      </c>
      <c r="D233" s="2" t="str">
        <f t="shared" si="7"/>
        <v>10.1016/j.palaeo.2019.109547</v>
      </c>
      <c r="E233" s="21">
        <f t="shared" si="8"/>
        <v>188050</v>
      </c>
      <c r="F233" s="21">
        <f t="shared" si="9"/>
        <v>13349.999999999995</v>
      </c>
      <c r="G233" s="21">
        <f t="shared" si="10"/>
        <v>13350.000000000022</v>
      </c>
      <c r="H233" s="22">
        <f t="shared" si="11"/>
        <v>1322.7863204349401</v>
      </c>
      <c r="I233" s="22">
        <f t="shared" si="12"/>
        <v>315.74252989915999</v>
      </c>
      <c r="J233" s="22">
        <f t="shared" si="13"/>
        <v>250.58709150613004</v>
      </c>
      <c r="K233" s="20" t="s">
        <v>166</v>
      </c>
      <c r="L233" s="77" t="s">
        <v>167</v>
      </c>
      <c r="M233" s="6" t="s">
        <v>559</v>
      </c>
      <c r="N233" s="20" t="s">
        <v>168</v>
      </c>
      <c r="O233" s="23" t="s">
        <v>283</v>
      </c>
      <c r="P233" s="10" t="s">
        <v>170</v>
      </c>
      <c r="Q233" s="24" t="s">
        <v>171</v>
      </c>
      <c r="R233" s="20" t="s">
        <v>172</v>
      </c>
      <c r="S233" s="20" t="s">
        <v>173</v>
      </c>
      <c r="T233" s="20" t="s">
        <v>174</v>
      </c>
      <c r="U233" s="20" t="s">
        <v>274</v>
      </c>
      <c r="V233" s="20">
        <v>188.05</v>
      </c>
      <c r="W233" s="20">
        <v>201.4</v>
      </c>
      <c r="X233" s="20">
        <v>174.7</v>
      </c>
      <c r="Y233" s="20" t="s">
        <v>176</v>
      </c>
      <c r="Z233" s="20" t="s">
        <v>191</v>
      </c>
      <c r="AA233" s="20">
        <v>30.957000000000001</v>
      </c>
      <c r="AB233" s="20">
        <v>110.746</v>
      </c>
      <c r="AC233" s="10" t="s">
        <v>176</v>
      </c>
      <c r="AD233" s="10" t="s">
        <v>176</v>
      </c>
      <c r="AE233" s="25">
        <v>1322.7863204349401</v>
      </c>
      <c r="AF233" s="10" t="s">
        <v>178</v>
      </c>
      <c r="AG233" s="25">
        <v>1072.19922892881</v>
      </c>
      <c r="AH233" s="25">
        <v>1638.5288503341001</v>
      </c>
      <c r="AI233" s="20" t="s">
        <v>179</v>
      </c>
      <c r="AJ233" s="20" t="s">
        <v>180</v>
      </c>
      <c r="AK233" s="10" t="s">
        <v>181</v>
      </c>
      <c r="AL233" s="24" t="s">
        <v>182</v>
      </c>
      <c r="AM233" s="26">
        <v>44444444.44444444</v>
      </c>
      <c r="AN233" s="27">
        <v>2222222.2222222229</v>
      </c>
      <c r="AO233" s="20" t="s">
        <v>183</v>
      </c>
      <c r="AP233" s="26">
        <v>16666666.666666668</v>
      </c>
      <c r="AQ233" s="26">
        <v>1016562.5759880521</v>
      </c>
      <c r="AR233" s="20" t="s">
        <v>183</v>
      </c>
      <c r="AS233" s="26">
        <v>1.8031999999999999E-5</v>
      </c>
      <c r="AT233" s="27">
        <v>1.8986575959521145E-6</v>
      </c>
      <c r="AU233" s="20" t="s">
        <v>183</v>
      </c>
      <c r="AV233" s="27">
        <v>2.4241666666666662E-5</v>
      </c>
      <c r="AW233" s="27">
        <v>1.4421925823011447E-6</v>
      </c>
      <c r="AX233" s="20" t="s">
        <v>183</v>
      </c>
      <c r="AY233" s="26">
        <v>5.4038333333333341E-6</v>
      </c>
      <c r="AZ233" s="27">
        <v>2.5167358710131659E-7</v>
      </c>
      <c r="BA233" s="20" t="s">
        <v>183</v>
      </c>
      <c r="BB233" s="26">
        <v>6.1768333333333333E-6</v>
      </c>
      <c r="BC233" s="27">
        <v>1.5983333333333329E-7</v>
      </c>
      <c r="BD233" s="20" t="s">
        <v>183</v>
      </c>
      <c r="BE233" s="28">
        <v>-25.813196130000001</v>
      </c>
      <c r="BF233" s="28">
        <v>7.9866999999999994E-2</v>
      </c>
      <c r="BG233" s="20" t="s">
        <v>183</v>
      </c>
      <c r="BH233" s="20">
        <v>-4.5</v>
      </c>
      <c r="BI233" s="20">
        <v>1</v>
      </c>
      <c r="BJ233" s="20" t="s">
        <v>338</v>
      </c>
      <c r="BK233" s="28">
        <v>400</v>
      </c>
      <c r="BL233" s="28">
        <v>10.72</v>
      </c>
      <c r="BM233" s="28">
        <v>1</v>
      </c>
      <c r="BN233" s="20" t="s">
        <v>185</v>
      </c>
      <c r="BO233" s="20" t="s">
        <v>176</v>
      </c>
      <c r="BP233" s="20" t="s">
        <v>176</v>
      </c>
      <c r="BQ233" s="20" t="s">
        <v>186</v>
      </c>
      <c r="BR233" s="28">
        <v>2</v>
      </c>
      <c r="BS233" s="28">
        <v>0.1</v>
      </c>
      <c r="BT233" s="20" t="s">
        <v>187</v>
      </c>
      <c r="BU233" s="28">
        <v>0.72</v>
      </c>
      <c r="BV233" s="28">
        <v>3.5000000000000003E-2</v>
      </c>
      <c r="BW233" s="20" t="s">
        <v>188</v>
      </c>
      <c r="BX233" s="28">
        <v>1</v>
      </c>
      <c r="BY233" s="28">
        <v>0.05</v>
      </c>
      <c r="BZ233" s="24" t="s">
        <v>187</v>
      </c>
      <c r="CA233" s="28">
        <v>0.5</v>
      </c>
      <c r="CB233" s="28">
        <v>2.5000000000000001E-2</v>
      </c>
      <c r="CC233" s="20" t="s">
        <v>187</v>
      </c>
      <c r="CD233" s="28">
        <v>0.2</v>
      </c>
      <c r="CE233" s="28">
        <v>0.02</v>
      </c>
      <c r="CF233" s="24" t="s">
        <v>187</v>
      </c>
      <c r="CG233" s="28">
        <v>0.01</v>
      </c>
      <c r="CH233" s="28">
        <v>6.4999999999999997E-4</v>
      </c>
      <c r="CI233" s="24" t="s">
        <v>187</v>
      </c>
      <c r="CJ233" s="24" t="s">
        <v>189</v>
      </c>
      <c r="CK233" s="29">
        <v>30</v>
      </c>
      <c r="CL233" s="29">
        <v>9.4009599999999997E-4</v>
      </c>
      <c r="CM233" s="29">
        <v>40</v>
      </c>
      <c r="CN233" s="29">
        <v>25</v>
      </c>
    </row>
    <row r="234" spans="1:92" ht="15.75" customHeight="1">
      <c r="A234" s="19" t="s">
        <v>164</v>
      </c>
      <c r="B234" s="20" t="s">
        <v>165</v>
      </c>
      <c r="C234" s="20">
        <v>2020</v>
      </c>
      <c r="D234" s="2" t="str">
        <f t="shared" si="7"/>
        <v>10.1016/j.palaeo.2019.109547</v>
      </c>
      <c r="E234" s="21">
        <f t="shared" si="8"/>
        <v>188050</v>
      </c>
      <c r="F234" s="21">
        <f t="shared" si="9"/>
        <v>13349.999999999995</v>
      </c>
      <c r="G234" s="21">
        <f t="shared" si="10"/>
        <v>13350.000000000022</v>
      </c>
      <c r="H234" s="22">
        <f t="shared" si="11"/>
        <v>1431.49015322479</v>
      </c>
      <c r="I234" s="22">
        <f t="shared" si="12"/>
        <v>366.44638245079</v>
      </c>
      <c r="J234" s="22">
        <f t="shared" si="13"/>
        <v>274.2147404676</v>
      </c>
      <c r="K234" s="20" t="s">
        <v>166</v>
      </c>
      <c r="L234" s="77" t="s">
        <v>167</v>
      </c>
      <c r="M234" s="6" t="s">
        <v>559</v>
      </c>
      <c r="N234" s="20" t="s">
        <v>168</v>
      </c>
      <c r="O234" s="23" t="s">
        <v>284</v>
      </c>
      <c r="P234" s="10" t="s">
        <v>170</v>
      </c>
      <c r="Q234" s="24" t="s">
        <v>171</v>
      </c>
      <c r="R234" s="20" t="s">
        <v>172</v>
      </c>
      <c r="S234" s="20" t="s">
        <v>173</v>
      </c>
      <c r="T234" s="20" t="s">
        <v>174</v>
      </c>
      <c r="U234" s="20" t="s">
        <v>274</v>
      </c>
      <c r="V234" s="20">
        <v>188.05</v>
      </c>
      <c r="W234" s="20">
        <v>201.4</v>
      </c>
      <c r="X234" s="20">
        <v>174.7</v>
      </c>
      <c r="Y234" s="20" t="s">
        <v>176</v>
      </c>
      <c r="Z234" s="20" t="s">
        <v>191</v>
      </c>
      <c r="AA234" s="20">
        <v>30.957000000000001</v>
      </c>
      <c r="AB234" s="20">
        <v>110.746</v>
      </c>
      <c r="AC234" s="10" t="s">
        <v>176</v>
      </c>
      <c r="AD234" s="10" t="s">
        <v>176</v>
      </c>
      <c r="AE234" s="25">
        <v>1431.49015322479</v>
      </c>
      <c r="AF234" s="10" t="s">
        <v>178</v>
      </c>
      <c r="AG234" s="25">
        <v>1157.27541275719</v>
      </c>
      <c r="AH234" s="25">
        <v>1797.93653567558</v>
      </c>
      <c r="AI234" s="20" t="s">
        <v>179</v>
      </c>
      <c r="AJ234" s="20" t="s">
        <v>180</v>
      </c>
      <c r="AK234" s="24" t="s">
        <v>181</v>
      </c>
      <c r="AL234" s="24" t="s">
        <v>182</v>
      </c>
      <c r="AM234" s="26">
        <v>55555555.55555556</v>
      </c>
      <c r="AN234" s="27">
        <v>3513641.8446315066</v>
      </c>
      <c r="AO234" s="20" t="s">
        <v>183</v>
      </c>
      <c r="AP234" s="26">
        <v>16666666.666666668</v>
      </c>
      <c r="AQ234" s="26">
        <v>1360827.6348795416</v>
      </c>
      <c r="AR234" s="20" t="s">
        <v>183</v>
      </c>
      <c r="AS234" s="26">
        <v>1.44258E-5</v>
      </c>
      <c r="AT234" s="27">
        <v>1.3686443803998103E-6</v>
      </c>
      <c r="AU234" s="20" t="s">
        <v>183</v>
      </c>
      <c r="AV234" s="27">
        <v>2.4465166666666664E-5</v>
      </c>
      <c r="AW234" s="27">
        <v>1.0474079885338111E-6</v>
      </c>
      <c r="AX234" s="20" t="s">
        <v>183</v>
      </c>
      <c r="AY234" s="26">
        <v>5.5372999999999995E-6</v>
      </c>
      <c r="AZ234" s="27">
        <v>4.5224008004598468E-7</v>
      </c>
      <c r="BA234" s="20" t="s">
        <v>183</v>
      </c>
      <c r="BB234" s="26">
        <v>7.6495000000000002E-6</v>
      </c>
      <c r="BC234" s="27">
        <v>7.3474140575670174E-7</v>
      </c>
      <c r="BD234" s="20" t="s">
        <v>183</v>
      </c>
      <c r="BE234" s="28">
        <v>-25.813196130000001</v>
      </c>
      <c r="BF234" s="28">
        <v>7.9866999999999994E-2</v>
      </c>
      <c r="BG234" s="20" t="s">
        <v>183</v>
      </c>
      <c r="BH234" s="20">
        <v>-4.5</v>
      </c>
      <c r="BI234" s="20">
        <v>1</v>
      </c>
      <c r="BJ234" s="20" t="s">
        <v>338</v>
      </c>
      <c r="BK234" s="28">
        <v>400</v>
      </c>
      <c r="BL234" s="28">
        <v>10.72</v>
      </c>
      <c r="BM234" s="28">
        <v>1</v>
      </c>
      <c r="BN234" s="20" t="s">
        <v>185</v>
      </c>
      <c r="BO234" s="20" t="s">
        <v>176</v>
      </c>
      <c r="BP234" s="20" t="s">
        <v>176</v>
      </c>
      <c r="BQ234" s="20" t="s">
        <v>186</v>
      </c>
      <c r="BR234" s="28">
        <v>2</v>
      </c>
      <c r="BS234" s="28">
        <v>0.1</v>
      </c>
      <c r="BT234" s="20" t="s">
        <v>187</v>
      </c>
      <c r="BU234" s="28">
        <v>0.72</v>
      </c>
      <c r="BV234" s="28">
        <v>3.5000000000000003E-2</v>
      </c>
      <c r="BW234" s="20" t="s">
        <v>188</v>
      </c>
      <c r="BX234" s="28">
        <v>1</v>
      </c>
      <c r="BY234" s="28">
        <v>0.05</v>
      </c>
      <c r="BZ234" s="24" t="s">
        <v>187</v>
      </c>
      <c r="CA234" s="28">
        <v>0.5</v>
      </c>
      <c r="CB234" s="28">
        <v>2.5000000000000001E-2</v>
      </c>
      <c r="CC234" s="20" t="s">
        <v>187</v>
      </c>
      <c r="CD234" s="28">
        <v>0.2</v>
      </c>
      <c r="CE234" s="28">
        <v>0.02</v>
      </c>
      <c r="CF234" s="24" t="s">
        <v>187</v>
      </c>
      <c r="CG234" s="28">
        <v>0.01</v>
      </c>
      <c r="CH234" s="28">
        <v>6.4999999999999997E-4</v>
      </c>
      <c r="CI234" s="24" t="s">
        <v>187</v>
      </c>
      <c r="CJ234" s="24" t="s">
        <v>189</v>
      </c>
      <c r="CK234" s="29">
        <v>30</v>
      </c>
      <c r="CL234" s="29">
        <v>9.4009599999999997E-4</v>
      </c>
      <c r="CM234" s="29">
        <v>40</v>
      </c>
      <c r="CN234" s="29">
        <v>25</v>
      </c>
    </row>
    <row r="235" spans="1:92" ht="15.75" customHeight="1">
      <c r="A235" s="19" t="s">
        <v>164</v>
      </c>
      <c r="B235" s="20" t="s">
        <v>165</v>
      </c>
      <c r="C235" s="20">
        <v>2020</v>
      </c>
      <c r="D235" s="2" t="str">
        <f t="shared" si="7"/>
        <v>10.1016/j.palaeo.2019.109547</v>
      </c>
      <c r="E235" s="21">
        <f t="shared" si="8"/>
        <v>188050</v>
      </c>
      <c r="F235" s="21">
        <f t="shared" si="9"/>
        <v>13349.999999999995</v>
      </c>
      <c r="G235" s="21">
        <f t="shared" si="10"/>
        <v>13350.000000000022</v>
      </c>
      <c r="H235" s="22">
        <f t="shared" si="11"/>
        <v>1182.49758475524</v>
      </c>
      <c r="I235" s="22">
        <f t="shared" si="12"/>
        <v>292.33071320108002</v>
      </c>
      <c r="J235" s="22">
        <f t="shared" si="13"/>
        <v>224.3989981069841</v>
      </c>
      <c r="K235" s="20" t="s">
        <v>166</v>
      </c>
      <c r="L235" s="77" t="s">
        <v>167</v>
      </c>
      <c r="M235" s="6" t="s">
        <v>559</v>
      </c>
      <c r="N235" s="20" t="s">
        <v>168</v>
      </c>
      <c r="O235" s="23" t="s">
        <v>285</v>
      </c>
      <c r="P235" s="10" t="s">
        <v>170</v>
      </c>
      <c r="Q235" s="24" t="s">
        <v>171</v>
      </c>
      <c r="R235" s="20" t="s">
        <v>172</v>
      </c>
      <c r="S235" s="20" t="s">
        <v>173</v>
      </c>
      <c r="T235" s="20" t="s">
        <v>174</v>
      </c>
      <c r="U235" s="20" t="s">
        <v>274</v>
      </c>
      <c r="V235" s="20">
        <v>188.05</v>
      </c>
      <c r="W235" s="20">
        <v>201.4</v>
      </c>
      <c r="X235" s="20">
        <v>174.7</v>
      </c>
      <c r="Y235" s="20" t="s">
        <v>176</v>
      </c>
      <c r="Z235" s="20" t="s">
        <v>191</v>
      </c>
      <c r="AA235" s="20">
        <v>30.957000000000001</v>
      </c>
      <c r="AB235" s="20">
        <v>110.746</v>
      </c>
      <c r="AC235" s="10" t="s">
        <v>176</v>
      </c>
      <c r="AD235" s="10" t="s">
        <v>176</v>
      </c>
      <c r="AE235" s="25">
        <v>1182.49758475524</v>
      </c>
      <c r="AF235" s="24" t="s">
        <v>178</v>
      </c>
      <c r="AG235" s="25">
        <v>958.09858664825595</v>
      </c>
      <c r="AH235" s="25">
        <v>1474.8282979563201</v>
      </c>
      <c r="AI235" s="20" t="s">
        <v>179</v>
      </c>
      <c r="AJ235" s="20" t="s">
        <v>180</v>
      </c>
      <c r="AK235" s="10" t="s">
        <v>181</v>
      </c>
      <c r="AL235" s="24" t="s">
        <v>182</v>
      </c>
      <c r="AM235" s="26">
        <v>55555555.55555556</v>
      </c>
      <c r="AN235" s="27">
        <v>4857397.0964154797</v>
      </c>
      <c r="AO235" s="20" t="s">
        <v>183</v>
      </c>
      <c r="AP235" s="26">
        <v>22222222.22222222</v>
      </c>
      <c r="AQ235" s="26">
        <v>1360827.6348795416</v>
      </c>
      <c r="AR235" s="20" t="s">
        <v>183</v>
      </c>
      <c r="AS235" s="26">
        <v>1.9708999999999997E-5</v>
      </c>
      <c r="AT235" s="27">
        <v>8.4645846521452778E-7</v>
      </c>
      <c r="AU235" s="20" t="s">
        <v>183</v>
      </c>
      <c r="AV235" s="27">
        <v>1.8958666666666669E-5</v>
      </c>
      <c r="AW235" s="27">
        <v>3.8042150453294714E-6</v>
      </c>
      <c r="AX235" s="20" t="s">
        <v>183</v>
      </c>
      <c r="AY235" s="26">
        <v>6.7935000000000003E-6</v>
      </c>
      <c r="AZ235" s="27">
        <v>5.9980584358607192E-7</v>
      </c>
      <c r="BA235" s="20" t="s">
        <v>183</v>
      </c>
      <c r="BB235" s="26">
        <v>6.8303333333333322E-6</v>
      </c>
      <c r="BC235" s="27">
        <v>6.7886070818033761E-7</v>
      </c>
      <c r="BD235" s="20" t="s">
        <v>183</v>
      </c>
      <c r="BE235" s="28">
        <v>-25.813196130000001</v>
      </c>
      <c r="BF235" s="28">
        <v>7.9866999999999994E-2</v>
      </c>
      <c r="BG235" s="20" t="s">
        <v>183</v>
      </c>
      <c r="BH235" s="20">
        <v>-4.5</v>
      </c>
      <c r="BI235" s="20">
        <v>1</v>
      </c>
      <c r="BJ235" s="20" t="s">
        <v>338</v>
      </c>
      <c r="BK235" s="28">
        <v>400</v>
      </c>
      <c r="BL235" s="28">
        <v>10.72</v>
      </c>
      <c r="BM235" s="28">
        <v>1</v>
      </c>
      <c r="BN235" s="20" t="s">
        <v>185</v>
      </c>
      <c r="BO235" s="20" t="s">
        <v>176</v>
      </c>
      <c r="BP235" s="20" t="s">
        <v>176</v>
      </c>
      <c r="BQ235" s="20" t="s">
        <v>186</v>
      </c>
      <c r="BR235" s="28">
        <v>2</v>
      </c>
      <c r="BS235" s="28">
        <v>0.1</v>
      </c>
      <c r="BT235" s="20" t="s">
        <v>187</v>
      </c>
      <c r="BU235" s="28">
        <v>0.72</v>
      </c>
      <c r="BV235" s="28">
        <v>3.5000000000000003E-2</v>
      </c>
      <c r="BW235" s="20" t="s">
        <v>188</v>
      </c>
      <c r="BX235" s="28">
        <v>1</v>
      </c>
      <c r="BY235" s="28">
        <v>0.05</v>
      </c>
      <c r="BZ235" s="24" t="s">
        <v>187</v>
      </c>
      <c r="CA235" s="28">
        <v>0.5</v>
      </c>
      <c r="CB235" s="28">
        <v>2.5000000000000001E-2</v>
      </c>
      <c r="CC235" s="20" t="s">
        <v>187</v>
      </c>
      <c r="CD235" s="28">
        <v>0.2</v>
      </c>
      <c r="CE235" s="28">
        <v>0.02</v>
      </c>
      <c r="CF235" s="24" t="s">
        <v>187</v>
      </c>
      <c r="CG235" s="28">
        <v>0.01</v>
      </c>
      <c r="CH235" s="28">
        <v>6.4999999999999997E-4</v>
      </c>
      <c r="CI235" s="24" t="s">
        <v>187</v>
      </c>
      <c r="CJ235" s="24" t="s">
        <v>189</v>
      </c>
      <c r="CK235" s="29">
        <v>30</v>
      </c>
      <c r="CL235" s="29">
        <v>9.4009599999999997E-4</v>
      </c>
      <c r="CM235" s="29">
        <v>40</v>
      </c>
      <c r="CN235" s="29">
        <v>25</v>
      </c>
    </row>
    <row r="236" spans="1:92" ht="15.75" customHeight="1">
      <c r="A236" s="19" t="s">
        <v>164</v>
      </c>
      <c r="B236" s="20" t="s">
        <v>165</v>
      </c>
      <c r="C236" s="20">
        <v>2020</v>
      </c>
      <c r="D236" s="2" t="str">
        <f t="shared" si="7"/>
        <v>10.1016/j.palaeo.2019.109547</v>
      </c>
      <c r="E236" s="21">
        <f t="shared" si="8"/>
        <v>188050</v>
      </c>
      <c r="F236" s="21">
        <f t="shared" si="9"/>
        <v>13349.999999999995</v>
      </c>
      <c r="G236" s="21">
        <f t="shared" si="10"/>
        <v>13350.000000000022</v>
      </c>
      <c r="H236" s="22">
        <f t="shared" si="11"/>
        <v>1210.6069707506799</v>
      </c>
      <c r="I236" s="22">
        <f t="shared" si="12"/>
        <v>283.25017913492002</v>
      </c>
      <c r="J236" s="22">
        <f t="shared" si="13"/>
        <v>215.17828570462996</v>
      </c>
      <c r="K236" s="20" t="s">
        <v>166</v>
      </c>
      <c r="L236" s="77" t="s">
        <v>167</v>
      </c>
      <c r="M236" s="6" t="s">
        <v>559</v>
      </c>
      <c r="N236" s="20" t="s">
        <v>168</v>
      </c>
      <c r="O236" s="23" t="s">
        <v>286</v>
      </c>
      <c r="P236" s="10" t="s">
        <v>170</v>
      </c>
      <c r="Q236" s="24" t="s">
        <v>171</v>
      </c>
      <c r="R236" s="20" t="s">
        <v>172</v>
      </c>
      <c r="S236" s="20" t="s">
        <v>173</v>
      </c>
      <c r="T236" s="20" t="s">
        <v>174</v>
      </c>
      <c r="U236" s="20" t="s">
        <v>274</v>
      </c>
      <c r="V236" s="20">
        <v>188.05</v>
      </c>
      <c r="W236" s="20">
        <v>201.4</v>
      </c>
      <c r="X236" s="20">
        <v>174.7</v>
      </c>
      <c r="Y236" s="20" t="s">
        <v>176</v>
      </c>
      <c r="Z236" s="20" t="s">
        <v>191</v>
      </c>
      <c r="AA236" s="20">
        <v>30.957000000000001</v>
      </c>
      <c r="AB236" s="20">
        <v>110.746</v>
      </c>
      <c r="AC236" s="10" t="s">
        <v>176</v>
      </c>
      <c r="AD236" s="10" t="s">
        <v>176</v>
      </c>
      <c r="AE236" s="25">
        <v>1210.6069707506799</v>
      </c>
      <c r="AF236" s="10" t="s">
        <v>178</v>
      </c>
      <c r="AG236" s="25">
        <v>995.42868504604996</v>
      </c>
      <c r="AH236" s="25">
        <v>1493.8571498855999</v>
      </c>
      <c r="AI236" s="20" t="s">
        <v>179</v>
      </c>
      <c r="AJ236" s="20" t="s">
        <v>180</v>
      </c>
      <c r="AK236" s="10" t="s">
        <v>181</v>
      </c>
      <c r="AL236" s="24" t="s">
        <v>182</v>
      </c>
      <c r="AM236" s="26">
        <v>55555555.55555556</v>
      </c>
      <c r="AN236" s="27">
        <v>4157397.0964154825</v>
      </c>
      <c r="AO236" s="20" t="s">
        <v>183</v>
      </c>
      <c r="AP236" s="26">
        <v>22222222.22222222</v>
      </c>
      <c r="AQ236" s="26">
        <v>1434438.2763731123</v>
      </c>
      <c r="AR236" s="20" t="s">
        <v>183</v>
      </c>
      <c r="AS236" s="26">
        <v>1.7711249999999998E-5</v>
      </c>
      <c r="AT236" s="27">
        <v>8.9079694956659035E-7</v>
      </c>
      <c r="AU236" s="20" t="s">
        <v>183</v>
      </c>
      <c r="AV236" s="27">
        <v>2.0415200000000001E-5</v>
      </c>
      <c r="AW236" s="27">
        <v>9.9309523209005457E-7</v>
      </c>
      <c r="AX236" s="20" t="s">
        <v>183</v>
      </c>
      <c r="AY236" s="26">
        <v>5.8098749999999992E-6</v>
      </c>
      <c r="AZ236" s="27">
        <v>3.772009665899995E-7</v>
      </c>
      <c r="BA236" s="20" t="s">
        <v>183</v>
      </c>
      <c r="BB236" s="26">
        <v>6.9540999999999992E-6</v>
      </c>
      <c r="BC236" s="27">
        <v>1.034145057523363E-7</v>
      </c>
      <c r="BD236" s="20" t="s">
        <v>183</v>
      </c>
      <c r="BE236" s="28">
        <v>-25.813196130000001</v>
      </c>
      <c r="BF236" s="28">
        <v>7.9866999999999994E-2</v>
      </c>
      <c r="BG236" s="20" t="s">
        <v>183</v>
      </c>
      <c r="BH236" s="20">
        <v>-4.5</v>
      </c>
      <c r="BI236" s="20">
        <v>1</v>
      </c>
      <c r="BJ236" s="20" t="s">
        <v>338</v>
      </c>
      <c r="BK236" s="28">
        <v>400</v>
      </c>
      <c r="BL236" s="28">
        <v>10.72</v>
      </c>
      <c r="BM236" s="28">
        <v>1</v>
      </c>
      <c r="BN236" s="20" t="s">
        <v>185</v>
      </c>
      <c r="BO236" s="20" t="s">
        <v>176</v>
      </c>
      <c r="BP236" s="20" t="s">
        <v>176</v>
      </c>
      <c r="BQ236" s="20" t="s">
        <v>186</v>
      </c>
      <c r="BR236" s="28">
        <v>2</v>
      </c>
      <c r="BS236" s="28">
        <v>0.1</v>
      </c>
      <c r="BT236" s="20" t="s">
        <v>187</v>
      </c>
      <c r="BU236" s="28">
        <v>0.72</v>
      </c>
      <c r="BV236" s="28">
        <v>3.5000000000000003E-2</v>
      </c>
      <c r="BW236" s="20" t="s">
        <v>188</v>
      </c>
      <c r="BX236" s="28">
        <v>1</v>
      </c>
      <c r="BY236" s="28">
        <v>0.05</v>
      </c>
      <c r="BZ236" s="24" t="s">
        <v>187</v>
      </c>
      <c r="CA236" s="28">
        <v>0.5</v>
      </c>
      <c r="CB236" s="28">
        <v>2.5000000000000001E-2</v>
      </c>
      <c r="CC236" s="20" t="s">
        <v>187</v>
      </c>
      <c r="CD236" s="28">
        <v>0.2</v>
      </c>
      <c r="CE236" s="28">
        <v>0.02</v>
      </c>
      <c r="CF236" s="24" t="s">
        <v>187</v>
      </c>
      <c r="CG236" s="28">
        <v>0.01</v>
      </c>
      <c r="CH236" s="28">
        <v>6.4999999999999997E-4</v>
      </c>
      <c r="CI236" s="24" t="s">
        <v>187</v>
      </c>
      <c r="CJ236" s="24" t="s">
        <v>189</v>
      </c>
      <c r="CK236" s="29">
        <v>30</v>
      </c>
      <c r="CL236" s="29">
        <v>9.4009599999999997E-4</v>
      </c>
      <c r="CM236" s="29">
        <v>40</v>
      </c>
      <c r="CN236" s="29">
        <v>25</v>
      </c>
    </row>
    <row r="237" spans="1:92" ht="15.75" customHeight="1">
      <c r="A237" s="19" t="s">
        <v>164</v>
      </c>
      <c r="B237" s="20" t="s">
        <v>165</v>
      </c>
      <c r="C237" s="20">
        <v>2020</v>
      </c>
      <c r="D237" s="2" t="str">
        <f t="shared" si="7"/>
        <v>10.1016/j.palaeo.2019.109547</v>
      </c>
      <c r="E237" s="21">
        <f t="shared" si="8"/>
        <v>188050</v>
      </c>
      <c r="F237" s="21">
        <f t="shared" si="9"/>
        <v>13349.999999999995</v>
      </c>
      <c r="G237" s="21">
        <f t="shared" si="10"/>
        <v>13350.000000000022</v>
      </c>
      <c r="H237" s="22">
        <f t="shared" si="11"/>
        <v>1324.1299083239101</v>
      </c>
      <c r="I237" s="22">
        <f t="shared" si="12"/>
        <v>317.58143810600995</v>
      </c>
      <c r="J237" s="22">
        <f t="shared" si="13"/>
        <v>240.80004476629006</v>
      </c>
      <c r="K237" s="20" t="s">
        <v>166</v>
      </c>
      <c r="L237" s="77" t="s">
        <v>167</v>
      </c>
      <c r="M237" s="6" t="s">
        <v>559</v>
      </c>
      <c r="N237" s="20" t="s">
        <v>168</v>
      </c>
      <c r="O237" s="23" t="s">
        <v>287</v>
      </c>
      <c r="P237" s="10" t="s">
        <v>170</v>
      </c>
      <c r="Q237" s="24" t="s">
        <v>171</v>
      </c>
      <c r="R237" s="20" t="s">
        <v>172</v>
      </c>
      <c r="S237" s="20" t="s">
        <v>173</v>
      </c>
      <c r="T237" s="20" t="s">
        <v>174</v>
      </c>
      <c r="U237" s="20" t="s">
        <v>274</v>
      </c>
      <c r="V237" s="20">
        <v>188.05</v>
      </c>
      <c r="W237" s="20">
        <v>201.4</v>
      </c>
      <c r="X237" s="20">
        <v>174.7</v>
      </c>
      <c r="Y237" s="20" t="s">
        <v>176</v>
      </c>
      <c r="Z237" s="20" t="s">
        <v>191</v>
      </c>
      <c r="AA237" s="20">
        <v>30.957000000000001</v>
      </c>
      <c r="AB237" s="20">
        <v>110.746</v>
      </c>
      <c r="AC237" s="10" t="s">
        <v>176</v>
      </c>
      <c r="AD237" s="10" t="s">
        <v>176</v>
      </c>
      <c r="AE237" s="25">
        <v>1324.1299083239101</v>
      </c>
      <c r="AF237" s="10" t="s">
        <v>178</v>
      </c>
      <c r="AG237" s="25">
        <v>1083.32986355762</v>
      </c>
      <c r="AH237" s="25">
        <v>1641.71134642992</v>
      </c>
      <c r="AI237" s="20" t="s">
        <v>179</v>
      </c>
      <c r="AJ237" s="20" t="s">
        <v>180</v>
      </c>
      <c r="AK237" s="24" t="s">
        <v>181</v>
      </c>
      <c r="AL237" s="24" t="s">
        <v>182</v>
      </c>
      <c r="AM237" s="26">
        <v>55555555.55555556</v>
      </c>
      <c r="AN237" s="27">
        <v>4444444.4444444636</v>
      </c>
      <c r="AO237" s="20" t="s">
        <v>183</v>
      </c>
      <c r="AP237" s="26">
        <v>22222222.22222222</v>
      </c>
      <c r="AQ237" s="26">
        <v>1434438.27637312</v>
      </c>
      <c r="AR237" s="20" t="s">
        <v>183</v>
      </c>
      <c r="AS237" s="26">
        <v>1.7339285714285714E-5</v>
      </c>
      <c r="AT237" s="27">
        <v>5.0921100099802898E-7</v>
      </c>
      <c r="AU237" s="20" t="s">
        <v>183</v>
      </c>
      <c r="AV237" s="27">
        <v>1.9673E-5</v>
      </c>
      <c r="AW237" s="27">
        <v>6.8375675499405506E-7</v>
      </c>
      <c r="AX237" s="20" t="s">
        <v>183</v>
      </c>
      <c r="AY237" s="26">
        <v>6.8995000000000006E-6</v>
      </c>
      <c r="AZ237" s="27">
        <v>1.28261219689314E-7</v>
      </c>
      <c r="BA237" s="20" t="s">
        <v>183</v>
      </c>
      <c r="BB237" s="26">
        <v>7.7052999999999989E-6</v>
      </c>
      <c r="BC237" s="27">
        <v>9.9115558314524969E-7</v>
      </c>
      <c r="BD237" s="20" t="s">
        <v>183</v>
      </c>
      <c r="BE237" s="28">
        <v>-25.813196130000001</v>
      </c>
      <c r="BF237" s="28">
        <v>7.9866999999999994E-2</v>
      </c>
      <c r="BG237" s="20" t="s">
        <v>183</v>
      </c>
      <c r="BH237" s="20">
        <v>-4.5</v>
      </c>
      <c r="BI237" s="20">
        <v>1</v>
      </c>
      <c r="BJ237" s="20" t="s">
        <v>338</v>
      </c>
      <c r="BK237" s="28">
        <v>400</v>
      </c>
      <c r="BL237" s="28">
        <v>10.72</v>
      </c>
      <c r="BM237" s="28">
        <v>1</v>
      </c>
      <c r="BN237" s="20" t="s">
        <v>185</v>
      </c>
      <c r="BO237" s="20" t="s">
        <v>176</v>
      </c>
      <c r="BP237" s="20" t="s">
        <v>176</v>
      </c>
      <c r="BQ237" s="20" t="s">
        <v>186</v>
      </c>
      <c r="BR237" s="28">
        <v>2</v>
      </c>
      <c r="BS237" s="28">
        <v>0.1</v>
      </c>
      <c r="BT237" s="20" t="s">
        <v>187</v>
      </c>
      <c r="BU237" s="28">
        <v>0.72</v>
      </c>
      <c r="BV237" s="28">
        <v>3.5000000000000003E-2</v>
      </c>
      <c r="BW237" s="20" t="s">
        <v>188</v>
      </c>
      <c r="BX237" s="28">
        <v>1</v>
      </c>
      <c r="BY237" s="28">
        <v>0.05</v>
      </c>
      <c r="BZ237" s="24" t="s">
        <v>187</v>
      </c>
      <c r="CA237" s="28">
        <v>0.5</v>
      </c>
      <c r="CB237" s="28">
        <v>2.5000000000000001E-2</v>
      </c>
      <c r="CC237" s="20" t="s">
        <v>187</v>
      </c>
      <c r="CD237" s="28">
        <v>0.2</v>
      </c>
      <c r="CE237" s="28">
        <v>0.02</v>
      </c>
      <c r="CF237" s="24" t="s">
        <v>187</v>
      </c>
      <c r="CG237" s="28">
        <v>0.01</v>
      </c>
      <c r="CH237" s="28">
        <v>6.4999999999999997E-4</v>
      </c>
      <c r="CI237" s="24" t="s">
        <v>187</v>
      </c>
      <c r="CJ237" s="24" t="s">
        <v>189</v>
      </c>
      <c r="CK237" s="29">
        <v>30</v>
      </c>
      <c r="CL237" s="29">
        <v>9.4009599999999997E-4</v>
      </c>
      <c r="CM237" s="29">
        <v>40</v>
      </c>
      <c r="CN237" s="29">
        <v>25</v>
      </c>
    </row>
    <row r="238" spans="1:92" ht="15.75" customHeight="1">
      <c r="A238" s="19" t="s">
        <v>164</v>
      </c>
      <c r="B238" s="20" t="s">
        <v>165</v>
      </c>
      <c r="C238" s="20">
        <v>2020</v>
      </c>
      <c r="D238" s="2" t="str">
        <f t="shared" si="7"/>
        <v>10.1016/j.palaeo.2019.109547</v>
      </c>
      <c r="E238" s="21">
        <f t="shared" si="8"/>
        <v>188050</v>
      </c>
      <c r="F238" s="21">
        <f t="shared" si="9"/>
        <v>13349.999999999995</v>
      </c>
      <c r="G238" s="21">
        <f t="shared" si="10"/>
        <v>13350.000000000022</v>
      </c>
      <c r="H238" s="22">
        <f t="shared" si="11"/>
        <v>1508.7845412847</v>
      </c>
      <c r="I238" s="22">
        <f t="shared" si="12"/>
        <v>408.18142315134992</v>
      </c>
      <c r="J238" s="22">
        <f t="shared" si="13"/>
        <v>311.2826504781201</v>
      </c>
      <c r="K238" s="20" t="s">
        <v>166</v>
      </c>
      <c r="L238" s="77" t="s">
        <v>167</v>
      </c>
      <c r="M238" s="6" t="s">
        <v>559</v>
      </c>
      <c r="N238" s="20" t="s">
        <v>168</v>
      </c>
      <c r="O238" s="23" t="s">
        <v>288</v>
      </c>
      <c r="P238" s="10" t="s">
        <v>170</v>
      </c>
      <c r="Q238" s="24" t="s">
        <v>171</v>
      </c>
      <c r="R238" s="20" t="s">
        <v>172</v>
      </c>
      <c r="S238" s="20" t="s">
        <v>173</v>
      </c>
      <c r="T238" s="20" t="s">
        <v>174</v>
      </c>
      <c r="U238" s="20" t="s">
        <v>274</v>
      </c>
      <c r="V238" s="20">
        <v>188.05</v>
      </c>
      <c r="W238" s="20">
        <v>201.4</v>
      </c>
      <c r="X238" s="20">
        <v>174.7</v>
      </c>
      <c r="Y238" s="20" t="s">
        <v>176</v>
      </c>
      <c r="Z238" s="20" t="s">
        <v>191</v>
      </c>
      <c r="AA238" s="20">
        <v>30.957000000000001</v>
      </c>
      <c r="AB238" s="20">
        <v>110.746</v>
      </c>
      <c r="AC238" s="10" t="s">
        <v>176</v>
      </c>
      <c r="AD238" s="10" t="s">
        <v>176</v>
      </c>
      <c r="AE238" s="25">
        <v>1508.7845412847</v>
      </c>
      <c r="AF238" s="24" t="s">
        <v>178</v>
      </c>
      <c r="AG238" s="25">
        <v>1197.5018908065799</v>
      </c>
      <c r="AH238" s="25">
        <v>1916.9659644360499</v>
      </c>
      <c r="AI238" s="20" t="s">
        <v>179</v>
      </c>
      <c r="AJ238" s="20" t="s">
        <v>180</v>
      </c>
      <c r="AK238" s="10" t="s">
        <v>181</v>
      </c>
      <c r="AL238" s="24" t="s">
        <v>182</v>
      </c>
      <c r="AM238" s="26">
        <v>44444444.44444444</v>
      </c>
      <c r="AN238" s="27">
        <v>5444444.4444444301</v>
      </c>
      <c r="AO238" s="20" t="s">
        <v>183</v>
      </c>
      <c r="AP238" s="26">
        <v>16666666.666666668</v>
      </c>
      <c r="AQ238" s="26">
        <v>3513641.8446315327</v>
      </c>
      <c r="AR238" s="20" t="s">
        <v>183</v>
      </c>
      <c r="AS238" s="26">
        <v>1.6939666666666663E-5</v>
      </c>
      <c r="AT238" s="27">
        <v>1.0280735274180533E-6</v>
      </c>
      <c r="AU238" s="20" t="s">
        <v>183</v>
      </c>
      <c r="AV238" s="27">
        <v>2.3255400000000001E-5</v>
      </c>
      <c r="AW238" s="27">
        <v>2.2916780882139543E-6</v>
      </c>
      <c r="AX238" s="20" t="s">
        <v>183</v>
      </c>
      <c r="AY238" s="26">
        <v>6.1303333333333321E-6</v>
      </c>
      <c r="AZ238" s="27">
        <v>4.5416294188075112E-7</v>
      </c>
      <c r="BA238" s="20" t="s">
        <v>183</v>
      </c>
      <c r="BB238" s="26">
        <v>8.1055999999999991E-6</v>
      </c>
      <c r="BC238" s="27">
        <v>8.4880476848330722E-7</v>
      </c>
      <c r="BD238" s="20" t="s">
        <v>183</v>
      </c>
      <c r="BE238" s="28">
        <v>-25.813196130000001</v>
      </c>
      <c r="BF238" s="28">
        <v>7.9866999999999994E-2</v>
      </c>
      <c r="BG238" s="20" t="s">
        <v>183</v>
      </c>
      <c r="BH238" s="20">
        <v>-4.5</v>
      </c>
      <c r="BI238" s="20">
        <v>1</v>
      </c>
      <c r="BJ238" s="20" t="s">
        <v>338</v>
      </c>
      <c r="BK238" s="28">
        <v>400</v>
      </c>
      <c r="BL238" s="28">
        <v>10.72</v>
      </c>
      <c r="BM238" s="28">
        <v>1</v>
      </c>
      <c r="BN238" s="20" t="s">
        <v>185</v>
      </c>
      <c r="BO238" s="20" t="s">
        <v>176</v>
      </c>
      <c r="BP238" s="20" t="s">
        <v>176</v>
      </c>
      <c r="BQ238" s="20" t="s">
        <v>186</v>
      </c>
      <c r="BR238" s="28">
        <v>2</v>
      </c>
      <c r="BS238" s="28">
        <v>0.1</v>
      </c>
      <c r="BT238" s="20" t="s">
        <v>187</v>
      </c>
      <c r="BU238" s="28">
        <v>0.72</v>
      </c>
      <c r="BV238" s="28">
        <v>3.5000000000000003E-2</v>
      </c>
      <c r="BW238" s="20" t="s">
        <v>188</v>
      </c>
      <c r="BX238" s="28">
        <v>1</v>
      </c>
      <c r="BY238" s="28">
        <v>0.05</v>
      </c>
      <c r="BZ238" s="24" t="s">
        <v>187</v>
      </c>
      <c r="CA238" s="28">
        <v>0.5</v>
      </c>
      <c r="CB238" s="28">
        <v>2.5000000000000001E-2</v>
      </c>
      <c r="CC238" s="20" t="s">
        <v>187</v>
      </c>
      <c r="CD238" s="28">
        <v>0.2</v>
      </c>
      <c r="CE238" s="28">
        <v>0.02</v>
      </c>
      <c r="CF238" s="24" t="s">
        <v>187</v>
      </c>
      <c r="CG238" s="28">
        <v>0.01</v>
      </c>
      <c r="CH238" s="28">
        <v>6.4999999999999997E-4</v>
      </c>
      <c r="CI238" s="24" t="s">
        <v>187</v>
      </c>
      <c r="CJ238" s="24" t="s">
        <v>189</v>
      </c>
      <c r="CK238" s="29">
        <v>30</v>
      </c>
      <c r="CL238" s="29">
        <v>9.4009599999999997E-4</v>
      </c>
      <c r="CM238" s="29">
        <v>40</v>
      </c>
      <c r="CN238" s="29">
        <v>25</v>
      </c>
    </row>
    <row r="239" spans="1:92" ht="15.75" customHeight="1">
      <c r="A239" s="19" t="s">
        <v>164</v>
      </c>
      <c r="B239" s="20" t="s">
        <v>165</v>
      </c>
      <c r="C239" s="20">
        <v>2020</v>
      </c>
      <c r="D239" s="2" t="str">
        <f t="shared" si="7"/>
        <v>10.1016/j.palaeo.2019.109547</v>
      </c>
      <c r="E239" s="21">
        <f t="shared" si="8"/>
        <v>188050</v>
      </c>
      <c r="F239" s="21">
        <f t="shared" si="9"/>
        <v>13349.999999999995</v>
      </c>
      <c r="G239" s="21">
        <f t="shared" si="10"/>
        <v>13350.000000000022</v>
      </c>
      <c r="H239" s="22">
        <f t="shared" si="11"/>
        <v>1201.2063221214</v>
      </c>
      <c r="I239" s="22">
        <f t="shared" si="12"/>
        <v>284.13738172070998</v>
      </c>
      <c r="J239" s="22">
        <f t="shared" si="13"/>
        <v>222.05258565713302</v>
      </c>
      <c r="K239" s="20" t="s">
        <v>166</v>
      </c>
      <c r="L239" s="77" t="s">
        <v>167</v>
      </c>
      <c r="M239" s="6" t="s">
        <v>559</v>
      </c>
      <c r="N239" s="20" t="s">
        <v>168</v>
      </c>
      <c r="O239" s="23" t="s">
        <v>289</v>
      </c>
      <c r="P239" s="10" t="s">
        <v>170</v>
      </c>
      <c r="Q239" s="24" t="s">
        <v>171</v>
      </c>
      <c r="R239" s="20" t="s">
        <v>172</v>
      </c>
      <c r="S239" s="20" t="s">
        <v>173</v>
      </c>
      <c r="T239" s="20" t="s">
        <v>174</v>
      </c>
      <c r="U239" s="20" t="s">
        <v>274</v>
      </c>
      <c r="V239" s="20">
        <v>188.05</v>
      </c>
      <c r="W239" s="20">
        <v>201.4</v>
      </c>
      <c r="X239" s="20">
        <v>174.7</v>
      </c>
      <c r="Y239" s="20" t="s">
        <v>176</v>
      </c>
      <c r="Z239" s="20" t="s">
        <v>191</v>
      </c>
      <c r="AA239" s="20">
        <v>30.957000000000001</v>
      </c>
      <c r="AB239" s="20">
        <v>110.746</v>
      </c>
      <c r="AC239" s="10" t="s">
        <v>176</v>
      </c>
      <c r="AD239" s="10" t="s">
        <v>176</v>
      </c>
      <c r="AE239" s="25">
        <v>1201.2063221214</v>
      </c>
      <c r="AF239" s="10" t="s">
        <v>178</v>
      </c>
      <c r="AG239" s="25">
        <v>979.15373646426701</v>
      </c>
      <c r="AH239" s="25">
        <v>1485.34370384211</v>
      </c>
      <c r="AI239" s="20" t="s">
        <v>179</v>
      </c>
      <c r="AJ239" s="20" t="s">
        <v>180</v>
      </c>
      <c r="AK239" s="10" t="s">
        <v>181</v>
      </c>
      <c r="AL239" s="24" t="s">
        <v>182</v>
      </c>
      <c r="AM239" s="26">
        <v>66666666.666666672</v>
      </c>
      <c r="AN239" s="27">
        <v>2484519.9749997202</v>
      </c>
      <c r="AO239" s="20" t="s">
        <v>183</v>
      </c>
      <c r="AP239" s="26">
        <v>16666666.666666668</v>
      </c>
      <c r="AQ239" s="26">
        <v>2078698.5482077464</v>
      </c>
      <c r="AR239" s="20" t="s">
        <v>183</v>
      </c>
      <c r="AS239" s="26">
        <v>1.6939666666666663E-5</v>
      </c>
      <c r="AT239" s="27">
        <v>1.0280735274180533E-6</v>
      </c>
      <c r="AU239" s="20" t="s">
        <v>183</v>
      </c>
      <c r="AV239" s="27">
        <v>2.2986749999999998E-5</v>
      </c>
      <c r="AW239" s="27">
        <v>1.1382122220833866E-6</v>
      </c>
      <c r="AX239" s="20" t="s">
        <v>183</v>
      </c>
      <c r="AY239" s="26">
        <v>6.1303333333333321E-6</v>
      </c>
      <c r="AZ239" s="27">
        <v>4.5416294188075112E-7</v>
      </c>
      <c r="BA239" s="20" t="s">
        <v>183</v>
      </c>
      <c r="BB239" s="26">
        <v>8.1591249999999996E-6</v>
      </c>
      <c r="BC239" s="27">
        <v>1.0149279813325025E-6</v>
      </c>
      <c r="BD239" s="20" t="s">
        <v>183</v>
      </c>
      <c r="BE239" s="28">
        <v>-25.813196130000001</v>
      </c>
      <c r="BF239" s="28">
        <v>7.9866999999999994E-2</v>
      </c>
      <c r="BG239" s="20" t="s">
        <v>183</v>
      </c>
      <c r="BH239" s="20">
        <v>-4.5</v>
      </c>
      <c r="BI239" s="20">
        <v>1</v>
      </c>
      <c r="BJ239" s="20" t="s">
        <v>338</v>
      </c>
      <c r="BK239" s="28">
        <v>400</v>
      </c>
      <c r="BL239" s="28">
        <v>10.72</v>
      </c>
      <c r="BM239" s="28">
        <v>1</v>
      </c>
      <c r="BN239" s="20" t="s">
        <v>185</v>
      </c>
      <c r="BO239" s="20" t="s">
        <v>176</v>
      </c>
      <c r="BP239" s="20" t="s">
        <v>176</v>
      </c>
      <c r="BQ239" s="20" t="s">
        <v>186</v>
      </c>
      <c r="BR239" s="28">
        <v>2</v>
      </c>
      <c r="BS239" s="28">
        <v>0.1</v>
      </c>
      <c r="BT239" s="20" t="s">
        <v>187</v>
      </c>
      <c r="BU239" s="28">
        <v>0.72</v>
      </c>
      <c r="BV239" s="28">
        <v>3.5000000000000003E-2</v>
      </c>
      <c r="BW239" s="20" t="s">
        <v>188</v>
      </c>
      <c r="BX239" s="28">
        <v>1</v>
      </c>
      <c r="BY239" s="28">
        <v>0.05</v>
      </c>
      <c r="BZ239" s="24" t="s">
        <v>187</v>
      </c>
      <c r="CA239" s="28">
        <v>0.5</v>
      </c>
      <c r="CB239" s="28">
        <v>2.5000000000000001E-2</v>
      </c>
      <c r="CC239" s="20" t="s">
        <v>187</v>
      </c>
      <c r="CD239" s="28">
        <v>0.2</v>
      </c>
      <c r="CE239" s="28">
        <v>0.02</v>
      </c>
      <c r="CF239" s="24" t="s">
        <v>187</v>
      </c>
      <c r="CG239" s="28">
        <v>0.01</v>
      </c>
      <c r="CH239" s="28">
        <v>6.4999999999999997E-4</v>
      </c>
      <c r="CI239" s="24" t="s">
        <v>187</v>
      </c>
      <c r="CJ239" s="24" t="s">
        <v>189</v>
      </c>
      <c r="CK239" s="29">
        <v>30</v>
      </c>
      <c r="CL239" s="29">
        <v>9.4009599999999997E-4</v>
      </c>
      <c r="CM239" s="29">
        <v>40</v>
      </c>
      <c r="CN239" s="29">
        <v>25</v>
      </c>
    </row>
    <row r="240" spans="1:92" ht="15.75" customHeight="1">
      <c r="A240" s="19" t="s">
        <v>164</v>
      </c>
      <c r="B240" s="20" t="s">
        <v>165</v>
      </c>
      <c r="C240" s="20">
        <v>2020</v>
      </c>
      <c r="D240" s="2" t="str">
        <f t="shared" si="7"/>
        <v>10.1016/j.palaeo.2019.109547</v>
      </c>
      <c r="E240" s="21">
        <f t="shared" si="8"/>
        <v>188050</v>
      </c>
      <c r="F240" s="21">
        <f t="shared" si="9"/>
        <v>13349.999999999995</v>
      </c>
      <c r="G240" s="21">
        <f t="shared" si="10"/>
        <v>13350.000000000022</v>
      </c>
      <c r="H240" s="22">
        <f t="shared" si="11"/>
        <v>978.19279645948995</v>
      </c>
      <c r="I240" s="22">
        <f t="shared" si="12"/>
        <v>221.24150916052008</v>
      </c>
      <c r="J240" s="22">
        <f t="shared" si="13"/>
        <v>171.9695951374249</v>
      </c>
      <c r="K240" s="20" t="s">
        <v>166</v>
      </c>
      <c r="L240" s="77" t="s">
        <v>167</v>
      </c>
      <c r="M240" s="6" t="s">
        <v>559</v>
      </c>
      <c r="N240" s="20" t="s">
        <v>168</v>
      </c>
      <c r="O240" s="23" t="s">
        <v>290</v>
      </c>
      <c r="P240" s="10" t="s">
        <v>170</v>
      </c>
      <c r="Q240" s="24" t="s">
        <v>171</v>
      </c>
      <c r="R240" s="20" t="s">
        <v>172</v>
      </c>
      <c r="S240" s="20" t="s">
        <v>173</v>
      </c>
      <c r="T240" s="20" t="s">
        <v>174</v>
      </c>
      <c r="U240" s="20" t="s">
        <v>274</v>
      </c>
      <c r="V240" s="20">
        <v>188.05</v>
      </c>
      <c r="W240" s="20">
        <v>201.4</v>
      </c>
      <c r="X240" s="20">
        <v>174.7</v>
      </c>
      <c r="Y240" s="20" t="s">
        <v>176</v>
      </c>
      <c r="Z240" s="20" t="s">
        <v>191</v>
      </c>
      <c r="AA240" s="20">
        <v>30.957000000000001</v>
      </c>
      <c r="AB240" s="20">
        <v>110.746</v>
      </c>
      <c r="AC240" s="10" t="s">
        <v>176</v>
      </c>
      <c r="AD240" s="10" t="s">
        <v>176</v>
      </c>
      <c r="AE240" s="25">
        <v>978.19279645948995</v>
      </c>
      <c r="AF240" s="10" t="s">
        <v>178</v>
      </c>
      <c r="AG240" s="25">
        <v>806.22320132206505</v>
      </c>
      <c r="AH240" s="25">
        <v>1199.43430562001</v>
      </c>
      <c r="AI240" s="20" t="s">
        <v>179</v>
      </c>
      <c r="AJ240" s="20" t="s">
        <v>180</v>
      </c>
      <c r="AK240" s="24" t="s">
        <v>181</v>
      </c>
      <c r="AL240" s="24" t="s">
        <v>182</v>
      </c>
      <c r="AM240" s="26">
        <v>44444444.44444444</v>
      </c>
      <c r="AN240" s="26">
        <v>3878876.55274624</v>
      </c>
      <c r="AO240" s="20" t="s">
        <v>183</v>
      </c>
      <c r="AP240" s="26">
        <v>33333333.333333336</v>
      </c>
      <c r="AQ240" s="26">
        <v>3333333.3333333312</v>
      </c>
      <c r="AR240" s="20" t="s">
        <v>183</v>
      </c>
      <c r="AS240" s="26">
        <v>1.9006000000000001E-5</v>
      </c>
      <c r="AT240" s="26">
        <v>5.4389502765344098E-7</v>
      </c>
      <c r="AU240" s="20" t="s">
        <v>183</v>
      </c>
      <c r="AV240" s="27">
        <v>1.7926499999999999E-5</v>
      </c>
      <c r="AW240" s="27">
        <v>1.9612458610003E-6</v>
      </c>
      <c r="AX240" s="20" t="s">
        <v>183</v>
      </c>
      <c r="AY240" s="26">
        <v>1.318535551284079E-6</v>
      </c>
      <c r="AZ240" s="26">
        <v>5.0805843586071999E-7</v>
      </c>
      <c r="BA240" s="20" t="s">
        <v>183</v>
      </c>
      <c r="BB240" s="26">
        <v>6.2030499999999998E-6</v>
      </c>
      <c r="BC240" s="27">
        <v>4.0994962474589001E-7</v>
      </c>
      <c r="BD240" s="20" t="s">
        <v>183</v>
      </c>
      <c r="BE240" s="28">
        <v>-25.813196130000001</v>
      </c>
      <c r="BF240" s="28">
        <v>7.9866999999999994E-2</v>
      </c>
      <c r="BG240" s="20" t="s">
        <v>183</v>
      </c>
      <c r="BH240" s="20">
        <v>-4.5</v>
      </c>
      <c r="BI240" s="20">
        <v>1</v>
      </c>
      <c r="BJ240" s="20" t="s">
        <v>338</v>
      </c>
      <c r="BK240" s="28">
        <v>400</v>
      </c>
      <c r="BL240" s="28">
        <v>10.72</v>
      </c>
      <c r="BM240" s="28">
        <v>1</v>
      </c>
      <c r="BN240" s="20" t="s">
        <v>185</v>
      </c>
      <c r="BO240" s="20" t="s">
        <v>176</v>
      </c>
      <c r="BP240" s="20" t="s">
        <v>176</v>
      </c>
      <c r="BQ240" s="20" t="s">
        <v>186</v>
      </c>
      <c r="BR240" s="28">
        <v>2</v>
      </c>
      <c r="BS240" s="28">
        <v>0.1</v>
      </c>
      <c r="BT240" s="20" t="s">
        <v>187</v>
      </c>
      <c r="BU240" s="28">
        <v>0.72</v>
      </c>
      <c r="BV240" s="28">
        <v>3.5000000000000003E-2</v>
      </c>
      <c r="BW240" s="20" t="s">
        <v>188</v>
      </c>
      <c r="BX240" s="28">
        <v>1</v>
      </c>
      <c r="BY240" s="28">
        <v>0.05</v>
      </c>
      <c r="BZ240" s="24" t="s">
        <v>187</v>
      </c>
      <c r="CA240" s="28">
        <v>0.5</v>
      </c>
      <c r="CB240" s="28">
        <v>2.5000000000000001E-2</v>
      </c>
      <c r="CC240" s="20" t="s">
        <v>187</v>
      </c>
      <c r="CD240" s="28">
        <v>0.2</v>
      </c>
      <c r="CE240" s="28">
        <v>0.02</v>
      </c>
      <c r="CF240" s="24" t="s">
        <v>187</v>
      </c>
      <c r="CG240" s="28">
        <v>0.01</v>
      </c>
      <c r="CH240" s="28">
        <v>6.4999999999999997E-4</v>
      </c>
      <c r="CI240" s="24" t="s">
        <v>187</v>
      </c>
      <c r="CJ240" s="24" t="s">
        <v>189</v>
      </c>
      <c r="CK240" s="29">
        <v>30</v>
      </c>
      <c r="CL240" s="29">
        <v>9.4009599999999997E-4</v>
      </c>
      <c r="CM240" s="29">
        <v>40</v>
      </c>
      <c r="CN240" s="29">
        <v>25</v>
      </c>
    </row>
    <row r="241" spans="1:92" ht="15.75" customHeight="1">
      <c r="A241" s="19" t="s">
        <v>164</v>
      </c>
      <c r="B241" s="20" t="s">
        <v>165</v>
      </c>
      <c r="C241" s="20">
        <v>2020</v>
      </c>
      <c r="D241" s="2" t="str">
        <f t="shared" si="7"/>
        <v>10.1016/j.palaeo.2019.109547</v>
      </c>
      <c r="E241" s="21">
        <f t="shared" si="8"/>
        <v>188050</v>
      </c>
      <c r="F241" s="21">
        <f t="shared" si="9"/>
        <v>13349.999999999995</v>
      </c>
      <c r="G241" s="21">
        <f t="shared" si="10"/>
        <v>13350.000000000022</v>
      </c>
      <c r="H241" s="22">
        <f t="shared" si="11"/>
        <v>954.67956275068798</v>
      </c>
      <c r="I241" s="22">
        <f t="shared" si="12"/>
        <v>206.915908866422</v>
      </c>
      <c r="J241" s="22">
        <f t="shared" si="13"/>
        <v>161.89398897685101</v>
      </c>
      <c r="K241" s="20" t="s">
        <v>166</v>
      </c>
      <c r="L241" s="77" t="s">
        <v>167</v>
      </c>
      <c r="M241" s="6" t="s">
        <v>559</v>
      </c>
      <c r="N241" s="20" t="s">
        <v>168</v>
      </c>
      <c r="O241" s="23" t="s">
        <v>291</v>
      </c>
      <c r="P241" s="10" t="s">
        <v>170</v>
      </c>
      <c r="Q241" s="24" t="s">
        <v>171</v>
      </c>
      <c r="R241" s="20" t="s">
        <v>172</v>
      </c>
      <c r="S241" s="20" t="s">
        <v>173</v>
      </c>
      <c r="T241" s="20" t="s">
        <v>174</v>
      </c>
      <c r="U241" s="20" t="s">
        <v>274</v>
      </c>
      <c r="V241" s="20">
        <v>188.05</v>
      </c>
      <c r="W241" s="20">
        <v>201.4</v>
      </c>
      <c r="X241" s="20">
        <v>174.7</v>
      </c>
      <c r="Y241" s="20" t="s">
        <v>176</v>
      </c>
      <c r="Z241" s="20" t="s">
        <v>191</v>
      </c>
      <c r="AA241" s="20">
        <v>30.957000000000001</v>
      </c>
      <c r="AB241" s="20">
        <v>110.746</v>
      </c>
      <c r="AC241" s="10" t="s">
        <v>176</v>
      </c>
      <c r="AD241" s="10" t="s">
        <v>176</v>
      </c>
      <c r="AE241" s="25">
        <v>954.67956275068798</v>
      </c>
      <c r="AF241" s="24" t="s">
        <v>178</v>
      </c>
      <c r="AG241" s="25">
        <v>792.78557377383697</v>
      </c>
      <c r="AH241" s="25">
        <v>1161.59547161711</v>
      </c>
      <c r="AI241" s="20" t="s">
        <v>179</v>
      </c>
      <c r="AJ241" s="20" t="s">
        <v>180</v>
      </c>
      <c r="AK241" s="10" t="s">
        <v>181</v>
      </c>
      <c r="AL241" s="24" t="s">
        <v>182</v>
      </c>
      <c r="AM241" s="26">
        <v>55555555.55555556</v>
      </c>
      <c r="AN241" s="26">
        <v>2068876.5527462398</v>
      </c>
      <c r="AO241" s="20" t="s">
        <v>183</v>
      </c>
      <c r="AP241" s="26">
        <v>22222222.22222222</v>
      </c>
      <c r="AQ241" s="26">
        <v>2208698.5482077501</v>
      </c>
      <c r="AR241" s="20" t="s">
        <v>183</v>
      </c>
      <c r="AS241" s="26">
        <v>1.664E-5</v>
      </c>
      <c r="AT241" s="26">
        <v>1.0340918721274238E-6</v>
      </c>
      <c r="AU241" s="20" t="s">
        <v>183</v>
      </c>
      <c r="AV241" s="27">
        <v>2.0802009999999999E-5</v>
      </c>
      <c r="AW241" s="27">
        <v>2.4705620956622399E-6</v>
      </c>
      <c r="AX241" s="20" t="s">
        <v>183</v>
      </c>
      <c r="AY241" s="26">
        <v>1.0763371638999998E-6</v>
      </c>
      <c r="AZ241" s="26">
        <v>3.0720096659000001E-7</v>
      </c>
      <c r="BA241" s="20" t="s">
        <v>183</v>
      </c>
      <c r="BB241" s="26">
        <v>5.1080000000000001E-6</v>
      </c>
      <c r="BC241" s="27">
        <v>4.9901950467141997E-7</v>
      </c>
      <c r="BD241" s="20" t="s">
        <v>183</v>
      </c>
      <c r="BE241" s="28">
        <v>-25.813196130000001</v>
      </c>
      <c r="BF241" s="28">
        <v>7.9866999999999994E-2</v>
      </c>
      <c r="BG241" s="20" t="s">
        <v>183</v>
      </c>
      <c r="BH241" s="20">
        <v>-4.5</v>
      </c>
      <c r="BI241" s="20">
        <v>1</v>
      </c>
      <c r="BJ241" s="20" t="s">
        <v>338</v>
      </c>
      <c r="BK241" s="28">
        <v>400</v>
      </c>
      <c r="BL241" s="28">
        <v>10.72</v>
      </c>
      <c r="BM241" s="28">
        <v>1</v>
      </c>
      <c r="BN241" s="20" t="s">
        <v>185</v>
      </c>
      <c r="BO241" s="20" t="s">
        <v>176</v>
      </c>
      <c r="BP241" s="20" t="s">
        <v>176</v>
      </c>
      <c r="BQ241" s="20" t="s">
        <v>186</v>
      </c>
      <c r="BR241" s="28">
        <v>2</v>
      </c>
      <c r="BS241" s="28">
        <v>0.1</v>
      </c>
      <c r="BT241" s="20" t="s">
        <v>187</v>
      </c>
      <c r="BU241" s="28">
        <v>0.72</v>
      </c>
      <c r="BV241" s="28">
        <v>3.5000000000000003E-2</v>
      </c>
      <c r="BW241" s="20" t="s">
        <v>188</v>
      </c>
      <c r="BX241" s="28">
        <v>1</v>
      </c>
      <c r="BY241" s="28">
        <v>0.05</v>
      </c>
      <c r="BZ241" s="24" t="s">
        <v>187</v>
      </c>
      <c r="CA241" s="28">
        <v>0.5</v>
      </c>
      <c r="CB241" s="28">
        <v>2.5000000000000001E-2</v>
      </c>
      <c r="CC241" s="20" t="s">
        <v>187</v>
      </c>
      <c r="CD241" s="28">
        <v>0.2</v>
      </c>
      <c r="CE241" s="28">
        <v>0.02</v>
      </c>
      <c r="CF241" s="24" t="s">
        <v>187</v>
      </c>
      <c r="CG241" s="28">
        <v>0.01</v>
      </c>
      <c r="CH241" s="28">
        <v>6.4999999999999997E-4</v>
      </c>
      <c r="CI241" s="24" t="s">
        <v>187</v>
      </c>
      <c r="CJ241" s="24" t="s">
        <v>189</v>
      </c>
      <c r="CK241" s="29">
        <v>30</v>
      </c>
      <c r="CL241" s="29">
        <v>9.4009599999999997E-4</v>
      </c>
      <c r="CM241" s="29">
        <v>40</v>
      </c>
      <c r="CN241" s="29">
        <v>25</v>
      </c>
    </row>
    <row r="242" spans="1:92" ht="15.75" customHeight="1">
      <c r="A242" s="19" t="s">
        <v>164</v>
      </c>
      <c r="B242" s="20" t="s">
        <v>165</v>
      </c>
      <c r="C242" s="20">
        <v>2020</v>
      </c>
      <c r="D242" s="2" t="str">
        <f t="shared" si="7"/>
        <v>10.1016/j.palaeo.2019.109547</v>
      </c>
      <c r="E242" s="21">
        <f t="shared" si="8"/>
        <v>188050</v>
      </c>
      <c r="F242" s="21">
        <f t="shared" si="9"/>
        <v>13349.999999999995</v>
      </c>
      <c r="G242" s="21">
        <f t="shared" si="10"/>
        <v>13350.000000000022</v>
      </c>
      <c r="H242" s="22">
        <f t="shared" si="11"/>
        <v>1340.59291381703</v>
      </c>
      <c r="I242" s="22">
        <f t="shared" si="12"/>
        <v>326.43919689576001</v>
      </c>
      <c r="J242" s="22">
        <f t="shared" si="13"/>
        <v>253.27422292260007</v>
      </c>
      <c r="K242" s="20" t="s">
        <v>166</v>
      </c>
      <c r="L242" s="77" t="s">
        <v>167</v>
      </c>
      <c r="M242" s="6" t="s">
        <v>559</v>
      </c>
      <c r="N242" s="20" t="s">
        <v>168</v>
      </c>
      <c r="O242" s="23" t="s">
        <v>292</v>
      </c>
      <c r="P242" s="10" t="s">
        <v>170</v>
      </c>
      <c r="Q242" s="24" t="s">
        <v>171</v>
      </c>
      <c r="R242" s="20" t="s">
        <v>172</v>
      </c>
      <c r="S242" s="20" t="s">
        <v>173</v>
      </c>
      <c r="T242" s="20" t="s">
        <v>174</v>
      </c>
      <c r="U242" s="20" t="s">
        <v>274</v>
      </c>
      <c r="V242" s="20">
        <v>188.05</v>
      </c>
      <c r="W242" s="20">
        <v>201.4</v>
      </c>
      <c r="X242" s="20">
        <v>174.7</v>
      </c>
      <c r="Y242" s="20" t="s">
        <v>176</v>
      </c>
      <c r="Z242" s="20" t="s">
        <v>191</v>
      </c>
      <c r="AA242" s="20">
        <v>30.957000000000001</v>
      </c>
      <c r="AB242" s="20">
        <v>110.746</v>
      </c>
      <c r="AC242" s="10" t="s">
        <v>176</v>
      </c>
      <c r="AD242" s="10" t="s">
        <v>176</v>
      </c>
      <c r="AE242" s="25">
        <v>1340.59291381703</v>
      </c>
      <c r="AF242" s="10" t="s">
        <v>178</v>
      </c>
      <c r="AG242" s="25">
        <v>1087.3186908944299</v>
      </c>
      <c r="AH242" s="25">
        <v>1667.03211071279</v>
      </c>
      <c r="AI242" s="20" t="s">
        <v>179</v>
      </c>
      <c r="AJ242" s="20" t="s">
        <v>180</v>
      </c>
      <c r="AK242" s="10" t="s">
        <v>181</v>
      </c>
      <c r="AL242" s="24" t="s">
        <v>182</v>
      </c>
      <c r="AM242" s="26">
        <v>44444444.44444444</v>
      </c>
      <c r="AN242" s="26">
        <v>2868876.5527462354</v>
      </c>
      <c r="AO242" s="20" t="s">
        <v>183</v>
      </c>
      <c r="AP242" s="26">
        <v>16666666.666666668</v>
      </c>
      <c r="AQ242" s="26">
        <v>1380952.3809523799</v>
      </c>
      <c r="AR242" s="20" t="s">
        <v>183</v>
      </c>
      <c r="AS242" s="26">
        <v>1.8762499999999999E-5</v>
      </c>
      <c r="AT242" s="26">
        <v>1.81853555128408E-6</v>
      </c>
      <c r="AU242" s="20" t="s">
        <v>183</v>
      </c>
      <c r="AV242" s="27">
        <v>2.0063499999999995E-5</v>
      </c>
      <c r="AW242" s="27">
        <v>1.90012043936566E-6</v>
      </c>
      <c r="AX242" s="20" t="s">
        <v>183</v>
      </c>
      <c r="AY242" s="26">
        <v>4.9640000000000002E-6</v>
      </c>
      <c r="AZ242" s="26">
        <v>2.2826121968931399E-7</v>
      </c>
      <c r="BA242" s="20" t="s">
        <v>183</v>
      </c>
      <c r="BB242" s="26">
        <v>6.2068433333333303E-6</v>
      </c>
      <c r="BC242" s="27">
        <v>2.6083333333333299E-7</v>
      </c>
      <c r="BD242" s="20" t="s">
        <v>183</v>
      </c>
      <c r="BE242" s="28">
        <v>-25.813196130000001</v>
      </c>
      <c r="BF242" s="28">
        <v>7.9866999999999994E-2</v>
      </c>
      <c r="BG242" s="20" t="s">
        <v>183</v>
      </c>
      <c r="BH242" s="20">
        <v>-4.5</v>
      </c>
      <c r="BI242" s="20">
        <v>1</v>
      </c>
      <c r="BJ242" s="20" t="s">
        <v>338</v>
      </c>
      <c r="BK242" s="28">
        <v>400</v>
      </c>
      <c r="BL242" s="28">
        <v>10.72</v>
      </c>
      <c r="BM242" s="28">
        <v>1</v>
      </c>
      <c r="BN242" s="20" t="s">
        <v>185</v>
      </c>
      <c r="BO242" s="20" t="s">
        <v>176</v>
      </c>
      <c r="BP242" s="20" t="s">
        <v>176</v>
      </c>
      <c r="BQ242" s="20" t="s">
        <v>186</v>
      </c>
      <c r="BR242" s="28">
        <v>2</v>
      </c>
      <c r="BS242" s="28">
        <v>0.1</v>
      </c>
      <c r="BT242" s="20" t="s">
        <v>187</v>
      </c>
      <c r="BU242" s="28">
        <v>0.72</v>
      </c>
      <c r="BV242" s="28">
        <v>3.5000000000000003E-2</v>
      </c>
      <c r="BW242" s="20" t="s">
        <v>188</v>
      </c>
      <c r="BX242" s="28">
        <v>1</v>
      </c>
      <c r="BY242" s="28">
        <v>0.05</v>
      </c>
      <c r="BZ242" s="24" t="s">
        <v>187</v>
      </c>
      <c r="CA242" s="28">
        <v>0.5</v>
      </c>
      <c r="CB242" s="28">
        <v>2.5000000000000001E-2</v>
      </c>
      <c r="CC242" s="20" t="s">
        <v>187</v>
      </c>
      <c r="CD242" s="28">
        <v>0.2</v>
      </c>
      <c r="CE242" s="28">
        <v>0.02</v>
      </c>
      <c r="CF242" s="24" t="s">
        <v>187</v>
      </c>
      <c r="CG242" s="28">
        <v>0.01</v>
      </c>
      <c r="CH242" s="28">
        <v>6.4999999999999997E-4</v>
      </c>
      <c r="CI242" s="24" t="s">
        <v>187</v>
      </c>
      <c r="CJ242" s="24" t="s">
        <v>189</v>
      </c>
      <c r="CK242" s="29">
        <v>30</v>
      </c>
      <c r="CL242" s="29">
        <v>9.4009599999999997E-4</v>
      </c>
      <c r="CM242" s="29">
        <v>40</v>
      </c>
      <c r="CN242" s="29">
        <v>25</v>
      </c>
    </row>
    <row r="243" spans="1:92" ht="15.75" customHeight="1">
      <c r="A243" s="19" t="s">
        <v>164</v>
      </c>
      <c r="B243" s="20" t="s">
        <v>165</v>
      </c>
      <c r="C243" s="20">
        <v>2020</v>
      </c>
      <c r="D243" s="2" t="str">
        <f t="shared" si="7"/>
        <v>10.1016/j.palaeo.2019.109547</v>
      </c>
      <c r="E243" s="21">
        <f t="shared" si="8"/>
        <v>188050</v>
      </c>
      <c r="F243" s="21">
        <f t="shared" si="9"/>
        <v>13349.999999999995</v>
      </c>
      <c r="G243" s="21">
        <f t="shared" si="10"/>
        <v>13350.000000000022</v>
      </c>
      <c r="H243" s="22">
        <f t="shared" si="11"/>
        <v>1186.0924566154499</v>
      </c>
      <c r="I243" s="22">
        <f t="shared" si="12"/>
        <v>276.24802748051002</v>
      </c>
      <c r="J243" s="22">
        <f t="shared" si="13"/>
        <v>213.79190517115489</v>
      </c>
      <c r="K243" s="20" t="s">
        <v>166</v>
      </c>
      <c r="L243" s="77" t="s">
        <v>167</v>
      </c>
      <c r="M243" s="6" t="s">
        <v>559</v>
      </c>
      <c r="N243" s="20" t="s">
        <v>168</v>
      </c>
      <c r="O243" s="23" t="s">
        <v>293</v>
      </c>
      <c r="P243" s="10" t="s">
        <v>170</v>
      </c>
      <c r="Q243" s="24" t="s">
        <v>171</v>
      </c>
      <c r="R243" s="20" t="s">
        <v>172</v>
      </c>
      <c r="S243" s="20" t="s">
        <v>173</v>
      </c>
      <c r="T243" s="20" t="s">
        <v>174</v>
      </c>
      <c r="U243" s="20" t="s">
        <v>274</v>
      </c>
      <c r="V243" s="20">
        <v>188.05</v>
      </c>
      <c r="W243" s="20">
        <v>201.4</v>
      </c>
      <c r="X243" s="20">
        <v>174.7</v>
      </c>
      <c r="Y243" s="20" t="s">
        <v>176</v>
      </c>
      <c r="Z243" s="20" t="s">
        <v>191</v>
      </c>
      <c r="AA243" s="20">
        <v>30.957000000000001</v>
      </c>
      <c r="AB243" s="20">
        <v>110.746</v>
      </c>
      <c r="AC243" s="10" t="s">
        <v>176</v>
      </c>
      <c r="AD243" s="10" t="s">
        <v>176</v>
      </c>
      <c r="AE243" s="25">
        <v>1186.0924566154499</v>
      </c>
      <c r="AF243" s="10" t="s">
        <v>178</v>
      </c>
      <c r="AG243" s="25">
        <v>972.30055144429502</v>
      </c>
      <c r="AH243" s="25">
        <v>1462.3404840959599</v>
      </c>
      <c r="AI243" s="20" t="s">
        <v>179</v>
      </c>
      <c r="AJ243" s="20" t="s">
        <v>180</v>
      </c>
      <c r="AK243" s="24" t="s">
        <v>181</v>
      </c>
      <c r="AL243" s="24" t="s">
        <v>182</v>
      </c>
      <c r="AM243" s="26">
        <v>44444444.44444444</v>
      </c>
      <c r="AN243" s="26">
        <v>2721655.2697590999</v>
      </c>
      <c r="AO243" s="20" t="s">
        <v>183</v>
      </c>
      <c r="AP243" s="26">
        <v>16666666.666666668</v>
      </c>
      <c r="AQ243" s="26">
        <v>1116562.5759880501</v>
      </c>
      <c r="AR243" s="20" t="s">
        <v>183</v>
      </c>
      <c r="AS243" s="26">
        <v>1.5666999999999998E-5</v>
      </c>
      <c r="AT243" s="26">
        <v>1.3368806977438252E-6</v>
      </c>
      <c r="AU243" s="20" t="s">
        <v>183</v>
      </c>
      <c r="AV243" s="27">
        <v>2.5241689999999999E-5</v>
      </c>
      <c r="AW243" s="27">
        <v>1.50310258230114E-6</v>
      </c>
      <c r="AX243" s="20" t="s">
        <v>183</v>
      </c>
      <c r="AY243" s="26">
        <v>1.5755820086209998E-6</v>
      </c>
      <c r="AZ243" s="26">
        <v>4.6300981513125499E-7</v>
      </c>
      <c r="BA243" s="20" t="s">
        <v>183</v>
      </c>
      <c r="BB243" s="26">
        <v>7.1076000000000004E-6</v>
      </c>
      <c r="BC243" s="27">
        <v>7.4960496848430698E-7</v>
      </c>
      <c r="BD243" s="20" t="s">
        <v>183</v>
      </c>
      <c r="BE243" s="28">
        <v>-25.813196130000001</v>
      </c>
      <c r="BF243" s="28">
        <v>7.9866999999999994E-2</v>
      </c>
      <c r="BG243" s="20" t="s">
        <v>183</v>
      </c>
      <c r="BH243" s="20">
        <v>-4.5</v>
      </c>
      <c r="BI243" s="20">
        <v>1</v>
      </c>
      <c r="BJ243" s="20" t="s">
        <v>338</v>
      </c>
      <c r="BK243" s="28">
        <v>400</v>
      </c>
      <c r="BL243" s="28">
        <v>10.72</v>
      </c>
      <c r="BM243" s="28">
        <v>1</v>
      </c>
      <c r="BN243" s="20" t="s">
        <v>185</v>
      </c>
      <c r="BO243" s="20" t="s">
        <v>176</v>
      </c>
      <c r="BP243" s="20" t="s">
        <v>176</v>
      </c>
      <c r="BQ243" s="20" t="s">
        <v>186</v>
      </c>
      <c r="BR243" s="28">
        <v>2</v>
      </c>
      <c r="BS243" s="28">
        <v>0.1</v>
      </c>
      <c r="BT243" s="20" t="s">
        <v>187</v>
      </c>
      <c r="BU243" s="28">
        <v>0.72</v>
      </c>
      <c r="BV243" s="28">
        <v>3.5000000000000003E-2</v>
      </c>
      <c r="BW243" s="20" t="s">
        <v>188</v>
      </c>
      <c r="BX243" s="28">
        <v>1</v>
      </c>
      <c r="BY243" s="28">
        <v>0.05</v>
      </c>
      <c r="BZ243" s="24" t="s">
        <v>187</v>
      </c>
      <c r="CA243" s="28">
        <v>0.5</v>
      </c>
      <c r="CB243" s="28">
        <v>2.5000000000000001E-2</v>
      </c>
      <c r="CC243" s="20" t="s">
        <v>187</v>
      </c>
      <c r="CD243" s="28">
        <v>0.2</v>
      </c>
      <c r="CE243" s="28">
        <v>0.02</v>
      </c>
      <c r="CF243" s="24" t="s">
        <v>187</v>
      </c>
      <c r="CG243" s="28">
        <v>0.01</v>
      </c>
      <c r="CH243" s="28">
        <v>6.4999999999999997E-4</v>
      </c>
      <c r="CI243" s="24" t="s">
        <v>187</v>
      </c>
      <c r="CJ243" s="24" t="s">
        <v>189</v>
      </c>
      <c r="CK243" s="29">
        <v>30</v>
      </c>
      <c r="CL243" s="29">
        <v>9.4009599999999997E-4</v>
      </c>
      <c r="CM243" s="29">
        <v>40</v>
      </c>
      <c r="CN243" s="29">
        <v>25</v>
      </c>
    </row>
    <row r="244" spans="1:92" ht="15.75" customHeight="1">
      <c r="A244" s="19" t="s">
        <v>164</v>
      </c>
      <c r="B244" s="20" t="s">
        <v>165</v>
      </c>
      <c r="C244" s="20">
        <v>2020</v>
      </c>
      <c r="D244" s="2" t="str">
        <f t="shared" si="7"/>
        <v>10.1016/j.palaeo.2019.109547</v>
      </c>
      <c r="E244" s="21">
        <f t="shared" si="8"/>
        <v>188050</v>
      </c>
      <c r="F244" s="21">
        <f t="shared" si="9"/>
        <v>13349.999999999995</v>
      </c>
      <c r="G244" s="21">
        <f t="shared" si="10"/>
        <v>13350.000000000022</v>
      </c>
      <c r="H244" s="22">
        <f t="shared" si="11"/>
        <v>1521.2132984300899</v>
      </c>
      <c r="I244" s="22">
        <f t="shared" si="12"/>
        <v>419.29344742556009</v>
      </c>
      <c r="J244" s="22">
        <f t="shared" si="13"/>
        <v>304.77919286923998</v>
      </c>
      <c r="K244" s="20" t="s">
        <v>166</v>
      </c>
      <c r="L244" s="77" t="s">
        <v>167</v>
      </c>
      <c r="M244" s="6" t="s">
        <v>559</v>
      </c>
      <c r="N244" s="20" t="s">
        <v>168</v>
      </c>
      <c r="O244" s="23" t="s">
        <v>294</v>
      </c>
      <c r="P244" s="10" t="s">
        <v>170</v>
      </c>
      <c r="Q244" s="24" t="s">
        <v>171</v>
      </c>
      <c r="R244" s="20" t="s">
        <v>172</v>
      </c>
      <c r="S244" s="20" t="s">
        <v>173</v>
      </c>
      <c r="T244" s="20" t="s">
        <v>174</v>
      </c>
      <c r="U244" s="20" t="s">
        <v>295</v>
      </c>
      <c r="V244" s="20">
        <v>188.05</v>
      </c>
      <c r="W244" s="20">
        <v>201.4</v>
      </c>
      <c r="X244" s="20">
        <v>174.7</v>
      </c>
      <c r="Y244" s="20" t="s">
        <v>176</v>
      </c>
      <c r="Z244" s="20" t="s">
        <v>191</v>
      </c>
      <c r="AA244" s="20">
        <v>30.957000000000001</v>
      </c>
      <c r="AB244" s="20">
        <v>110.746</v>
      </c>
      <c r="AC244" s="10" t="s">
        <v>176</v>
      </c>
      <c r="AD244" s="10" t="s">
        <v>176</v>
      </c>
      <c r="AE244" s="25">
        <v>1521.2132984300899</v>
      </c>
      <c r="AF244" s="10" t="s">
        <v>178</v>
      </c>
      <c r="AG244" s="25">
        <v>1216.43410556085</v>
      </c>
      <c r="AH244" s="25">
        <v>1940.50674585565</v>
      </c>
      <c r="AI244" s="20" t="s">
        <v>179</v>
      </c>
      <c r="AJ244" s="20" t="s">
        <v>180</v>
      </c>
      <c r="AK244" s="10" t="s">
        <v>181</v>
      </c>
      <c r="AL244" s="24" t="s">
        <v>182</v>
      </c>
      <c r="AM244" s="27">
        <v>55555555.555555597</v>
      </c>
      <c r="AN244" s="27">
        <v>4157397.0964154899</v>
      </c>
      <c r="AO244" s="20" t="s">
        <v>183</v>
      </c>
      <c r="AP244" s="27">
        <v>16666666.666666668</v>
      </c>
      <c r="AQ244" s="27">
        <v>1851851.85</v>
      </c>
      <c r="AR244" s="20" t="s">
        <v>183</v>
      </c>
      <c r="AS244" s="27">
        <v>1.7116000000000003E-5</v>
      </c>
      <c r="AT244" s="27">
        <v>1.4964010157708351E-6</v>
      </c>
      <c r="AU244" s="20" t="s">
        <v>183</v>
      </c>
      <c r="AV244" s="28">
        <v>2.0569999999999994E-5</v>
      </c>
      <c r="AW244" s="27">
        <v>1.3340539719216757E-6</v>
      </c>
      <c r="AX244" s="20" t="s">
        <v>183</v>
      </c>
      <c r="AY244" s="28">
        <v>5.0690000000000001E-6</v>
      </c>
      <c r="AZ244" s="28">
        <v>4.4794642536803363E-7</v>
      </c>
      <c r="BA244" s="20" t="s">
        <v>183</v>
      </c>
      <c r="BB244" s="27">
        <v>6.0499999999999997E-6</v>
      </c>
      <c r="BC244" s="27">
        <v>2.1788758569500933E-7</v>
      </c>
      <c r="BD244" s="20" t="s">
        <v>183</v>
      </c>
      <c r="BE244" s="28">
        <v>-27.025921189999998</v>
      </c>
      <c r="BF244" s="28">
        <v>8.7324799999999994E-2</v>
      </c>
      <c r="BG244" s="20" t="s">
        <v>183</v>
      </c>
      <c r="BH244" s="20">
        <v>-4.5</v>
      </c>
      <c r="BI244" s="20">
        <v>1</v>
      </c>
      <c r="BJ244" s="20" t="s">
        <v>338</v>
      </c>
      <c r="BK244" s="28">
        <v>400</v>
      </c>
      <c r="BL244" s="28">
        <v>10.72</v>
      </c>
      <c r="BM244" s="28">
        <v>1</v>
      </c>
      <c r="BN244" s="20" t="s">
        <v>185</v>
      </c>
      <c r="BO244" s="20" t="s">
        <v>176</v>
      </c>
      <c r="BP244" s="20" t="s">
        <v>176</v>
      </c>
      <c r="BQ244" s="20" t="s">
        <v>186</v>
      </c>
      <c r="BR244" s="28">
        <v>2</v>
      </c>
      <c r="BS244" s="28">
        <v>0.1</v>
      </c>
      <c r="BT244" s="20" t="s">
        <v>187</v>
      </c>
      <c r="BU244" s="28">
        <v>0.72</v>
      </c>
      <c r="BV244" s="28">
        <v>3.5000000000000003E-2</v>
      </c>
      <c r="BW244" s="20" t="s">
        <v>188</v>
      </c>
      <c r="BX244" s="28">
        <v>1</v>
      </c>
      <c r="BY244" s="28">
        <v>0.05</v>
      </c>
      <c r="BZ244" s="24" t="s">
        <v>187</v>
      </c>
      <c r="CA244" s="28">
        <v>0.5</v>
      </c>
      <c r="CB244" s="28">
        <v>2.5000000000000001E-2</v>
      </c>
      <c r="CC244" s="20" t="s">
        <v>187</v>
      </c>
      <c r="CD244" s="28">
        <v>0.2</v>
      </c>
      <c r="CE244" s="28">
        <v>0.02</v>
      </c>
      <c r="CF244" s="24" t="s">
        <v>187</v>
      </c>
      <c r="CG244" s="28">
        <v>0.01</v>
      </c>
      <c r="CH244" s="28">
        <v>6.4999999999999997E-4</v>
      </c>
      <c r="CI244" s="24" t="s">
        <v>187</v>
      </c>
      <c r="CJ244" s="24" t="s">
        <v>189</v>
      </c>
      <c r="CK244" s="29">
        <v>30</v>
      </c>
      <c r="CL244" s="29">
        <v>9.4009599999999997E-4</v>
      </c>
      <c r="CM244" s="29">
        <v>40</v>
      </c>
      <c r="CN244" s="29">
        <v>25</v>
      </c>
    </row>
    <row r="245" spans="1:92" ht="15.75" customHeight="1">
      <c r="A245" s="19" t="s">
        <v>164</v>
      </c>
      <c r="B245" s="20" t="s">
        <v>165</v>
      </c>
      <c r="C245" s="20">
        <v>2020</v>
      </c>
      <c r="D245" s="2" t="str">
        <f t="shared" si="7"/>
        <v>10.1016/j.palaeo.2019.109547</v>
      </c>
      <c r="E245" s="21">
        <f t="shared" si="8"/>
        <v>188050</v>
      </c>
      <c r="F245" s="21">
        <f t="shared" si="9"/>
        <v>13349.999999999995</v>
      </c>
      <c r="G245" s="21">
        <f t="shared" si="10"/>
        <v>13350.000000000022</v>
      </c>
      <c r="H245" s="22">
        <f t="shared" si="11"/>
        <v>1271.6266292236</v>
      </c>
      <c r="I245" s="22">
        <f t="shared" si="12"/>
        <v>330.47439836173999</v>
      </c>
      <c r="J245" s="22">
        <f t="shared" si="13"/>
        <v>246.94461284629006</v>
      </c>
      <c r="K245" s="20" t="s">
        <v>166</v>
      </c>
      <c r="L245" s="77" t="s">
        <v>167</v>
      </c>
      <c r="M245" s="6" t="s">
        <v>559</v>
      </c>
      <c r="N245" s="20" t="s">
        <v>168</v>
      </c>
      <c r="O245" s="23" t="s">
        <v>296</v>
      </c>
      <c r="P245" s="10" t="s">
        <v>170</v>
      </c>
      <c r="Q245" s="24" t="s">
        <v>171</v>
      </c>
      <c r="R245" s="20" t="s">
        <v>172</v>
      </c>
      <c r="S245" s="20" t="s">
        <v>173</v>
      </c>
      <c r="T245" s="20" t="s">
        <v>174</v>
      </c>
      <c r="U245" s="20" t="s">
        <v>295</v>
      </c>
      <c r="V245" s="20">
        <v>188.05</v>
      </c>
      <c r="W245" s="20">
        <v>201.4</v>
      </c>
      <c r="X245" s="20">
        <v>174.7</v>
      </c>
      <c r="Y245" s="20" t="s">
        <v>176</v>
      </c>
      <c r="Z245" s="20" t="s">
        <v>191</v>
      </c>
      <c r="AA245" s="20">
        <v>30.957000000000001</v>
      </c>
      <c r="AB245" s="20">
        <v>110.746</v>
      </c>
      <c r="AC245" s="10" t="s">
        <v>176</v>
      </c>
      <c r="AD245" s="10" t="s">
        <v>176</v>
      </c>
      <c r="AE245" s="25">
        <v>1271.6266292236</v>
      </c>
      <c r="AF245" s="10" t="s">
        <v>178</v>
      </c>
      <c r="AG245" s="25">
        <v>1024.68201637731</v>
      </c>
      <c r="AH245" s="25">
        <v>1602.10102758534</v>
      </c>
      <c r="AI245" s="20" t="s">
        <v>179</v>
      </c>
      <c r="AJ245" s="20" t="s">
        <v>180</v>
      </c>
      <c r="AK245" s="10" t="s">
        <v>181</v>
      </c>
      <c r="AL245" s="24" t="s">
        <v>182</v>
      </c>
      <c r="AM245" s="27">
        <v>55555555.55555556</v>
      </c>
      <c r="AN245" s="27">
        <v>3562108.1595687643</v>
      </c>
      <c r="AO245" s="20" t="s">
        <v>183</v>
      </c>
      <c r="AP245" s="27">
        <v>16666666.666666668</v>
      </c>
      <c r="AQ245" s="27">
        <v>3207501.4954979238</v>
      </c>
      <c r="AR245" s="20" t="s">
        <v>183</v>
      </c>
      <c r="AS245" s="27">
        <v>2.1345999999999999E-5</v>
      </c>
      <c r="AT245" s="27">
        <v>1.5194591142903427E-6</v>
      </c>
      <c r="AU245" s="20" t="s">
        <v>183</v>
      </c>
      <c r="AV245" s="27">
        <v>2.073E-5</v>
      </c>
      <c r="AW245" s="27">
        <v>1.2999999999999899E-7</v>
      </c>
      <c r="AX245" s="20" t="s">
        <v>183</v>
      </c>
      <c r="AY245" s="27">
        <v>5.3329999999999996E-6</v>
      </c>
      <c r="AZ245" s="28">
        <v>2.0969382442027231E-7</v>
      </c>
      <c r="BA245" s="20" t="s">
        <v>183</v>
      </c>
      <c r="BB245" s="27">
        <v>4.7025000000000003E-6</v>
      </c>
      <c r="BC245" s="27">
        <v>2.7500000000000298E-7</v>
      </c>
      <c r="BD245" s="20" t="s">
        <v>183</v>
      </c>
      <c r="BE245" s="28">
        <v>-27.025921189999998</v>
      </c>
      <c r="BF245" s="28">
        <v>8.7324799999999994E-2</v>
      </c>
      <c r="BG245" s="20" t="s">
        <v>183</v>
      </c>
      <c r="BH245" s="20">
        <v>-4.5</v>
      </c>
      <c r="BI245" s="20">
        <v>1</v>
      </c>
      <c r="BJ245" s="20" t="s">
        <v>338</v>
      </c>
      <c r="BK245" s="28">
        <v>400</v>
      </c>
      <c r="BL245" s="28">
        <v>10.72</v>
      </c>
      <c r="BM245" s="28">
        <v>1</v>
      </c>
      <c r="BN245" s="20" t="s">
        <v>185</v>
      </c>
      <c r="BO245" s="20" t="s">
        <v>176</v>
      </c>
      <c r="BP245" s="20" t="s">
        <v>176</v>
      </c>
      <c r="BQ245" s="20" t="s">
        <v>186</v>
      </c>
      <c r="BR245" s="28">
        <v>2</v>
      </c>
      <c r="BS245" s="28">
        <v>0.1</v>
      </c>
      <c r="BT245" s="20" t="s">
        <v>187</v>
      </c>
      <c r="BU245" s="28">
        <v>0.72</v>
      </c>
      <c r="BV245" s="28">
        <v>3.5000000000000003E-2</v>
      </c>
      <c r="BW245" s="20" t="s">
        <v>188</v>
      </c>
      <c r="BX245" s="28">
        <v>1</v>
      </c>
      <c r="BY245" s="28">
        <v>0.05</v>
      </c>
      <c r="BZ245" s="24" t="s">
        <v>187</v>
      </c>
      <c r="CA245" s="28">
        <v>0.5</v>
      </c>
      <c r="CB245" s="28">
        <v>2.5000000000000001E-2</v>
      </c>
      <c r="CC245" s="20" t="s">
        <v>187</v>
      </c>
      <c r="CD245" s="28">
        <v>0.2</v>
      </c>
      <c r="CE245" s="28">
        <v>0.02</v>
      </c>
      <c r="CF245" s="24" t="s">
        <v>187</v>
      </c>
      <c r="CG245" s="28">
        <v>0.01</v>
      </c>
      <c r="CH245" s="28">
        <v>6.4999999999999997E-4</v>
      </c>
      <c r="CI245" s="24" t="s">
        <v>187</v>
      </c>
      <c r="CJ245" s="24" t="s">
        <v>189</v>
      </c>
      <c r="CK245" s="29">
        <v>30</v>
      </c>
      <c r="CL245" s="29">
        <v>9.4009599999999997E-4</v>
      </c>
      <c r="CM245" s="29">
        <v>40</v>
      </c>
      <c r="CN245" s="29">
        <v>25</v>
      </c>
    </row>
    <row r="246" spans="1:92" ht="15.75" customHeight="1">
      <c r="A246" s="19" t="s">
        <v>164</v>
      </c>
      <c r="B246" s="20" t="s">
        <v>165</v>
      </c>
      <c r="C246" s="20">
        <v>2020</v>
      </c>
      <c r="D246" s="2" t="str">
        <f t="shared" si="7"/>
        <v>10.1016/j.palaeo.2019.109547</v>
      </c>
      <c r="E246" s="21">
        <f t="shared" si="8"/>
        <v>188050</v>
      </c>
      <c r="F246" s="21">
        <f t="shared" si="9"/>
        <v>13349.999999999995</v>
      </c>
      <c r="G246" s="21">
        <f t="shared" si="10"/>
        <v>13350.000000000022</v>
      </c>
      <c r="H246" s="22">
        <f t="shared" si="11"/>
        <v>1485.6590621822299</v>
      </c>
      <c r="I246" s="22">
        <f t="shared" si="12"/>
        <v>396.49491727178997</v>
      </c>
      <c r="J246" s="22">
        <f t="shared" si="13"/>
        <v>295.20055657087005</v>
      </c>
      <c r="K246" s="20" t="s">
        <v>166</v>
      </c>
      <c r="L246" s="77" t="s">
        <v>167</v>
      </c>
      <c r="M246" s="6" t="s">
        <v>559</v>
      </c>
      <c r="N246" s="20" t="s">
        <v>168</v>
      </c>
      <c r="O246" s="23" t="s">
        <v>297</v>
      </c>
      <c r="P246" s="10" t="s">
        <v>170</v>
      </c>
      <c r="Q246" s="24" t="s">
        <v>171</v>
      </c>
      <c r="R246" s="20" t="s">
        <v>172</v>
      </c>
      <c r="S246" s="20" t="s">
        <v>173</v>
      </c>
      <c r="T246" s="20" t="s">
        <v>174</v>
      </c>
      <c r="U246" s="20" t="s">
        <v>295</v>
      </c>
      <c r="V246" s="20">
        <v>188.05</v>
      </c>
      <c r="W246" s="20">
        <v>201.4</v>
      </c>
      <c r="X246" s="20">
        <v>174.7</v>
      </c>
      <c r="Y246" s="20" t="s">
        <v>176</v>
      </c>
      <c r="Z246" s="20" t="s">
        <v>191</v>
      </c>
      <c r="AA246" s="20">
        <v>30.957000000000001</v>
      </c>
      <c r="AB246" s="20">
        <v>110.746</v>
      </c>
      <c r="AC246" s="10" t="s">
        <v>176</v>
      </c>
      <c r="AD246" s="10" t="s">
        <v>176</v>
      </c>
      <c r="AE246" s="25">
        <v>1485.6590621822299</v>
      </c>
      <c r="AF246" s="24" t="s">
        <v>178</v>
      </c>
      <c r="AG246" s="25">
        <v>1190.4585056113599</v>
      </c>
      <c r="AH246" s="25">
        <v>1882.1539794540199</v>
      </c>
      <c r="AI246" s="20" t="s">
        <v>179</v>
      </c>
      <c r="AJ246" s="20" t="s">
        <v>180</v>
      </c>
      <c r="AK246" s="10" t="s">
        <v>181</v>
      </c>
      <c r="AL246" s="24" t="s">
        <v>182</v>
      </c>
      <c r="AM246" s="27">
        <v>44444444.44444444</v>
      </c>
      <c r="AN246" s="27">
        <v>4157397.0964155034</v>
      </c>
      <c r="AO246" s="20" t="s">
        <v>183</v>
      </c>
      <c r="AP246" s="27">
        <v>27777777.77777778</v>
      </c>
      <c r="AQ246" s="27">
        <v>3767961.1017362596</v>
      </c>
      <c r="AR246" s="20" t="s">
        <v>183</v>
      </c>
      <c r="AS246" s="27">
        <v>1.9806E-5</v>
      </c>
      <c r="AT246" s="27">
        <v>7.0453246908854399E-7</v>
      </c>
      <c r="AU246" s="20" t="s">
        <v>183</v>
      </c>
      <c r="AV246" s="27">
        <v>1.7885000000000002E-5</v>
      </c>
      <c r="AW246" s="27">
        <v>2.484999999999991E-6</v>
      </c>
      <c r="AX246" s="20" t="s">
        <v>183</v>
      </c>
      <c r="AY246" s="27">
        <v>5.9359999999999996E-6</v>
      </c>
      <c r="AZ246" s="28">
        <v>4.1285106273328466E-7</v>
      </c>
      <c r="BA246" s="20" t="s">
        <v>183</v>
      </c>
      <c r="BB246" s="27">
        <v>6.4024999999999993E-6</v>
      </c>
      <c r="BC246" s="27">
        <v>2.1249999999999987E-7</v>
      </c>
      <c r="BD246" s="20" t="s">
        <v>183</v>
      </c>
      <c r="BE246" s="28">
        <v>-27.025921189999998</v>
      </c>
      <c r="BF246" s="28">
        <v>8.7324799999999994E-2</v>
      </c>
      <c r="BG246" s="20" t="s">
        <v>183</v>
      </c>
      <c r="BH246" s="20">
        <v>-4.5</v>
      </c>
      <c r="BI246" s="20">
        <v>1</v>
      </c>
      <c r="BJ246" s="20" t="s">
        <v>338</v>
      </c>
      <c r="BK246" s="28">
        <v>400</v>
      </c>
      <c r="BL246" s="28">
        <v>10.72</v>
      </c>
      <c r="BM246" s="28">
        <v>1</v>
      </c>
      <c r="BN246" s="20" t="s">
        <v>185</v>
      </c>
      <c r="BO246" s="20" t="s">
        <v>176</v>
      </c>
      <c r="BP246" s="20" t="s">
        <v>176</v>
      </c>
      <c r="BQ246" s="20" t="s">
        <v>186</v>
      </c>
      <c r="BR246" s="28">
        <v>2</v>
      </c>
      <c r="BS246" s="28">
        <v>0.1</v>
      </c>
      <c r="BT246" s="20" t="s">
        <v>187</v>
      </c>
      <c r="BU246" s="28">
        <v>0.72</v>
      </c>
      <c r="BV246" s="28">
        <v>3.5000000000000003E-2</v>
      </c>
      <c r="BW246" s="20" t="s">
        <v>188</v>
      </c>
      <c r="BX246" s="28">
        <v>1</v>
      </c>
      <c r="BY246" s="28">
        <v>0.05</v>
      </c>
      <c r="BZ246" s="24" t="s">
        <v>187</v>
      </c>
      <c r="CA246" s="28">
        <v>0.5</v>
      </c>
      <c r="CB246" s="28">
        <v>2.5000000000000001E-2</v>
      </c>
      <c r="CC246" s="20" t="s">
        <v>187</v>
      </c>
      <c r="CD246" s="28">
        <v>0.2</v>
      </c>
      <c r="CE246" s="28">
        <v>0.02</v>
      </c>
      <c r="CF246" s="24" t="s">
        <v>187</v>
      </c>
      <c r="CG246" s="28">
        <v>0.01</v>
      </c>
      <c r="CH246" s="28">
        <v>6.4999999999999997E-4</v>
      </c>
      <c r="CI246" s="24" t="s">
        <v>187</v>
      </c>
      <c r="CJ246" s="24" t="s">
        <v>189</v>
      </c>
      <c r="CK246" s="29">
        <v>30</v>
      </c>
      <c r="CL246" s="29">
        <v>9.4009599999999997E-4</v>
      </c>
      <c r="CM246" s="29">
        <v>40</v>
      </c>
      <c r="CN246" s="29">
        <v>25</v>
      </c>
    </row>
    <row r="247" spans="1:92" ht="15.75" customHeight="1">
      <c r="A247" s="19" t="s">
        <v>164</v>
      </c>
      <c r="B247" s="20" t="s">
        <v>165</v>
      </c>
      <c r="C247" s="20">
        <v>2020</v>
      </c>
      <c r="D247" s="2" t="str">
        <f t="shared" si="7"/>
        <v>10.1016/j.palaeo.2019.109547</v>
      </c>
      <c r="E247" s="21">
        <f t="shared" si="8"/>
        <v>188050</v>
      </c>
      <c r="F247" s="21">
        <f t="shared" si="9"/>
        <v>13349.999999999995</v>
      </c>
      <c r="G247" s="21">
        <f t="shared" si="10"/>
        <v>13350.000000000022</v>
      </c>
      <c r="H247" s="22">
        <f t="shared" si="11"/>
        <v>1456.14973711473</v>
      </c>
      <c r="I247" s="22">
        <f t="shared" si="12"/>
        <v>373.63339508754007</v>
      </c>
      <c r="J247" s="22">
        <f t="shared" si="13"/>
        <v>281.67765828422989</v>
      </c>
      <c r="K247" s="20" t="s">
        <v>166</v>
      </c>
      <c r="L247" s="77" t="s">
        <v>167</v>
      </c>
      <c r="M247" s="6" t="s">
        <v>559</v>
      </c>
      <c r="N247" s="20" t="s">
        <v>168</v>
      </c>
      <c r="O247" s="23" t="s">
        <v>298</v>
      </c>
      <c r="P247" s="10" t="s">
        <v>170</v>
      </c>
      <c r="Q247" s="24" t="s">
        <v>171</v>
      </c>
      <c r="R247" s="20" t="s">
        <v>172</v>
      </c>
      <c r="S247" s="20" t="s">
        <v>173</v>
      </c>
      <c r="T247" s="20" t="s">
        <v>174</v>
      </c>
      <c r="U247" s="20" t="s">
        <v>295</v>
      </c>
      <c r="V247" s="20">
        <v>188.05</v>
      </c>
      <c r="W247" s="20">
        <v>201.4</v>
      </c>
      <c r="X247" s="20">
        <v>174.7</v>
      </c>
      <c r="Y247" s="20" t="s">
        <v>176</v>
      </c>
      <c r="Z247" s="20" t="s">
        <v>191</v>
      </c>
      <c r="AA247" s="20">
        <v>30.957000000000001</v>
      </c>
      <c r="AB247" s="20">
        <v>110.746</v>
      </c>
      <c r="AC247" s="10" t="s">
        <v>176</v>
      </c>
      <c r="AD247" s="10" t="s">
        <v>176</v>
      </c>
      <c r="AE247" s="25">
        <v>1456.14973711473</v>
      </c>
      <c r="AF247" s="10" t="s">
        <v>178</v>
      </c>
      <c r="AG247" s="25">
        <v>1174.4720788305001</v>
      </c>
      <c r="AH247" s="25">
        <v>1829.7831322022701</v>
      </c>
      <c r="AI247" s="20" t="s">
        <v>179</v>
      </c>
      <c r="AJ247" s="20" t="s">
        <v>180</v>
      </c>
      <c r="AK247" s="24" t="s">
        <v>181</v>
      </c>
      <c r="AL247" s="24" t="s">
        <v>182</v>
      </c>
      <c r="AM247" s="27">
        <v>44444444.44444444</v>
      </c>
      <c r="AN247" s="27">
        <v>3333333.3333333209</v>
      </c>
      <c r="AO247" s="20" t="s">
        <v>183</v>
      </c>
      <c r="AP247" s="27">
        <v>27777777.77777778</v>
      </c>
      <c r="AQ247" s="27">
        <v>3042903.0972509212</v>
      </c>
      <c r="AR247" s="20" t="s">
        <v>183</v>
      </c>
      <c r="AS247" s="27">
        <v>2.1803999999999993E-5</v>
      </c>
      <c r="AT247" s="27">
        <v>5.2389502765344106E-7</v>
      </c>
      <c r="AU247" s="20" t="s">
        <v>183</v>
      </c>
      <c r="AV247" s="27">
        <v>1.641E-5</v>
      </c>
      <c r="AW247" s="27">
        <v>1.1999999999999999E-6</v>
      </c>
      <c r="AX247" s="20" t="s">
        <v>183</v>
      </c>
      <c r="AY247" s="27">
        <v>6.8649999999999995E-6</v>
      </c>
      <c r="AZ247" s="28">
        <v>3.0550368246553105E-7</v>
      </c>
      <c r="BA247" s="20" t="s">
        <v>183</v>
      </c>
      <c r="BB247" s="27">
        <v>5.5949999999999998E-6</v>
      </c>
      <c r="BC247" s="27">
        <v>1.9999999999999999E-7</v>
      </c>
      <c r="BD247" s="20" t="s">
        <v>183</v>
      </c>
      <c r="BE247" s="28">
        <v>-27.025921189999998</v>
      </c>
      <c r="BF247" s="28">
        <v>8.7324799999999994E-2</v>
      </c>
      <c r="BG247" s="20" t="s">
        <v>183</v>
      </c>
      <c r="BH247" s="20">
        <v>-4.5</v>
      </c>
      <c r="BI247" s="20">
        <v>1</v>
      </c>
      <c r="BJ247" s="20" t="s">
        <v>338</v>
      </c>
      <c r="BK247" s="28">
        <v>400</v>
      </c>
      <c r="BL247" s="28">
        <v>10.72</v>
      </c>
      <c r="BM247" s="28">
        <v>1</v>
      </c>
      <c r="BN247" s="20" t="s">
        <v>185</v>
      </c>
      <c r="BO247" s="20" t="s">
        <v>176</v>
      </c>
      <c r="BP247" s="20" t="s">
        <v>176</v>
      </c>
      <c r="BQ247" s="20" t="s">
        <v>186</v>
      </c>
      <c r="BR247" s="28">
        <v>2</v>
      </c>
      <c r="BS247" s="28">
        <v>0.1</v>
      </c>
      <c r="BT247" s="20" t="s">
        <v>187</v>
      </c>
      <c r="BU247" s="28">
        <v>0.72</v>
      </c>
      <c r="BV247" s="28">
        <v>3.5000000000000003E-2</v>
      </c>
      <c r="BW247" s="20" t="s">
        <v>188</v>
      </c>
      <c r="BX247" s="28">
        <v>1</v>
      </c>
      <c r="BY247" s="28">
        <v>0.05</v>
      </c>
      <c r="BZ247" s="24" t="s">
        <v>187</v>
      </c>
      <c r="CA247" s="28">
        <v>0.5</v>
      </c>
      <c r="CB247" s="28">
        <v>2.5000000000000001E-2</v>
      </c>
      <c r="CC247" s="20" t="s">
        <v>187</v>
      </c>
      <c r="CD247" s="28">
        <v>0.2</v>
      </c>
      <c r="CE247" s="28">
        <v>0.02</v>
      </c>
      <c r="CF247" s="24" t="s">
        <v>187</v>
      </c>
      <c r="CG247" s="28">
        <v>0.01</v>
      </c>
      <c r="CH247" s="28">
        <v>6.4999999999999997E-4</v>
      </c>
      <c r="CI247" s="24" t="s">
        <v>187</v>
      </c>
      <c r="CJ247" s="24" t="s">
        <v>189</v>
      </c>
      <c r="CK247" s="29">
        <v>30</v>
      </c>
      <c r="CL247" s="29">
        <v>9.4009599999999997E-4</v>
      </c>
      <c r="CM247" s="29">
        <v>40</v>
      </c>
      <c r="CN247" s="29">
        <v>25</v>
      </c>
    </row>
    <row r="248" spans="1:92" ht="15.75" customHeight="1">
      <c r="A248" s="19" t="s">
        <v>164</v>
      </c>
      <c r="B248" s="20" t="s">
        <v>165</v>
      </c>
      <c r="C248" s="20">
        <v>2020</v>
      </c>
      <c r="D248" s="2" t="str">
        <f t="shared" si="7"/>
        <v>10.1016/j.palaeo.2019.109547</v>
      </c>
      <c r="E248" s="21">
        <f t="shared" si="8"/>
        <v>188050</v>
      </c>
      <c r="F248" s="21">
        <f t="shared" si="9"/>
        <v>13349.999999999995</v>
      </c>
      <c r="G248" s="21">
        <f t="shared" si="10"/>
        <v>13350.000000000022</v>
      </c>
      <c r="H248" s="22">
        <f t="shared" si="11"/>
        <v>1683.9762444272801</v>
      </c>
      <c r="I248" s="22">
        <f t="shared" si="12"/>
        <v>446.04708745533981</v>
      </c>
      <c r="J248" s="22">
        <f t="shared" si="13"/>
        <v>336.71612889440007</v>
      </c>
      <c r="K248" s="20" t="s">
        <v>166</v>
      </c>
      <c r="L248" s="77" t="s">
        <v>167</v>
      </c>
      <c r="M248" s="6" t="s">
        <v>559</v>
      </c>
      <c r="N248" s="20" t="s">
        <v>168</v>
      </c>
      <c r="O248" s="23" t="s">
        <v>299</v>
      </c>
      <c r="P248" s="10" t="s">
        <v>170</v>
      </c>
      <c r="Q248" s="24" t="s">
        <v>171</v>
      </c>
      <c r="R248" s="20" t="s">
        <v>172</v>
      </c>
      <c r="S248" s="20" t="s">
        <v>173</v>
      </c>
      <c r="T248" s="20" t="s">
        <v>174</v>
      </c>
      <c r="U248" s="20" t="s">
        <v>295</v>
      </c>
      <c r="V248" s="20">
        <v>188.05</v>
      </c>
      <c r="W248" s="20">
        <v>201.4</v>
      </c>
      <c r="X248" s="20">
        <v>174.7</v>
      </c>
      <c r="Y248" s="20" t="s">
        <v>176</v>
      </c>
      <c r="Z248" s="20" t="s">
        <v>191</v>
      </c>
      <c r="AA248" s="20">
        <v>30.957000000000001</v>
      </c>
      <c r="AB248" s="20">
        <v>110.746</v>
      </c>
      <c r="AC248" s="10" t="s">
        <v>176</v>
      </c>
      <c r="AD248" s="10" t="s">
        <v>176</v>
      </c>
      <c r="AE248" s="25">
        <v>1683.9762444272801</v>
      </c>
      <c r="AF248" s="10" t="s">
        <v>178</v>
      </c>
      <c r="AG248" s="25">
        <v>1347.26011553288</v>
      </c>
      <c r="AH248" s="25">
        <v>2130.0233318826199</v>
      </c>
      <c r="AI248" s="20" t="s">
        <v>179</v>
      </c>
      <c r="AJ248" s="20" t="s">
        <v>180</v>
      </c>
      <c r="AK248" s="10" t="s">
        <v>181</v>
      </c>
      <c r="AL248" s="24" t="s">
        <v>182</v>
      </c>
      <c r="AM248" s="27">
        <v>33333333.333333336</v>
      </c>
      <c r="AN248" s="27">
        <v>4444444.4444444533</v>
      </c>
      <c r="AO248" s="20" t="s">
        <v>183</v>
      </c>
      <c r="AP248" s="27">
        <v>27777777.77777778</v>
      </c>
      <c r="AQ248" s="27">
        <v>2721655.269759086</v>
      </c>
      <c r="AR248" s="20" t="s">
        <v>183</v>
      </c>
      <c r="AS248" s="27">
        <v>2.1913999999999997E-5</v>
      </c>
      <c r="AT248" s="27">
        <v>1.0340918721274238E-6</v>
      </c>
      <c r="AU248" s="20" t="s">
        <v>183</v>
      </c>
      <c r="AV248" s="27">
        <v>1.6329999999999998E-5</v>
      </c>
      <c r="AW248" s="27">
        <v>7.9010943334874007E-7</v>
      </c>
      <c r="AX248" s="20" t="s">
        <v>183</v>
      </c>
      <c r="AY248" s="27">
        <v>6.6520000000000009E-6</v>
      </c>
      <c r="AZ248" s="28">
        <v>4.9931052462370846E-7</v>
      </c>
      <c r="BA248" s="20" t="s">
        <v>183</v>
      </c>
      <c r="BB248" s="27">
        <v>5.925E-6</v>
      </c>
      <c r="BC248" s="27">
        <v>1.1070794912742262E-7</v>
      </c>
      <c r="BD248" s="20" t="s">
        <v>183</v>
      </c>
      <c r="BE248" s="28">
        <v>-27.025921189999998</v>
      </c>
      <c r="BF248" s="28">
        <v>8.7324799999999994E-2</v>
      </c>
      <c r="BG248" s="20" t="s">
        <v>183</v>
      </c>
      <c r="BH248" s="20">
        <v>-4.5</v>
      </c>
      <c r="BI248" s="20">
        <v>1</v>
      </c>
      <c r="BJ248" s="20" t="s">
        <v>338</v>
      </c>
      <c r="BK248" s="28">
        <v>400</v>
      </c>
      <c r="BL248" s="28">
        <v>10.72</v>
      </c>
      <c r="BM248" s="28">
        <v>1</v>
      </c>
      <c r="BN248" s="20" t="s">
        <v>185</v>
      </c>
      <c r="BO248" s="20" t="s">
        <v>176</v>
      </c>
      <c r="BP248" s="20" t="s">
        <v>176</v>
      </c>
      <c r="BQ248" s="20" t="s">
        <v>186</v>
      </c>
      <c r="BR248" s="28">
        <v>2</v>
      </c>
      <c r="BS248" s="28">
        <v>0.1</v>
      </c>
      <c r="BT248" s="20" t="s">
        <v>187</v>
      </c>
      <c r="BU248" s="28">
        <v>0.72</v>
      </c>
      <c r="BV248" s="28">
        <v>3.5000000000000003E-2</v>
      </c>
      <c r="BW248" s="20" t="s">
        <v>188</v>
      </c>
      <c r="BX248" s="28">
        <v>1</v>
      </c>
      <c r="BY248" s="28">
        <v>0.05</v>
      </c>
      <c r="BZ248" s="24" t="s">
        <v>187</v>
      </c>
      <c r="CA248" s="28">
        <v>0.5</v>
      </c>
      <c r="CB248" s="28">
        <v>2.5000000000000001E-2</v>
      </c>
      <c r="CC248" s="20" t="s">
        <v>187</v>
      </c>
      <c r="CD248" s="28">
        <v>0.2</v>
      </c>
      <c r="CE248" s="28">
        <v>0.02</v>
      </c>
      <c r="CF248" s="24" t="s">
        <v>187</v>
      </c>
      <c r="CG248" s="28">
        <v>0.01</v>
      </c>
      <c r="CH248" s="28">
        <v>6.4999999999999997E-4</v>
      </c>
      <c r="CI248" s="24" t="s">
        <v>187</v>
      </c>
      <c r="CJ248" s="24" t="s">
        <v>189</v>
      </c>
      <c r="CK248" s="29">
        <v>30</v>
      </c>
      <c r="CL248" s="29">
        <v>9.4009599999999997E-4</v>
      </c>
      <c r="CM248" s="29">
        <v>40</v>
      </c>
      <c r="CN248" s="29">
        <v>25</v>
      </c>
    </row>
    <row r="249" spans="1:92" ht="15.75" customHeight="1">
      <c r="A249" s="19" t="s">
        <v>164</v>
      </c>
      <c r="B249" s="20" t="s">
        <v>165</v>
      </c>
      <c r="C249" s="20">
        <v>2020</v>
      </c>
      <c r="D249" s="2" t="str">
        <f t="shared" si="7"/>
        <v>10.1016/j.palaeo.2019.109547</v>
      </c>
      <c r="E249" s="21">
        <f t="shared" si="8"/>
        <v>188050</v>
      </c>
      <c r="F249" s="21">
        <f t="shared" si="9"/>
        <v>13349.999999999995</v>
      </c>
      <c r="G249" s="21">
        <f t="shared" si="10"/>
        <v>13350.000000000022</v>
      </c>
      <c r="H249" s="22">
        <f t="shared" si="11"/>
        <v>1170.33001133317</v>
      </c>
      <c r="I249" s="22">
        <f t="shared" si="12"/>
        <v>299.16540790795011</v>
      </c>
      <c r="J249" s="22">
        <f t="shared" si="13"/>
        <v>220.97445957401703</v>
      </c>
      <c r="K249" s="20" t="s">
        <v>166</v>
      </c>
      <c r="L249" s="77" t="s">
        <v>167</v>
      </c>
      <c r="M249" s="6" t="s">
        <v>559</v>
      </c>
      <c r="N249" s="20" t="s">
        <v>168</v>
      </c>
      <c r="O249" s="23" t="s">
        <v>300</v>
      </c>
      <c r="P249" s="10" t="s">
        <v>170</v>
      </c>
      <c r="Q249" s="24" t="s">
        <v>171</v>
      </c>
      <c r="R249" s="20" t="s">
        <v>172</v>
      </c>
      <c r="S249" s="20" t="s">
        <v>173</v>
      </c>
      <c r="T249" s="20" t="s">
        <v>174</v>
      </c>
      <c r="U249" s="20" t="s">
        <v>295</v>
      </c>
      <c r="V249" s="20">
        <v>188.05</v>
      </c>
      <c r="W249" s="20">
        <v>201.4</v>
      </c>
      <c r="X249" s="20">
        <v>174.7</v>
      </c>
      <c r="Y249" s="20" t="s">
        <v>176</v>
      </c>
      <c r="Z249" s="20" t="s">
        <v>191</v>
      </c>
      <c r="AA249" s="20">
        <v>30.957000000000001</v>
      </c>
      <c r="AB249" s="20">
        <v>110.746</v>
      </c>
      <c r="AC249" s="10" t="s">
        <v>176</v>
      </c>
      <c r="AD249" s="10" t="s">
        <v>176</v>
      </c>
      <c r="AE249" s="25">
        <v>1170.33001133317</v>
      </c>
      <c r="AF249" s="24" t="s">
        <v>178</v>
      </c>
      <c r="AG249" s="25">
        <v>949.35555175915295</v>
      </c>
      <c r="AH249" s="25">
        <v>1469.4954192411201</v>
      </c>
      <c r="AI249" s="20" t="s">
        <v>179</v>
      </c>
      <c r="AJ249" s="20" t="s">
        <v>180</v>
      </c>
      <c r="AK249" s="10" t="s">
        <v>181</v>
      </c>
      <c r="AL249" s="24" t="s">
        <v>182</v>
      </c>
      <c r="AM249" s="27">
        <v>55555555.55555556</v>
      </c>
      <c r="AN249" s="27">
        <v>2222222.2222222229</v>
      </c>
      <c r="AO249" s="20" t="s">
        <v>183</v>
      </c>
      <c r="AP249" s="27">
        <v>27777777.77777778</v>
      </c>
      <c r="AQ249" s="27">
        <v>2721655.269759086</v>
      </c>
      <c r="AR249" s="20" t="s">
        <v>183</v>
      </c>
      <c r="AS249" s="27">
        <v>2.3573999999999998E-5</v>
      </c>
      <c r="AT249" s="27">
        <v>1.318535551284079E-6</v>
      </c>
      <c r="AU249" s="20" t="s">
        <v>183</v>
      </c>
      <c r="AV249" s="27">
        <v>1.76025E-5</v>
      </c>
      <c r="AW249" s="27">
        <v>1.6600000000000044E-6</v>
      </c>
      <c r="AX249" s="20" t="s">
        <v>183</v>
      </c>
      <c r="AY249" s="27">
        <v>6.6259999999999989E-6</v>
      </c>
      <c r="AZ249" s="28">
        <v>3.155851707542671E-7</v>
      </c>
      <c r="BA249" s="20" t="s">
        <v>183</v>
      </c>
      <c r="BB249" s="27">
        <v>4.9425000000000005E-6</v>
      </c>
      <c r="BC249" s="27">
        <v>3.4999999999999977E-7</v>
      </c>
      <c r="BD249" s="20" t="s">
        <v>183</v>
      </c>
      <c r="BE249" s="28">
        <v>-27.025921189999998</v>
      </c>
      <c r="BF249" s="28">
        <v>8.7324799999999994E-2</v>
      </c>
      <c r="BG249" s="20" t="s">
        <v>183</v>
      </c>
      <c r="BH249" s="20">
        <v>-4.5</v>
      </c>
      <c r="BI249" s="20">
        <v>1</v>
      </c>
      <c r="BJ249" s="20" t="s">
        <v>338</v>
      </c>
      <c r="BK249" s="28">
        <v>400</v>
      </c>
      <c r="BL249" s="28">
        <v>10.72</v>
      </c>
      <c r="BM249" s="28">
        <v>1</v>
      </c>
      <c r="BN249" s="20" t="s">
        <v>185</v>
      </c>
      <c r="BO249" s="20" t="s">
        <v>176</v>
      </c>
      <c r="BP249" s="20" t="s">
        <v>176</v>
      </c>
      <c r="BQ249" s="20" t="s">
        <v>186</v>
      </c>
      <c r="BR249" s="28">
        <v>2</v>
      </c>
      <c r="BS249" s="28">
        <v>0.1</v>
      </c>
      <c r="BT249" s="20" t="s">
        <v>187</v>
      </c>
      <c r="BU249" s="28">
        <v>0.72</v>
      </c>
      <c r="BV249" s="28">
        <v>3.5000000000000003E-2</v>
      </c>
      <c r="BW249" s="20" t="s">
        <v>188</v>
      </c>
      <c r="BX249" s="28">
        <v>1</v>
      </c>
      <c r="BY249" s="28">
        <v>0.05</v>
      </c>
      <c r="BZ249" s="24" t="s">
        <v>187</v>
      </c>
      <c r="CA249" s="28">
        <v>0.5</v>
      </c>
      <c r="CB249" s="28">
        <v>2.5000000000000001E-2</v>
      </c>
      <c r="CC249" s="20" t="s">
        <v>187</v>
      </c>
      <c r="CD249" s="28">
        <v>0.2</v>
      </c>
      <c r="CE249" s="28">
        <v>0.02</v>
      </c>
      <c r="CF249" s="24" t="s">
        <v>187</v>
      </c>
      <c r="CG249" s="28">
        <v>0.01</v>
      </c>
      <c r="CH249" s="28">
        <v>6.4999999999999997E-4</v>
      </c>
      <c r="CI249" s="24" t="s">
        <v>187</v>
      </c>
      <c r="CJ249" s="24" t="s">
        <v>189</v>
      </c>
      <c r="CK249" s="29">
        <v>30</v>
      </c>
      <c r="CL249" s="29">
        <v>9.4009599999999997E-4</v>
      </c>
      <c r="CM249" s="29">
        <v>40</v>
      </c>
      <c r="CN249" s="29">
        <v>25</v>
      </c>
    </row>
    <row r="250" spans="1:92" ht="15.75" customHeight="1">
      <c r="A250" s="19" t="s">
        <v>164</v>
      </c>
      <c r="B250" s="20" t="s">
        <v>165</v>
      </c>
      <c r="C250" s="20">
        <v>2020</v>
      </c>
      <c r="D250" s="2" t="str">
        <f t="shared" si="7"/>
        <v>10.1016/j.palaeo.2019.109547</v>
      </c>
      <c r="E250" s="21">
        <f t="shared" si="8"/>
        <v>188050</v>
      </c>
      <c r="F250" s="21">
        <f t="shared" si="9"/>
        <v>13349.999999999995</v>
      </c>
      <c r="G250" s="21">
        <f t="shared" si="10"/>
        <v>13350.000000000022</v>
      </c>
      <c r="H250" s="22">
        <f t="shared" si="11"/>
        <v>1282.72435487906</v>
      </c>
      <c r="I250" s="22">
        <f t="shared" si="12"/>
        <v>329.87952348596991</v>
      </c>
      <c r="J250" s="22">
        <f t="shared" si="13"/>
        <v>241.12261280792995</v>
      </c>
      <c r="K250" s="20" t="s">
        <v>166</v>
      </c>
      <c r="L250" s="77" t="s">
        <v>167</v>
      </c>
      <c r="M250" s="6" t="s">
        <v>559</v>
      </c>
      <c r="N250" s="20" t="s">
        <v>168</v>
      </c>
      <c r="O250" s="23" t="s">
        <v>301</v>
      </c>
      <c r="P250" s="10" t="s">
        <v>170</v>
      </c>
      <c r="Q250" s="24" t="s">
        <v>171</v>
      </c>
      <c r="R250" s="20" t="s">
        <v>172</v>
      </c>
      <c r="S250" s="20" t="s">
        <v>173</v>
      </c>
      <c r="T250" s="20" t="s">
        <v>174</v>
      </c>
      <c r="U250" s="20" t="s">
        <v>295</v>
      </c>
      <c r="V250" s="20">
        <v>188.05</v>
      </c>
      <c r="W250" s="20">
        <v>201.4</v>
      </c>
      <c r="X250" s="20">
        <v>174.7</v>
      </c>
      <c r="Y250" s="20" t="s">
        <v>176</v>
      </c>
      <c r="Z250" s="20" t="s">
        <v>191</v>
      </c>
      <c r="AA250" s="20">
        <v>30.957000000000001</v>
      </c>
      <c r="AB250" s="20">
        <v>110.746</v>
      </c>
      <c r="AC250" s="10" t="s">
        <v>176</v>
      </c>
      <c r="AD250" s="10" t="s">
        <v>176</v>
      </c>
      <c r="AE250" s="25">
        <v>1282.72435487906</v>
      </c>
      <c r="AF250" s="10" t="s">
        <v>178</v>
      </c>
      <c r="AG250" s="25">
        <v>1041.60174207113</v>
      </c>
      <c r="AH250" s="25">
        <v>1612.6038783650299</v>
      </c>
      <c r="AI250" s="20" t="s">
        <v>179</v>
      </c>
      <c r="AJ250" s="20" t="s">
        <v>180</v>
      </c>
      <c r="AK250" s="24" t="s">
        <v>181</v>
      </c>
      <c r="AL250" s="24" t="s">
        <v>182</v>
      </c>
      <c r="AM250" s="27">
        <v>55555555.55555556</v>
      </c>
      <c r="AN250" s="27">
        <v>3513641.8446315457</v>
      </c>
      <c r="AO250" s="20" t="s">
        <v>183</v>
      </c>
      <c r="AP250" s="27">
        <v>27777777.77777778</v>
      </c>
      <c r="AQ250" s="27">
        <v>585606.97410525812</v>
      </c>
      <c r="AR250" s="20" t="s">
        <v>183</v>
      </c>
      <c r="AS250" s="27">
        <v>2.0175999999999998E-5</v>
      </c>
      <c r="AT250" s="27">
        <v>1.3368806977438252E-6</v>
      </c>
      <c r="AU250" s="20" t="s">
        <v>183</v>
      </c>
      <c r="AV250" s="27">
        <v>2.1703333333333336E-5</v>
      </c>
      <c r="AW250" s="27">
        <v>5.2E-7</v>
      </c>
      <c r="AX250" s="20" t="s">
        <v>183</v>
      </c>
      <c r="AY250" s="27">
        <v>6.8680000000000001E-6</v>
      </c>
      <c r="AZ250" s="28">
        <v>2.5883682118276749E-7</v>
      </c>
      <c r="BA250" s="20" t="s">
        <v>183</v>
      </c>
      <c r="BB250" s="27">
        <v>7.9824999999999985E-6</v>
      </c>
      <c r="BC250" s="27">
        <v>4.9599999999999999E-7</v>
      </c>
      <c r="BD250" s="20" t="s">
        <v>183</v>
      </c>
      <c r="BE250" s="28">
        <v>-27.025921189999998</v>
      </c>
      <c r="BF250" s="28">
        <v>8.7324799999999994E-2</v>
      </c>
      <c r="BG250" s="20" t="s">
        <v>183</v>
      </c>
      <c r="BH250" s="20">
        <v>-4.5</v>
      </c>
      <c r="BI250" s="20">
        <v>1</v>
      </c>
      <c r="BJ250" s="20" t="s">
        <v>338</v>
      </c>
      <c r="BK250" s="28">
        <v>400</v>
      </c>
      <c r="BL250" s="28">
        <v>10.72</v>
      </c>
      <c r="BM250" s="28">
        <v>1</v>
      </c>
      <c r="BN250" s="20" t="s">
        <v>185</v>
      </c>
      <c r="BO250" s="20" t="s">
        <v>176</v>
      </c>
      <c r="BP250" s="20" t="s">
        <v>176</v>
      </c>
      <c r="BQ250" s="20" t="s">
        <v>186</v>
      </c>
      <c r="BR250" s="28">
        <v>2</v>
      </c>
      <c r="BS250" s="28">
        <v>0.1</v>
      </c>
      <c r="BT250" s="20" t="s">
        <v>187</v>
      </c>
      <c r="BU250" s="28">
        <v>0.72</v>
      </c>
      <c r="BV250" s="28">
        <v>3.5000000000000003E-2</v>
      </c>
      <c r="BW250" s="20" t="s">
        <v>188</v>
      </c>
      <c r="BX250" s="28">
        <v>1</v>
      </c>
      <c r="BY250" s="28">
        <v>0.05</v>
      </c>
      <c r="BZ250" s="24" t="s">
        <v>187</v>
      </c>
      <c r="CA250" s="28">
        <v>0.5</v>
      </c>
      <c r="CB250" s="28">
        <v>2.5000000000000001E-2</v>
      </c>
      <c r="CC250" s="20" t="s">
        <v>187</v>
      </c>
      <c r="CD250" s="28">
        <v>0.2</v>
      </c>
      <c r="CE250" s="28">
        <v>0.02</v>
      </c>
      <c r="CF250" s="24" t="s">
        <v>187</v>
      </c>
      <c r="CG250" s="28">
        <v>0.01</v>
      </c>
      <c r="CH250" s="28">
        <v>6.4999999999999997E-4</v>
      </c>
      <c r="CI250" s="24" t="s">
        <v>187</v>
      </c>
      <c r="CJ250" s="24" t="s">
        <v>189</v>
      </c>
      <c r="CK250" s="29">
        <v>30</v>
      </c>
      <c r="CL250" s="29">
        <v>9.4009599999999997E-4</v>
      </c>
      <c r="CM250" s="29">
        <v>40</v>
      </c>
      <c r="CN250" s="29">
        <v>25</v>
      </c>
    </row>
    <row r="251" spans="1:92" ht="15.75" customHeight="1">
      <c r="A251" s="19" t="s">
        <v>164</v>
      </c>
      <c r="B251" s="20" t="s">
        <v>165</v>
      </c>
      <c r="C251" s="20">
        <v>2020</v>
      </c>
      <c r="D251" s="2" t="str">
        <f t="shared" si="7"/>
        <v>10.1016/j.palaeo.2019.109547</v>
      </c>
      <c r="E251" s="21">
        <f t="shared" si="8"/>
        <v>188050</v>
      </c>
      <c r="F251" s="21">
        <f t="shared" si="9"/>
        <v>13349.999999999995</v>
      </c>
      <c r="G251" s="21">
        <f t="shared" si="10"/>
        <v>13350.000000000022</v>
      </c>
      <c r="H251" s="22">
        <f t="shared" si="11"/>
        <v>1328.0762630312699</v>
      </c>
      <c r="I251" s="22">
        <f t="shared" si="12"/>
        <v>337.76263300213009</v>
      </c>
      <c r="J251" s="22">
        <f t="shared" si="13"/>
        <v>249.96907587333999</v>
      </c>
      <c r="K251" s="20" t="s">
        <v>166</v>
      </c>
      <c r="L251" s="77" t="s">
        <v>167</v>
      </c>
      <c r="M251" s="6" t="s">
        <v>559</v>
      </c>
      <c r="N251" s="20" t="s">
        <v>168</v>
      </c>
      <c r="O251" s="23" t="s">
        <v>302</v>
      </c>
      <c r="P251" s="10" t="s">
        <v>170</v>
      </c>
      <c r="Q251" s="24" t="s">
        <v>171</v>
      </c>
      <c r="R251" s="20" t="s">
        <v>172</v>
      </c>
      <c r="S251" s="20" t="s">
        <v>173</v>
      </c>
      <c r="T251" s="20" t="s">
        <v>174</v>
      </c>
      <c r="U251" s="20" t="s">
        <v>295</v>
      </c>
      <c r="V251" s="20">
        <v>188.05</v>
      </c>
      <c r="W251" s="20">
        <v>201.4</v>
      </c>
      <c r="X251" s="20">
        <v>174.7</v>
      </c>
      <c r="Y251" s="20" t="s">
        <v>176</v>
      </c>
      <c r="Z251" s="20" t="s">
        <v>191</v>
      </c>
      <c r="AA251" s="20">
        <v>30.957000000000001</v>
      </c>
      <c r="AB251" s="20">
        <v>110.746</v>
      </c>
      <c r="AC251" s="10" t="s">
        <v>176</v>
      </c>
      <c r="AD251" s="10" t="s">
        <v>176</v>
      </c>
      <c r="AE251" s="25">
        <v>1328.0762630312699</v>
      </c>
      <c r="AF251" s="10" t="s">
        <v>178</v>
      </c>
      <c r="AG251" s="25">
        <v>1078.10718715793</v>
      </c>
      <c r="AH251" s="25">
        <v>1665.8388960334</v>
      </c>
      <c r="AI251" s="20" t="s">
        <v>179</v>
      </c>
      <c r="AJ251" s="20" t="s">
        <v>180</v>
      </c>
      <c r="AK251" s="10" t="s">
        <v>181</v>
      </c>
      <c r="AL251" s="24" t="s">
        <v>182</v>
      </c>
      <c r="AM251" s="27">
        <v>55555555.55555556</v>
      </c>
      <c r="AN251" s="27">
        <v>5665577.237325307</v>
      </c>
      <c r="AO251" s="20" t="s">
        <v>183</v>
      </c>
      <c r="AP251" s="27">
        <v>22222222.22222222</v>
      </c>
      <c r="AQ251" s="27">
        <v>1111111.1111111133</v>
      </c>
      <c r="AR251" s="20" t="s">
        <v>183</v>
      </c>
      <c r="AS251" s="27">
        <v>2.0339999999999995E-5</v>
      </c>
      <c r="AT251" s="27">
        <v>1.1962248952433592E-6</v>
      </c>
      <c r="AU251" s="20" t="s">
        <v>183</v>
      </c>
      <c r="AV251" s="27">
        <v>2.2151666666666667E-5</v>
      </c>
      <c r="AW251" s="27">
        <v>4.8999999999999997E-7</v>
      </c>
      <c r="AX251" s="20" t="s">
        <v>183</v>
      </c>
      <c r="AY251" s="27">
        <v>6.6129999999999992E-6</v>
      </c>
      <c r="AZ251" s="28">
        <v>2.4761663918242647E-7</v>
      </c>
      <c r="BA251" s="20" t="s">
        <v>183</v>
      </c>
      <c r="BB251" s="27">
        <v>7.9058333333333332E-6</v>
      </c>
      <c r="BC251" s="27">
        <v>5.0100000000000005E-7</v>
      </c>
      <c r="BD251" s="20" t="s">
        <v>183</v>
      </c>
      <c r="BE251" s="28">
        <v>-27.025921189999998</v>
      </c>
      <c r="BF251" s="28">
        <v>8.7324799999999994E-2</v>
      </c>
      <c r="BG251" s="20" t="s">
        <v>183</v>
      </c>
      <c r="BH251" s="20">
        <v>-4.5</v>
      </c>
      <c r="BI251" s="20">
        <v>1</v>
      </c>
      <c r="BJ251" s="20" t="s">
        <v>338</v>
      </c>
      <c r="BK251" s="28">
        <v>400</v>
      </c>
      <c r="BL251" s="28">
        <v>10.72</v>
      </c>
      <c r="BM251" s="28">
        <v>1</v>
      </c>
      <c r="BN251" s="20" t="s">
        <v>185</v>
      </c>
      <c r="BO251" s="20" t="s">
        <v>176</v>
      </c>
      <c r="BP251" s="20" t="s">
        <v>176</v>
      </c>
      <c r="BQ251" s="20" t="s">
        <v>186</v>
      </c>
      <c r="BR251" s="28">
        <v>2</v>
      </c>
      <c r="BS251" s="28">
        <v>0.1</v>
      </c>
      <c r="BT251" s="20" t="s">
        <v>187</v>
      </c>
      <c r="BU251" s="28">
        <v>0.72</v>
      </c>
      <c r="BV251" s="28">
        <v>3.5000000000000003E-2</v>
      </c>
      <c r="BW251" s="20" t="s">
        <v>188</v>
      </c>
      <c r="BX251" s="28">
        <v>1</v>
      </c>
      <c r="BY251" s="28">
        <v>0.05</v>
      </c>
      <c r="BZ251" s="24" t="s">
        <v>187</v>
      </c>
      <c r="CA251" s="28">
        <v>0.5</v>
      </c>
      <c r="CB251" s="28">
        <v>2.5000000000000001E-2</v>
      </c>
      <c r="CC251" s="20" t="s">
        <v>187</v>
      </c>
      <c r="CD251" s="28">
        <v>0.2</v>
      </c>
      <c r="CE251" s="28">
        <v>0.02</v>
      </c>
      <c r="CF251" s="24" t="s">
        <v>187</v>
      </c>
      <c r="CG251" s="28">
        <v>0.01</v>
      </c>
      <c r="CH251" s="28">
        <v>6.4999999999999997E-4</v>
      </c>
      <c r="CI251" s="24" t="s">
        <v>187</v>
      </c>
      <c r="CJ251" s="24" t="s">
        <v>189</v>
      </c>
      <c r="CK251" s="29">
        <v>30</v>
      </c>
      <c r="CL251" s="29">
        <v>9.4009599999999997E-4</v>
      </c>
      <c r="CM251" s="29">
        <v>40</v>
      </c>
      <c r="CN251" s="29">
        <v>25</v>
      </c>
    </row>
    <row r="252" spans="1:92" ht="15.75" customHeight="1">
      <c r="A252" s="19" t="s">
        <v>164</v>
      </c>
      <c r="B252" s="20" t="s">
        <v>165</v>
      </c>
      <c r="C252" s="20">
        <v>2020</v>
      </c>
      <c r="D252" s="2" t="str">
        <f t="shared" si="7"/>
        <v>10.1016/j.palaeo.2019.109547</v>
      </c>
      <c r="E252" s="21">
        <f t="shared" si="8"/>
        <v>188050</v>
      </c>
      <c r="F252" s="21">
        <f t="shared" si="9"/>
        <v>13349.999999999995</v>
      </c>
      <c r="G252" s="21">
        <f t="shared" si="10"/>
        <v>13350.000000000022</v>
      </c>
      <c r="H252" s="22">
        <f t="shared" si="11"/>
        <v>1671.50192663302</v>
      </c>
      <c r="I252" s="22">
        <f t="shared" si="12"/>
        <v>453.58812789366993</v>
      </c>
      <c r="J252" s="22">
        <f t="shared" si="13"/>
        <v>344.29625490749004</v>
      </c>
      <c r="K252" s="20" t="s">
        <v>166</v>
      </c>
      <c r="L252" s="77" t="s">
        <v>167</v>
      </c>
      <c r="M252" s="6" t="s">
        <v>559</v>
      </c>
      <c r="N252" s="20" t="s">
        <v>168</v>
      </c>
      <c r="O252" s="23" t="s">
        <v>303</v>
      </c>
      <c r="P252" s="10" t="s">
        <v>170</v>
      </c>
      <c r="Q252" s="24" t="s">
        <v>171</v>
      </c>
      <c r="R252" s="20" t="s">
        <v>172</v>
      </c>
      <c r="S252" s="20" t="s">
        <v>173</v>
      </c>
      <c r="T252" s="20" t="s">
        <v>174</v>
      </c>
      <c r="U252" s="20" t="s">
        <v>295</v>
      </c>
      <c r="V252" s="20">
        <v>188.05</v>
      </c>
      <c r="W252" s="20">
        <v>201.4</v>
      </c>
      <c r="X252" s="20">
        <v>174.7</v>
      </c>
      <c r="Y252" s="20" t="s">
        <v>176</v>
      </c>
      <c r="Z252" s="20" t="s">
        <v>191</v>
      </c>
      <c r="AA252" s="20">
        <v>30.957000000000001</v>
      </c>
      <c r="AB252" s="20">
        <v>110.746</v>
      </c>
      <c r="AC252" s="10" t="s">
        <v>176</v>
      </c>
      <c r="AD252" s="10" t="s">
        <v>176</v>
      </c>
      <c r="AE252" s="25">
        <v>1671.50192663302</v>
      </c>
      <c r="AF252" s="24" t="s">
        <v>178</v>
      </c>
      <c r="AG252" s="25">
        <v>1327.20567172553</v>
      </c>
      <c r="AH252" s="25">
        <v>2125.09005452669</v>
      </c>
      <c r="AI252" s="20" t="s">
        <v>179</v>
      </c>
      <c r="AJ252" s="20" t="s">
        <v>180</v>
      </c>
      <c r="AK252" s="10" t="s">
        <v>181</v>
      </c>
      <c r="AL252" s="24" t="s">
        <v>182</v>
      </c>
      <c r="AM252" s="27">
        <v>44444444.44444444</v>
      </c>
      <c r="AN252" s="27">
        <v>2222222.2222222229</v>
      </c>
      <c r="AO252" s="20" t="s">
        <v>183</v>
      </c>
      <c r="AP252" s="27">
        <v>27777777.77777778</v>
      </c>
      <c r="AQ252" s="27">
        <v>3513641.8446315457</v>
      </c>
      <c r="AR252" s="20" t="s">
        <v>183</v>
      </c>
      <c r="AS252" s="27">
        <v>1.7042E-5</v>
      </c>
      <c r="AT252" s="27">
        <v>5.728996421712973E-7</v>
      </c>
      <c r="AU252" s="20" t="s">
        <v>183</v>
      </c>
      <c r="AV252" s="27">
        <v>1.7795000000000002E-5</v>
      </c>
      <c r="AW252" s="27">
        <v>2.6840999999999901E-6</v>
      </c>
      <c r="AX252" s="20" t="s">
        <v>183</v>
      </c>
      <c r="AY252" s="27">
        <v>5.8880000000000002E-6</v>
      </c>
      <c r="AZ252" s="28">
        <v>7.0817370750402671E-7</v>
      </c>
      <c r="BA252" s="20" t="s">
        <v>183</v>
      </c>
      <c r="BB252" s="27">
        <v>6.5649999999999998E-6</v>
      </c>
      <c r="BC252" s="27">
        <v>3.3299999999999998E-7</v>
      </c>
      <c r="BD252" s="20" t="s">
        <v>183</v>
      </c>
      <c r="BE252" s="28">
        <v>-27.025921189999998</v>
      </c>
      <c r="BF252" s="28">
        <v>8.7324799999999994E-2</v>
      </c>
      <c r="BG252" s="20" t="s">
        <v>183</v>
      </c>
      <c r="BH252" s="20">
        <v>-4.5</v>
      </c>
      <c r="BI252" s="20">
        <v>1</v>
      </c>
      <c r="BJ252" s="20" t="s">
        <v>338</v>
      </c>
      <c r="BK252" s="28">
        <v>400</v>
      </c>
      <c r="BL252" s="28">
        <v>10.72</v>
      </c>
      <c r="BM252" s="28">
        <v>1</v>
      </c>
      <c r="BN252" s="20" t="s">
        <v>185</v>
      </c>
      <c r="BO252" s="20" t="s">
        <v>176</v>
      </c>
      <c r="BP252" s="20" t="s">
        <v>176</v>
      </c>
      <c r="BQ252" s="20" t="s">
        <v>186</v>
      </c>
      <c r="BR252" s="28">
        <v>2</v>
      </c>
      <c r="BS252" s="28">
        <v>0.1</v>
      </c>
      <c r="BT252" s="20" t="s">
        <v>187</v>
      </c>
      <c r="BU252" s="28">
        <v>0.72</v>
      </c>
      <c r="BV252" s="28">
        <v>3.5000000000000003E-2</v>
      </c>
      <c r="BW252" s="20" t="s">
        <v>188</v>
      </c>
      <c r="BX252" s="28">
        <v>1</v>
      </c>
      <c r="BY252" s="28">
        <v>0.05</v>
      </c>
      <c r="BZ252" s="24" t="s">
        <v>187</v>
      </c>
      <c r="CA252" s="28">
        <v>0.5</v>
      </c>
      <c r="CB252" s="28">
        <v>2.5000000000000001E-2</v>
      </c>
      <c r="CC252" s="20" t="s">
        <v>187</v>
      </c>
      <c r="CD252" s="28">
        <v>0.2</v>
      </c>
      <c r="CE252" s="28">
        <v>0.02</v>
      </c>
      <c r="CF252" s="24" t="s">
        <v>187</v>
      </c>
      <c r="CG252" s="28">
        <v>0.01</v>
      </c>
      <c r="CH252" s="28">
        <v>6.4999999999999997E-4</v>
      </c>
      <c r="CI252" s="24" t="s">
        <v>187</v>
      </c>
      <c r="CJ252" s="24" t="s">
        <v>189</v>
      </c>
      <c r="CK252" s="29">
        <v>30</v>
      </c>
      <c r="CL252" s="29">
        <v>9.4009599999999997E-4</v>
      </c>
      <c r="CM252" s="29">
        <v>40</v>
      </c>
      <c r="CN252" s="29">
        <v>25</v>
      </c>
    </row>
    <row r="253" spans="1:92" ht="15.75" customHeight="1">
      <c r="A253" s="19" t="s">
        <v>164</v>
      </c>
      <c r="B253" s="20" t="s">
        <v>165</v>
      </c>
      <c r="C253" s="20">
        <v>2020</v>
      </c>
      <c r="D253" s="2" t="str">
        <f t="shared" si="7"/>
        <v>10.1016/j.palaeo.2019.109547</v>
      </c>
      <c r="E253" s="21">
        <f t="shared" si="8"/>
        <v>188050</v>
      </c>
      <c r="F253" s="21">
        <f t="shared" si="9"/>
        <v>13349.999999999995</v>
      </c>
      <c r="G253" s="21">
        <f t="shared" si="10"/>
        <v>13350.000000000022</v>
      </c>
      <c r="H253" s="22">
        <f t="shared" si="11"/>
        <v>1387.11686799267</v>
      </c>
      <c r="I253" s="22">
        <f t="shared" si="12"/>
        <v>367.26424680274999</v>
      </c>
      <c r="J253" s="22">
        <f t="shared" si="13"/>
        <v>260.26863558748005</v>
      </c>
      <c r="K253" s="20" t="s">
        <v>166</v>
      </c>
      <c r="L253" s="77" t="s">
        <v>167</v>
      </c>
      <c r="M253" s="6" t="s">
        <v>559</v>
      </c>
      <c r="N253" s="20" t="s">
        <v>168</v>
      </c>
      <c r="O253" s="23" t="s">
        <v>304</v>
      </c>
      <c r="P253" s="10" t="s">
        <v>170</v>
      </c>
      <c r="Q253" s="24" t="s">
        <v>171</v>
      </c>
      <c r="R253" s="20" t="s">
        <v>172</v>
      </c>
      <c r="S253" s="20" t="s">
        <v>173</v>
      </c>
      <c r="T253" s="20" t="s">
        <v>174</v>
      </c>
      <c r="U253" s="20" t="s">
        <v>295</v>
      </c>
      <c r="V253" s="20">
        <v>188.05</v>
      </c>
      <c r="W253" s="20">
        <v>201.4</v>
      </c>
      <c r="X253" s="20">
        <v>174.7</v>
      </c>
      <c r="Y253" s="20" t="s">
        <v>176</v>
      </c>
      <c r="Z253" s="20" t="s">
        <v>191</v>
      </c>
      <c r="AA253" s="20">
        <v>30.957000000000001</v>
      </c>
      <c r="AB253" s="20">
        <v>110.746</v>
      </c>
      <c r="AC253" s="10" t="s">
        <v>176</v>
      </c>
      <c r="AD253" s="10" t="s">
        <v>176</v>
      </c>
      <c r="AE253" s="25">
        <v>1387.11686799267</v>
      </c>
      <c r="AF253" s="10" t="s">
        <v>178</v>
      </c>
      <c r="AG253" s="25">
        <v>1126.8482324051899</v>
      </c>
      <c r="AH253" s="25">
        <v>1754.38111479542</v>
      </c>
      <c r="AI253" s="20" t="s">
        <v>179</v>
      </c>
      <c r="AJ253" s="20" t="s">
        <v>180</v>
      </c>
      <c r="AK253" s="24" t="s">
        <v>181</v>
      </c>
      <c r="AL253" s="24" t="s">
        <v>182</v>
      </c>
      <c r="AM253" s="27">
        <v>55555555.55555556</v>
      </c>
      <c r="AN253" s="27">
        <v>5665577.237325307</v>
      </c>
      <c r="AO253" s="20" t="s">
        <v>183</v>
      </c>
      <c r="AP253" s="27">
        <v>22222222.22222222</v>
      </c>
      <c r="AQ253" s="27">
        <v>925925.92592592072</v>
      </c>
      <c r="AR253" s="20" t="s">
        <v>183</v>
      </c>
      <c r="AS253" s="27">
        <v>1.9851999999999996E-5</v>
      </c>
      <c r="AT253" s="27">
        <v>8.275967173271079E-7</v>
      </c>
      <c r="AU253" s="20" t="s">
        <v>183</v>
      </c>
      <c r="AV253" s="27">
        <v>2.1184999999999998E-5</v>
      </c>
      <c r="AW253" s="27">
        <v>4.3000000000000001E-7</v>
      </c>
      <c r="AX253" s="20" t="s">
        <v>183</v>
      </c>
      <c r="AY253" s="27">
        <v>7.2150000000000004E-6</v>
      </c>
      <c r="AZ253" s="28">
        <v>3.0093985432037215E-7</v>
      </c>
      <c r="BA253" s="20" t="s">
        <v>183</v>
      </c>
      <c r="BB253" s="27">
        <v>7.18625E-6</v>
      </c>
      <c r="BC253" s="27">
        <v>3.0899999999999997E-7</v>
      </c>
      <c r="BD253" s="20" t="s">
        <v>183</v>
      </c>
      <c r="BE253" s="28">
        <v>-27.025921189999998</v>
      </c>
      <c r="BF253" s="28">
        <v>8.7324799999999994E-2</v>
      </c>
      <c r="BG253" s="20" t="s">
        <v>183</v>
      </c>
      <c r="BH253" s="20">
        <v>-4.5</v>
      </c>
      <c r="BI253" s="20">
        <v>1</v>
      </c>
      <c r="BJ253" s="20" t="s">
        <v>338</v>
      </c>
      <c r="BK253" s="28">
        <v>400</v>
      </c>
      <c r="BL253" s="28">
        <v>10.72</v>
      </c>
      <c r="BM253" s="28">
        <v>1</v>
      </c>
      <c r="BN253" s="20" t="s">
        <v>185</v>
      </c>
      <c r="BO253" s="20" t="s">
        <v>176</v>
      </c>
      <c r="BP253" s="20" t="s">
        <v>176</v>
      </c>
      <c r="BQ253" s="20" t="s">
        <v>186</v>
      </c>
      <c r="BR253" s="28">
        <v>2</v>
      </c>
      <c r="BS253" s="28">
        <v>0.1</v>
      </c>
      <c r="BT253" s="20" t="s">
        <v>187</v>
      </c>
      <c r="BU253" s="28">
        <v>0.72</v>
      </c>
      <c r="BV253" s="28">
        <v>3.5000000000000003E-2</v>
      </c>
      <c r="BW253" s="20" t="s">
        <v>188</v>
      </c>
      <c r="BX253" s="28">
        <v>1</v>
      </c>
      <c r="BY253" s="28">
        <v>0.05</v>
      </c>
      <c r="BZ253" s="24" t="s">
        <v>187</v>
      </c>
      <c r="CA253" s="28">
        <v>0.5</v>
      </c>
      <c r="CB253" s="28">
        <v>2.5000000000000001E-2</v>
      </c>
      <c r="CC253" s="20" t="s">
        <v>187</v>
      </c>
      <c r="CD253" s="28">
        <v>0.2</v>
      </c>
      <c r="CE253" s="28">
        <v>0.02</v>
      </c>
      <c r="CF253" s="24" t="s">
        <v>187</v>
      </c>
      <c r="CG253" s="28">
        <v>0.01</v>
      </c>
      <c r="CH253" s="28">
        <v>6.4999999999999997E-4</v>
      </c>
      <c r="CI253" s="24" t="s">
        <v>187</v>
      </c>
      <c r="CJ253" s="24" t="s">
        <v>189</v>
      </c>
      <c r="CK253" s="29">
        <v>30</v>
      </c>
      <c r="CL253" s="29">
        <v>9.4009599999999997E-4</v>
      </c>
      <c r="CM253" s="29">
        <v>40</v>
      </c>
      <c r="CN253" s="29">
        <v>25</v>
      </c>
    </row>
    <row r="254" spans="1:92" ht="15.75" customHeight="1">
      <c r="A254" s="19" t="s">
        <v>164</v>
      </c>
      <c r="B254" s="20" t="s">
        <v>165</v>
      </c>
      <c r="C254" s="20">
        <v>2020</v>
      </c>
      <c r="D254" s="2" t="str">
        <f t="shared" si="7"/>
        <v>10.1016/j.palaeo.2019.109547</v>
      </c>
      <c r="E254" s="21">
        <f t="shared" si="8"/>
        <v>188050</v>
      </c>
      <c r="F254" s="21">
        <f t="shared" si="9"/>
        <v>13349.999999999995</v>
      </c>
      <c r="G254" s="21">
        <f t="shared" si="10"/>
        <v>13350.000000000022</v>
      </c>
      <c r="H254" s="22">
        <f t="shared" si="11"/>
        <v>1278.81279574778</v>
      </c>
      <c r="I254" s="22">
        <f t="shared" si="12"/>
        <v>324.94645811054011</v>
      </c>
      <c r="J254" s="22">
        <f t="shared" si="13"/>
        <v>240.4366989279099</v>
      </c>
      <c r="K254" s="20" t="s">
        <v>166</v>
      </c>
      <c r="L254" s="77" t="s">
        <v>167</v>
      </c>
      <c r="M254" s="6" t="s">
        <v>559</v>
      </c>
      <c r="N254" s="20" t="s">
        <v>168</v>
      </c>
      <c r="O254" s="23" t="s">
        <v>305</v>
      </c>
      <c r="P254" s="10" t="s">
        <v>170</v>
      </c>
      <c r="Q254" s="24" t="s">
        <v>171</v>
      </c>
      <c r="R254" s="20" t="s">
        <v>172</v>
      </c>
      <c r="S254" s="20" t="s">
        <v>173</v>
      </c>
      <c r="T254" s="20" t="s">
        <v>174</v>
      </c>
      <c r="U254" s="20" t="s">
        <v>295</v>
      </c>
      <c r="V254" s="20">
        <v>188.05</v>
      </c>
      <c r="W254" s="20">
        <v>201.4</v>
      </c>
      <c r="X254" s="20">
        <v>174.7</v>
      </c>
      <c r="Y254" s="20" t="s">
        <v>176</v>
      </c>
      <c r="Z254" s="20" t="s">
        <v>191</v>
      </c>
      <c r="AA254" s="20">
        <v>30.957000000000001</v>
      </c>
      <c r="AB254" s="20">
        <v>110.746</v>
      </c>
      <c r="AC254" s="10" t="s">
        <v>176</v>
      </c>
      <c r="AD254" s="10" t="s">
        <v>176</v>
      </c>
      <c r="AE254" s="25">
        <v>1278.81279574778</v>
      </c>
      <c r="AF254" s="10" t="s">
        <v>178</v>
      </c>
      <c r="AG254" s="25">
        <v>1038.3760968198701</v>
      </c>
      <c r="AH254" s="25">
        <v>1603.7592538583201</v>
      </c>
      <c r="AI254" s="20" t="s">
        <v>179</v>
      </c>
      <c r="AJ254" s="20" t="s">
        <v>180</v>
      </c>
      <c r="AK254" s="10" t="s">
        <v>181</v>
      </c>
      <c r="AL254" s="24" t="s">
        <v>182</v>
      </c>
      <c r="AM254" s="27">
        <v>66666666.666666672</v>
      </c>
      <c r="AN254" s="27">
        <v>5665577.2373253228</v>
      </c>
      <c r="AO254" s="20" t="s">
        <v>183</v>
      </c>
      <c r="AP254" s="27">
        <v>27777777.77777778</v>
      </c>
      <c r="AQ254" s="27">
        <v>1111111.1111111133</v>
      </c>
      <c r="AR254" s="20" t="s">
        <v>183</v>
      </c>
      <c r="AS254" s="27">
        <v>1.7652E-5</v>
      </c>
      <c r="AT254" s="27">
        <v>1.0230376337163902E-6</v>
      </c>
      <c r="AU254" s="20" t="s">
        <v>183</v>
      </c>
      <c r="AV254" s="27">
        <v>1.8899999999999999E-5</v>
      </c>
      <c r="AW254" s="27">
        <v>5.8999999999999996E-7</v>
      </c>
      <c r="AX254" s="20" t="s">
        <v>183</v>
      </c>
      <c r="AY254" s="27">
        <v>5.8660000000000002E-6</v>
      </c>
      <c r="AZ254" s="28">
        <v>2.8257476886657808E-7</v>
      </c>
      <c r="BA254" s="20" t="s">
        <v>183</v>
      </c>
      <c r="BB254" s="27">
        <v>6.0499999999999997E-6</v>
      </c>
      <c r="BC254" s="27">
        <v>2.79E-7</v>
      </c>
      <c r="BD254" s="20" t="s">
        <v>183</v>
      </c>
      <c r="BE254" s="28">
        <v>-27.025921189999998</v>
      </c>
      <c r="BF254" s="28">
        <v>8.7324799999999994E-2</v>
      </c>
      <c r="BG254" s="20" t="s">
        <v>183</v>
      </c>
      <c r="BH254" s="20">
        <v>-4.5</v>
      </c>
      <c r="BI254" s="20">
        <v>1</v>
      </c>
      <c r="BJ254" s="20" t="s">
        <v>338</v>
      </c>
      <c r="BK254" s="28">
        <v>400</v>
      </c>
      <c r="BL254" s="28">
        <v>10.72</v>
      </c>
      <c r="BM254" s="28">
        <v>1</v>
      </c>
      <c r="BN254" s="20" t="s">
        <v>185</v>
      </c>
      <c r="BO254" s="20" t="s">
        <v>176</v>
      </c>
      <c r="BP254" s="20" t="s">
        <v>176</v>
      </c>
      <c r="BQ254" s="20" t="s">
        <v>186</v>
      </c>
      <c r="BR254" s="28">
        <v>2</v>
      </c>
      <c r="BS254" s="28">
        <v>0.1</v>
      </c>
      <c r="BT254" s="20" t="s">
        <v>187</v>
      </c>
      <c r="BU254" s="28">
        <v>0.72</v>
      </c>
      <c r="BV254" s="28">
        <v>3.5000000000000003E-2</v>
      </c>
      <c r="BW254" s="20" t="s">
        <v>188</v>
      </c>
      <c r="BX254" s="28">
        <v>1</v>
      </c>
      <c r="BY254" s="28">
        <v>0.05</v>
      </c>
      <c r="BZ254" s="24" t="s">
        <v>187</v>
      </c>
      <c r="CA254" s="28">
        <v>0.5</v>
      </c>
      <c r="CB254" s="28">
        <v>2.5000000000000001E-2</v>
      </c>
      <c r="CC254" s="20" t="s">
        <v>187</v>
      </c>
      <c r="CD254" s="28">
        <v>0.2</v>
      </c>
      <c r="CE254" s="28">
        <v>0.02</v>
      </c>
      <c r="CF254" s="24" t="s">
        <v>187</v>
      </c>
      <c r="CG254" s="28">
        <v>0.01</v>
      </c>
      <c r="CH254" s="28">
        <v>6.4999999999999997E-4</v>
      </c>
      <c r="CI254" s="24" t="s">
        <v>187</v>
      </c>
      <c r="CJ254" s="24" t="s">
        <v>189</v>
      </c>
      <c r="CK254" s="29">
        <v>30</v>
      </c>
      <c r="CL254" s="29">
        <v>9.4009599999999997E-4</v>
      </c>
      <c r="CM254" s="29">
        <v>40</v>
      </c>
      <c r="CN254" s="29">
        <v>25</v>
      </c>
    </row>
    <row r="255" spans="1:92" ht="15.75" customHeight="1">
      <c r="A255" s="19" t="s">
        <v>164</v>
      </c>
      <c r="B255" s="20" t="s">
        <v>165</v>
      </c>
      <c r="C255" s="20">
        <v>2020</v>
      </c>
      <c r="D255" s="2" t="str">
        <f t="shared" si="7"/>
        <v>10.1016/j.palaeo.2019.109547</v>
      </c>
      <c r="E255" s="21">
        <f t="shared" si="8"/>
        <v>188050</v>
      </c>
      <c r="F255" s="21">
        <f t="shared" si="9"/>
        <v>13349.999999999995</v>
      </c>
      <c r="G255" s="21">
        <f t="shared" si="10"/>
        <v>13350.000000000022</v>
      </c>
      <c r="H255" s="22">
        <f t="shared" si="11"/>
        <v>1671.8239175528299</v>
      </c>
      <c r="I255" s="22">
        <f t="shared" si="12"/>
        <v>431.40196432970993</v>
      </c>
      <c r="J255" s="22">
        <f t="shared" si="13"/>
        <v>325.50105258590997</v>
      </c>
      <c r="K255" s="20" t="s">
        <v>166</v>
      </c>
      <c r="L255" s="77" t="s">
        <v>167</v>
      </c>
      <c r="M255" s="6" t="s">
        <v>559</v>
      </c>
      <c r="N255" s="20" t="s">
        <v>168</v>
      </c>
      <c r="O255" s="23" t="s">
        <v>306</v>
      </c>
      <c r="P255" s="10" t="s">
        <v>170</v>
      </c>
      <c r="Q255" s="24" t="s">
        <v>171</v>
      </c>
      <c r="R255" s="20" t="s">
        <v>172</v>
      </c>
      <c r="S255" s="20" t="s">
        <v>173</v>
      </c>
      <c r="T255" s="20" t="s">
        <v>174</v>
      </c>
      <c r="U255" s="20" t="s">
        <v>295</v>
      </c>
      <c r="V255" s="20">
        <v>188.05</v>
      </c>
      <c r="W255" s="20">
        <v>201.4</v>
      </c>
      <c r="X255" s="20">
        <v>174.7</v>
      </c>
      <c r="Y255" s="20" t="s">
        <v>176</v>
      </c>
      <c r="Z255" s="20" t="s">
        <v>191</v>
      </c>
      <c r="AA255" s="20">
        <v>30.957000000000001</v>
      </c>
      <c r="AB255" s="20">
        <v>110.746</v>
      </c>
      <c r="AC255" s="10" t="s">
        <v>176</v>
      </c>
      <c r="AD255" s="10" t="s">
        <v>176</v>
      </c>
      <c r="AE255" s="25">
        <v>1671.8239175528299</v>
      </c>
      <c r="AF255" s="24" t="s">
        <v>178</v>
      </c>
      <c r="AG255" s="25">
        <v>1346.32286496692</v>
      </c>
      <c r="AH255" s="25">
        <v>2103.2258818825399</v>
      </c>
      <c r="AI255" s="20" t="s">
        <v>179</v>
      </c>
      <c r="AJ255" s="20" t="s">
        <v>180</v>
      </c>
      <c r="AK255" s="10" t="s">
        <v>181</v>
      </c>
      <c r="AL255" s="24" t="s">
        <v>182</v>
      </c>
      <c r="AM255" s="27">
        <v>33333333.333333336</v>
      </c>
      <c r="AN255" s="27">
        <v>4157397.0964155034</v>
      </c>
      <c r="AO255" s="20" t="s">
        <v>183</v>
      </c>
      <c r="AP255" s="27">
        <v>27777777.77777778</v>
      </c>
      <c r="AQ255" s="27">
        <v>2721655.269759086</v>
      </c>
      <c r="AR255" s="20" t="s">
        <v>183</v>
      </c>
      <c r="AS255" s="27">
        <v>1.9775999999999998E-5</v>
      </c>
      <c r="AT255" s="27">
        <v>1.6999999999999903E-7</v>
      </c>
      <c r="AU255" s="20" t="s">
        <v>183</v>
      </c>
      <c r="AV255" s="27">
        <v>2.1299999999999999E-5</v>
      </c>
      <c r="AW255" s="27">
        <v>8.1999999999999998E-7</v>
      </c>
      <c r="AX255" s="20" t="s">
        <v>183</v>
      </c>
      <c r="AY255" s="27">
        <v>8.0090000000000007E-6</v>
      </c>
      <c r="AZ255" s="28">
        <v>3.7749999999999988E-7</v>
      </c>
      <c r="BA255" s="20" t="s">
        <v>183</v>
      </c>
      <c r="BB255" s="27">
        <v>6.7499999999999997E-6</v>
      </c>
      <c r="BC255" s="27">
        <v>2.11E-7</v>
      </c>
      <c r="BD255" s="20" t="s">
        <v>183</v>
      </c>
      <c r="BE255" s="28">
        <v>-27.025921189999998</v>
      </c>
      <c r="BF255" s="28">
        <v>8.7324799999999994E-2</v>
      </c>
      <c r="BG255" s="20" t="s">
        <v>183</v>
      </c>
      <c r="BH255" s="20">
        <v>-4.5</v>
      </c>
      <c r="BI255" s="20">
        <v>1</v>
      </c>
      <c r="BJ255" s="20" t="s">
        <v>338</v>
      </c>
      <c r="BK255" s="28">
        <v>400</v>
      </c>
      <c r="BL255" s="28">
        <v>10.72</v>
      </c>
      <c r="BM255" s="28">
        <v>1</v>
      </c>
      <c r="BN255" s="20" t="s">
        <v>185</v>
      </c>
      <c r="BO255" s="20" t="s">
        <v>176</v>
      </c>
      <c r="BP255" s="20" t="s">
        <v>176</v>
      </c>
      <c r="BQ255" s="20" t="s">
        <v>186</v>
      </c>
      <c r="BR255" s="28">
        <v>2</v>
      </c>
      <c r="BS255" s="28">
        <v>0.1</v>
      </c>
      <c r="BT255" s="20" t="s">
        <v>187</v>
      </c>
      <c r="BU255" s="28">
        <v>0.72</v>
      </c>
      <c r="BV255" s="28">
        <v>3.5000000000000003E-2</v>
      </c>
      <c r="BW255" s="20" t="s">
        <v>188</v>
      </c>
      <c r="BX255" s="28">
        <v>1</v>
      </c>
      <c r="BY255" s="28">
        <v>0.05</v>
      </c>
      <c r="BZ255" s="24" t="s">
        <v>187</v>
      </c>
      <c r="CA255" s="28">
        <v>0.5</v>
      </c>
      <c r="CB255" s="28">
        <v>2.5000000000000001E-2</v>
      </c>
      <c r="CC255" s="20" t="s">
        <v>187</v>
      </c>
      <c r="CD255" s="28">
        <v>0.2</v>
      </c>
      <c r="CE255" s="28">
        <v>0.02</v>
      </c>
      <c r="CF255" s="24" t="s">
        <v>187</v>
      </c>
      <c r="CG255" s="28">
        <v>0.01</v>
      </c>
      <c r="CH255" s="28">
        <v>6.4999999999999997E-4</v>
      </c>
      <c r="CI255" s="24" t="s">
        <v>187</v>
      </c>
      <c r="CJ255" s="24" t="s">
        <v>189</v>
      </c>
      <c r="CK255" s="29">
        <v>30</v>
      </c>
      <c r="CL255" s="29">
        <v>9.4009599999999997E-4</v>
      </c>
      <c r="CM255" s="29">
        <v>40</v>
      </c>
      <c r="CN255" s="29">
        <v>25</v>
      </c>
    </row>
    <row r="256" spans="1:92" ht="15.75" customHeight="1">
      <c r="A256" s="19" t="s">
        <v>164</v>
      </c>
      <c r="B256" s="20" t="s">
        <v>165</v>
      </c>
      <c r="C256" s="20">
        <v>2020</v>
      </c>
      <c r="D256" s="2" t="str">
        <f t="shared" si="7"/>
        <v>10.1016/j.palaeo.2019.109547</v>
      </c>
      <c r="E256" s="21">
        <f t="shared" si="8"/>
        <v>188050</v>
      </c>
      <c r="F256" s="21">
        <f t="shared" si="9"/>
        <v>13349.999999999995</v>
      </c>
      <c r="G256" s="21">
        <f t="shared" si="10"/>
        <v>13350.000000000022</v>
      </c>
      <c r="H256" s="22">
        <f t="shared" si="11"/>
        <v>1556.5294707727301</v>
      </c>
      <c r="I256" s="22">
        <f t="shared" si="12"/>
        <v>415.56363500220004</v>
      </c>
      <c r="J256" s="22">
        <f t="shared" si="13"/>
        <v>297.27202093170013</v>
      </c>
      <c r="K256" s="20" t="s">
        <v>166</v>
      </c>
      <c r="L256" s="77" t="s">
        <v>167</v>
      </c>
      <c r="M256" s="6" t="s">
        <v>559</v>
      </c>
      <c r="N256" s="20" t="s">
        <v>168</v>
      </c>
      <c r="O256" s="23" t="s">
        <v>307</v>
      </c>
      <c r="P256" s="10" t="s">
        <v>170</v>
      </c>
      <c r="Q256" s="24" t="s">
        <v>171</v>
      </c>
      <c r="R256" s="20" t="s">
        <v>172</v>
      </c>
      <c r="S256" s="20" t="s">
        <v>173</v>
      </c>
      <c r="T256" s="20" t="s">
        <v>174</v>
      </c>
      <c r="U256" s="20" t="s">
        <v>295</v>
      </c>
      <c r="V256" s="20">
        <v>188.05</v>
      </c>
      <c r="W256" s="20">
        <v>201.4</v>
      </c>
      <c r="X256" s="20">
        <v>174.7</v>
      </c>
      <c r="Y256" s="20" t="s">
        <v>176</v>
      </c>
      <c r="Z256" s="20" t="s">
        <v>191</v>
      </c>
      <c r="AA256" s="20">
        <v>30.957000000000001</v>
      </c>
      <c r="AB256" s="20">
        <v>110.746</v>
      </c>
      <c r="AC256" s="10" t="s">
        <v>176</v>
      </c>
      <c r="AD256" s="10" t="s">
        <v>176</v>
      </c>
      <c r="AE256" s="25">
        <v>1556.5294707727301</v>
      </c>
      <c r="AF256" s="10" t="s">
        <v>178</v>
      </c>
      <c r="AG256" s="25">
        <v>1259.2574498410299</v>
      </c>
      <c r="AH256" s="25">
        <v>1972.0931057749301</v>
      </c>
      <c r="AI256" s="20" t="s">
        <v>179</v>
      </c>
      <c r="AJ256" s="20" t="s">
        <v>180</v>
      </c>
      <c r="AK256" s="24" t="s">
        <v>181</v>
      </c>
      <c r="AL256" s="24" t="s">
        <v>182</v>
      </c>
      <c r="AM256" s="27">
        <v>44444444.44444444</v>
      </c>
      <c r="AN256" s="27">
        <v>4157397.0964154825</v>
      </c>
      <c r="AO256" s="20" t="s">
        <v>183</v>
      </c>
      <c r="AP256" s="27">
        <v>22222222.22222222</v>
      </c>
      <c r="AQ256" s="27">
        <v>2028602.0648339505</v>
      </c>
      <c r="AR256" s="20" t="s">
        <v>183</v>
      </c>
      <c r="AS256" s="27">
        <v>2.0658000000000001E-5</v>
      </c>
      <c r="AT256" s="27">
        <v>2.8500000000000008E-7</v>
      </c>
      <c r="AU256" s="20" t="s">
        <v>183</v>
      </c>
      <c r="AV256" s="27">
        <v>1.6799999999999998E-5</v>
      </c>
      <c r="AW256" s="27">
        <v>3.9000000000000002E-7</v>
      </c>
      <c r="AX256" s="20" t="s">
        <v>183</v>
      </c>
      <c r="AY256" s="27">
        <v>6.1459999999999984E-6</v>
      </c>
      <c r="AZ256" s="27">
        <v>3.4999999999999702E-7</v>
      </c>
      <c r="BA256" s="20" t="s">
        <v>183</v>
      </c>
      <c r="BB256" s="27">
        <v>6.0100000000000001E-6</v>
      </c>
      <c r="BC256" s="27">
        <v>3.0800000000000001E-7</v>
      </c>
      <c r="BD256" s="20" t="s">
        <v>183</v>
      </c>
      <c r="BE256" s="28">
        <v>-27.025921189999998</v>
      </c>
      <c r="BF256" s="28">
        <v>8.7324799999999994E-2</v>
      </c>
      <c r="BG256" s="20" t="s">
        <v>183</v>
      </c>
      <c r="BH256" s="20">
        <v>-4.5</v>
      </c>
      <c r="BI256" s="20">
        <v>1</v>
      </c>
      <c r="BJ256" s="20" t="s">
        <v>338</v>
      </c>
      <c r="BK256" s="28">
        <v>400</v>
      </c>
      <c r="BL256" s="28">
        <v>10.72</v>
      </c>
      <c r="BM256" s="28">
        <v>1</v>
      </c>
      <c r="BN256" s="20" t="s">
        <v>185</v>
      </c>
      <c r="BO256" s="20" t="s">
        <v>176</v>
      </c>
      <c r="BP256" s="20" t="s">
        <v>176</v>
      </c>
      <c r="BQ256" s="20" t="s">
        <v>186</v>
      </c>
      <c r="BR256" s="28">
        <v>2</v>
      </c>
      <c r="BS256" s="28">
        <v>0.1</v>
      </c>
      <c r="BT256" s="20" t="s">
        <v>187</v>
      </c>
      <c r="BU256" s="28">
        <v>0.72</v>
      </c>
      <c r="BV256" s="28">
        <v>3.5000000000000003E-2</v>
      </c>
      <c r="BW256" s="20" t="s">
        <v>188</v>
      </c>
      <c r="BX256" s="28">
        <v>1</v>
      </c>
      <c r="BY256" s="28">
        <v>0.05</v>
      </c>
      <c r="BZ256" s="24" t="s">
        <v>187</v>
      </c>
      <c r="CA256" s="28">
        <v>0.5</v>
      </c>
      <c r="CB256" s="28">
        <v>2.5000000000000001E-2</v>
      </c>
      <c r="CC256" s="20" t="s">
        <v>187</v>
      </c>
      <c r="CD256" s="28">
        <v>0.2</v>
      </c>
      <c r="CE256" s="28">
        <v>0.02</v>
      </c>
      <c r="CF256" s="24" t="s">
        <v>187</v>
      </c>
      <c r="CG256" s="28">
        <v>0.01</v>
      </c>
      <c r="CH256" s="28">
        <v>6.4999999999999997E-4</v>
      </c>
      <c r="CI256" s="24" t="s">
        <v>187</v>
      </c>
      <c r="CJ256" s="24" t="s">
        <v>189</v>
      </c>
      <c r="CK256" s="29">
        <v>30</v>
      </c>
      <c r="CL256" s="29">
        <v>9.4009599999999997E-4</v>
      </c>
      <c r="CM256" s="29">
        <v>40</v>
      </c>
      <c r="CN256" s="29">
        <v>25</v>
      </c>
    </row>
    <row r="257" spans="1:92" ht="15.75" customHeight="1">
      <c r="A257" s="19" t="s">
        <v>164</v>
      </c>
      <c r="B257" s="20" t="s">
        <v>165</v>
      </c>
      <c r="C257" s="20">
        <v>2020</v>
      </c>
      <c r="D257" s="2" t="str">
        <f t="shared" si="7"/>
        <v>10.1016/j.palaeo.2019.109547</v>
      </c>
      <c r="E257" s="21">
        <f t="shared" si="8"/>
        <v>188050</v>
      </c>
      <c r="F257" s="21">
        <f t="shared" si="9"/>
        <v>13349.999999999995</v>
      </c>
      <c r="G257" s="21">
        <f t="shared" si="10"/>
        <v>13350.000000000022</v>
      </c>
      <c r="H257" s="22">
        <f t="shared" si="11"/>
        <v>1412.4456229857601</v>
      </c>
      <c r="I257" s="22">
        <f t="shared" si="12"/>
        <v>366.56296824031983</v>
      </c>
      <c r="J257" s="22">
        <f t="shared" si="13"/>
        <v>273.11134056663013</v>
      </c>
      <c r="K257" s="20" t="s">
        <v>166</v>
      </c>
      <c r="L257" s="77" t="s">
        <v>167</v>
      </c>
      <c r="M257" s="6" t="s">
        <v>559</v>
      </c>
      <c r="N257" s="20" t="s">
        <v>168</v>
      </c>
      <c r="O257" s="23" t="s">
        <v>308</v>
      </c>
      <c r="P257" s="10" t="s">
        <v>170</v>
      </c>
      <c r="Q257" s="24" t="s">
        <v>171</v>
      </c>
      <c r="R257" s="20" t="s">
        <v>172</v>
      </c>
      <c r="S257" s="20" t="s">
        <v>173</v>
      </c>
      <c r="T257" s="20" t="s">
        <v>174</v>
      </c>
      <c r="U257" s="20" t="s">
        <v>295</v>
      </c>
      <c r="V257" s="20">
        <v>188.05</v>
      </c>
      <c r="W257" s="20">
        <v>201.4</v>
      </c>
      <c r="X257" s="20">
        <v>174.7</v>
      </c>
      <c r="Y257" s="20" t="s">
        <v>176</v>
      </c>
      <c r="Z257" s="20" t="s">
        <v>191</v>
      </c>
      <c r="AA257" s="20">
        <v>30.957000000000001</v>
      </c>
      <c r="AB257" s="20">
        <v>110.746</v>
      </c>
      <c r="AC257" s="10" t="s">
        <v>176</v>
      </c>
      <c r="AD257" s="10" t="s">
        <v>176</v>
      </c>
      <c r="AE257" s="25">
        <v>1412.4456229857601</v>
      </c>
      <c r="AF257" s="10" t="s">
        <v>178</v>
      </c>
      <c r="AG257" s="25">
        <v>1139.33428241913</v>
      </c>
      <c r="AH257" s="25">
        <v>1779.0085912260799</v>
      </c>
      <c r="AI257" s="20" t="s">
        <v>179</v>
      </c>
      <c r="AJ257" s="20" t="s">
        <v>180</v>
      </c>
      <c r="AK257" s="10" t="s">
        <v>181</v>
      </c>
      <c r="AL257" s="24" t="s">
        <v>182</v>
      </c>
      <c r="AM257" s="27">
        <v>55555555.55555556</v>
      </c>
      <c r="AN257" s="27">
        <v>3513641.8446315457</v>
      </c>
      <c r="AO257" s="20" t="s">
        <v>183</v>
      </c>
      <c r="AP257" s="27">
        <v>27777777.77777778</v>
      </c>
      <c r="AQ257" s="27">
        <v>2222222.2222222229</v>
      </c>
      <c r="AR257" s="20" t="s">
        <v>183</v>
      </c>
      <c r="AS257" s="27">
        <v>1.8607999999999995E-5</v>
      </c>
      <c r="AT257" s="27">
        <v>1.2594613045972349E-6</v>
      </c>
      <c r="AU257" s="20" t="s">
        <v>183</v>
      </c>
      <c r="AV257" s="27">
        <v>1.9400000000000001E-5</v>
      </c>
      <c r="AW257" s="27">
        <v>5.5000000000000003E-7</v>
      </c>
      <c r="AX257" s="20" t="s">
        <v>183</v>
      </c>
      <c r="AY257" s="27">
        <v>7.0119999999999999E-6</v>
      </c>
      <c r="AZ257" s="28">
        <v>1.8016504778797816E-7</v>
      </c>
      <c r="BA257" s="20" t="s">
        <v>183</v>
      </c>
      <c r="BB257" s="27">
        <v>7.0500000000000003E-6</v>
      </c>
      <c r="BC257" s="27">
        <v>2.9900000000000002E-7</v>
      </c>
      <c r="BD257" s="20" t="s">
        <v>183</v>
      </c>
      <c r="BE257" s="28">
        <v>-27.025921189999998</v>
      </c>
      <c r="BF257" s="28">
        <v>8.7324799999999994E-2</v>
      </c>
      <c r="BG257" s="20" t="s">
        <v>183</v>
      </c>
      <c r="BH257" s="20">
        <v>-4.5</v>
      </c>
      <c r="BI257" s="20">
        <v>1</v>
      </c>
      <c r="BJ257" s="20" t="s">
        <v>338</v>
      </c>
      <c r="BK257" s="28">
        <v>400</v>
      </c>
      <c r="BL257" s="28">
        <v>10.72</v>
      </c>
      <c r="BM257" s="28">
        <v>1</v>
      </c>
      <c r="BN257" s="20" t="s">
        <v>185</v>
      </c>
      <c r="BO257" s="20" t="s">
        <v>176</v>
      </c>
      <c r="BP257" s="20" t="s">
        <v>176</v>
      </c>
      <c r="BQ257" s="20" t="s">
        <v>186</v>
      </c>
      <c r="BR257" s="28">
        <v>2</v>
      </c>
      <c r="BS257" s="28">
        <v>0.1</v>
      </c>
      <c r="BT257" s="20" t="s">
        <v>187</v>
      </c>
      <c r="BU257" s="28">
        <v>0.72</v>
      </c>
      <c r="BV257" s="28">
        <v>3.5000000000000003E-2</v>
      </c>
      <c r="BW257" s="20" t="s">
        <v>188</v>
      </c>
      <c r="BX257" s="28">
        <v>1</v>
      </c>
      <c r="BY257" s="28">
        <v>0.05</v>
      </c>
      <c r="BZ257" s="24" t="s">
        <v>187</v>
      </c>
      <c r="CA257" s="28">
        <v>0.5</v>
      </c>
      <c r="CB257" s="28">
        <v>2.5000000000000001E-2</v>
      </c>
      <c r="CC257" s="20" t="s">
        <v>187</v>
      </c>
      <c r="CD257" s="28">
        <v>0.2</v>
      </c>
      <c r="CE257" s="28">
        <v>0.02</v>
      </c>
      <c r="CF257" s="24" t="s">
        <v>187</v>
      </c>
      <c r="CG257" s="28">
        <v>0.01</v>
      </c>
      <c r="CH257" s="28">
        <v>6.4999999999999997E-4</v>
      </c>
      <c r="CI257" s="24" t="s">
        <v>187</v>
      </c>
      <c r="CJ257" s="24" t="s">
        <v>189</v>
      </c>
      <c r="CK257" s="29">
        <v>30</v>
      </c>
      <c r="CL257" s="29">
        <v>9.4009599999999997E-4</v>
      </c>
      <c r="CM257" s="29">
        <v>40</v>
      </c>
      <c r="CN257" s="29">
        <v>25</v>
      </c>
    </row>
    <row r="258" spans="1:92" ht="15.75" customHeight="1">
      <c r="A258" s="19" t="s">
        <v>164</v>
      </c>
      <c r="B258" s="20" t="s">
        <v>165</v>
      </c>
      <c r="C258" s="20">
        <v>2020</v>
      </c>
      <c r="D258" s="2" t="str">
        <f t="shared" si="7"/>
        <v>10.1016/j.palaeo.2019.109547</v>
      </c>
      <c r="E258" s="21">
        <f t="shared" si="8"/>
        <v>188050</v>
      </c>
      <c r="F258" s="21">
        <f t="shared" si="9"/>
        <v>13349.999999999995</v>
      </c>
      <c r="G258" s="21">
        <f t="shared" si="10"/>
        <v>13350.000000000022</v>
      </c>
      <c r="H258" s="22">
        <f t="shared" si="11"/>
        <v>1566.3330329553701</v>
      </c>
      <c r="I258" s="22">
        <f t="shared" si="12"/>
        <v>410.60817469107997</v>
      </c>
      <c r="J258" s="22">
        <f t="shared" si="13"/>
        <v>314.51536976890998</v>
      </c>
      <c r="K258" s="20" t="s">
        <v>166</v>
      </c>
      <c r="L258" s="77" t="s">
        <v>167</v>
      </c>
      <c r="M258" s="6" t="s">
        <v>559</v>
      </c>
      <c r="N258" s="20" t="s">
        <v>168</v>
      </c>
      <c r="O258" s="23" t="s">
        <v>309</v>
      </c>
      <c r="P258" s="10" t="s">
        <v>170</v>
      </c>
      <c r="Q258" s="24" t="s">
        <v>171</v>
      </c>
      <c r="R258" s="20" t="s">
        <v>172</v>
      </c>
      <c r="S258" s="20" t="s">
        <v>173</v>
      </c>
      <c r="T258" s="20" t="s">
        <v>174</v>
      </c>
      <c r="U258" s="20" t="s">
        <v>295</v>
      </c>
      <c r="V258" s="20">
        <v>188.05</v>
      </c>
      <c r="W258" s="20">
        <v>201.4</v>
      </c>
      <c r="X258" s="20">
        <v>174.7</v>
      </c>
      <c r="Y258" s="20" t="s">
        <v>176</v>
      </c>
      <c r="Z258" s="20" t="s">
        <v>191</v>
      </c>
      <c r="AA258" s="20">
        <v>30.957000000000001</v>
      </c>
      <c r="AB258" s="20">
        <v>110.746</v>
      </c>
      <c r="AC258" s="10" t="s">
        <v>176</v>
      </c>
      <c r="AD258" s="10" t="s">
        <v>176</v>
      </c>
      <c r="AE258" s="25">
        <v>1566.3330329553701</v>
      </c>
      <c r="AF258" s="24" t="s">
        <v>178</v>
      </c>
      <c r="AG258" s="25">
        <v>1251.8176631864601</v>
      </c>
      <c r="AH258" s="25">
        <v>1976.94120764645</v>
      </c>
      <c r="AI258" s="20" t="s">
        <v>179</v>
      </c>
      <c r="AJ258" s="20" t="s">
        <v>180</v>
      </c>
      <c r="AK258" s="10" t="s">
        <v>181</v>
      </c>
      <c r="AL258" s="24" t="s">
        <v>182</v>
      </c>
      <c r="AM258" s="27">
        <v>44444444.44444444</v>
      </c>
      <c r="AN258" s="27">
        <v>3513641.8446315457</v>
      </c>
      <c r="AO258" s="20" t="s">
        <v>183</v>
      </c>
      <c r="AP258" s="27">
        <v>27777777.77777778</v>
      </c>
      <c r="AQ258" s="27">
        <v>2832788.6186626591</v>
      </c>
      <c r="AR258" s="20" t="s">
        <v>183</v>
      </c>
      <c r="AS258" s="27">
        <v>2.0594E-5</v>
      </c>
      <c r="AT258" s="27">
        <v>1.0264231312886733E-6</v>
      </c>
      <c r="AU258" s="20" t="s">
        <v>183</v>
      </c>
      <c r="AV258" s="27">
        <v>1.7329999999999998E-5</v>
      </c>
      <c r="AW258" s="27">
        <v>5.2E-7</v>
      </c>
      <c r="AX258" s="20" t="s">
        <v>183</v>
      </c>
      <c r="AY258" s="27">
        <v>7.675999999999999E-6</v>
      </c>
      <c r="AZ258" s="28">
        <v>4.2207161056442367E-7</v>
      </c>
      <c r="BA258" s="20" t="s">
        <v>183</v>
      </c>
      <c r="BB258" s="27">
        <v>6.8000000000000001E-6</v>
      </c>
      <c r="BC258" s="27">
        <v>3.4999999999999977E-7</v>
      </c>
      <c r="BD258" s="20" t="s">
        <v>183</v>
      </c>
      <c r="BE258" s="28">
        <v>-27.025921189999998</v>
      </c>
      <c r="BF258" s="28">
        <v>8.7324799999999994E-2</v>
      </c>
      <c r="BG258" s="20" t="s">
        <v>183</v>
      </c>
      <c r="BH258" s="20">
        <v>-4.5</v>
      </c>
      <c r="BI258" s="20">
        <v>1</v>
      </c>
      <c r="BJ258" s="20" t="s">
        <v>338</v>
      </c>
      <c r="BK258" s="28">
        <v>400</v>
      </c>
      <c r="BL258" s="28">
        <v>10.72</v>
      </c>
      <c r="BM258" s="28">
        <v>1</v>
      </c>
      <c r="BN258" s="20" t="s">
        <v>185</v>
      </c>
      <c r="BO258" s="20" t="s">
        <v>176</v>
      </c>
      <c r="BP258" s="20" t="s">
        <v>176</v>
      </c>
      <c r="BQ258" s="20" t="s">
        <v>186</v>
      </c>
      <c r="BR258" s="28">
        <v>2</v>
      </c>
      <c r="BS258" s="28">
        <v>0.1</v>
      </c>
      <c r="BT258" s="20" t="s">
        <v>187</v>
      </c>
      <c r="BU258" s="28">
        <v>0.72</v>
      </c>
      <c r="BV258" s="28">
        <v>3.5000000000000003E-2</v>
      </c>
      <c r="BW258" s="20" t="s">
        <v>188</v>
      </c>
      <c r="BX258" s="28">
        <v>1</v>
      </c>
      <c r="BY258" s="28">
        <v>0.05</v>
      </c>
      <c r="BZ258" s="24" t="s">
        <v>187</v>
      </c>
      <c r="CA258" s="28">
        <v>0.5</v>
      </c>
      <c r="CB258" s="28">
        <v>2.5000000000000001E-2</v>
      </c>
      <c r="CC258" s="20" t="s">
        <v>187</v>
      </c>
      <c r="CD258" s="28">
        <v>0.2</v>
      </c>
      <c r="CE258" s="28">
        <v>0.02</v>
      </c>
      <c r="CF258" s="24" t="s">
        <v>187</v>
      </c>
      <c r="CG258" s="28">
        <v>0.01</v>
      </c>
      <c r="CH258" s="28">
        <v>6.4999999999999997E-4</v>
      </c>
      <c r="CI258" s="24" t="s">
        <v>187</v>
      </c>
      <c r="CJ258" s="24" t="s">
        <v>189</v>
      </c>
      <c r="CK258" s="29">
        <v>30</v>
      </c>
      <c r="CL258" s="29">
        <v>9.4009599999999997E-4</v>
      </c>
      <c r="CM258" s="29">
        <v>40</v>
      </c>
      <c r="CN258" s="29">
        <v>25</v>
      </c>
    </row>
    <row r="259" spans="1:92" ht="15.75" customHeight="1">
      <c r="A259" s="19" t="s">
        <v>164</v>
      </c>
      <c r="B259" s="20" t="s">
        <v>165</v>
      </c>
      <c r="C259" s="20">
        <v>2020</v>
      </c>
      <c r="D259" s="2" t="str">
        <f t="shared" si="7"/>
        <v>10.1016/j.palaeo.2019.109547</v>
      </c>
      <c r="E259" s="21">
        <f t="shared" si="8"/>
        <v>188050</v>
      </c>
      <c r="F259" s="21">
        <f t="shared" si="9"/>
        <v>13349.999999999995</v>
      </c>
      <c r="G259" s="21">
        <f t="shared" si="10"/>
        <v>13350.000000000022</v>
      </c>
      <c r="H259" s="22">
        <f t="shared" si="11"/>
        <v>1425.09869577258</v>
      </c>
      <c r="I259" s="22">
        <f t="shared" si="12"/>
        <v>386.33296822057014</v>
      </c>
      <c r="J259" s="22">
        <f t="shared" si="13"/>
        <v>285.88713134717</v>
      </c>
      <c r="K259" s="20" t="s">
        <v>166</v>
      </c>
      <c r="L259" s="77" t="s">
        <v>167</v>
      </c>
      <c r="M259" s="6" t="s">
        <v>559</v>
      </c>
      <c r="N259" s="20" t="s">
        <v>168</v>
      </c>
      <c r="O259" s="23" t="s">
        <v>310</v>
      </c>
      <c r="P259" s="10" t="s">
        <v>170</v>
      </c>
      <c r="Q259" s="24" t="s">
        <v>171</v>
      </c>
      <c r="R259" s="20" t="s">
        <v>172</v>
      </c>
      <c r="S259" s="20" t="s">
        <v>173</v>
      </c>
      <c r="T259" s="20" t="s">
        <v>174</v>
      </c>
      <c r="U259" s="20" t="s">
        <v>295</v>
      </c>
      <c r="V259" s="20">
        <v>188.05</v>
      </c>
      <c r="W259" s="20">
        <v>201.4</v>
      </c>
      <c r="X259" s="20">
        <v>174.7</v>
      </c>
      <c r="Y259" s="20" t="s">
        <v>176</v>
      </c>
      <c r="Z259" s="20" t="s">
        <v>191</v>
      </c>
      <c r="AA259" s="20">
        <v>30.957000000000001</v>
      </c>
      <c r="AB259" s="20">
        <v>110.746</v>
      </c>
      <c r="AC259" s="10" t="s">
        <v>176</v>
      </c>
      <c r="AD259" s="10" t="s">
        <v>176</v>
      </c>
      <c r="AE259" s="25">
        <v>1425.09869577258</v>
      </c>
      <c r="AF259" s="10" t="s">
        <v>178</v>
      </c>
      <c r="AG259" s="25">
        <v>1139.21156442541</v>
      </c>
      <c r="AH259" s="25">
        <v>1811.4316639931501</v>
      </c>
      <c r="AI259" s="20" t="s">
        <v>179</v>
      </c>
      <c r="AJ259" s="20" t="s">
        <v>180</v>
      </c>
      <c r="AK259" s="24" t="s">
        <v>181</v>
      </c>
      <c r="AL259" s="24" t="s">
        <v>182</v>
      </c>
      <c r="AM259" s="27">
        <v>55555555.55555556</v>
      </c>
      <c r="AN259" s="27">
        <v>2222222.2222222229</v>
      </c>
      <c r="AO259" s="20" t="s">
        <v>183</v>
      </c>
      <c r="AP259" s="27">
        <v>16666666.666666668</v>
      </c>
      <c r="AQ259" s="27">
        <v>3586095.6909327935</v>
      </c>
      <c r="AR259" s="20" t="s">
        <v>183</v>
      </c>
      <c r="AS259" s="27">
        <v>2.1640000000000003E-5</v>
      </c>
      <c r="AT259" s="27">
        <v>1.4514255061834908E-6</v>
      </c>
      <c r="AU259" s="20" t="s">
        <v>183</v>
      </c>
      <c r="AV259" s="27">
        <v>2.1703333333333299E-5</v>
      </c>
      <c r="AW259" s="27">
        <v>6.0362607999029055E-7</v>
      </c>
      <c r="AX259" s="20" t="s">
        <v>183</v>
      </c>
      <c r="AY259" s="27">
        <v>8.0680000000000014E-6</v>
      </c>
      <c r="AZ259" s="28">
        <v>9.2273723236900083E-7</v>
      </c>
      <c r="BA259" s="20" t="s">
        <v>183</v>
      </c>
      <c r="BB259" s="27">
        <v>7.9824999999999985E-6</v>
      </c>
      <c r="BC259" s="27">
        <v>3.1482468666439312E-7</v>
      </c>
      <c r="BD259" s="20" t="s">
        <v>183</v>
      </c>
      <c r="BE259" s="28">
        <v>-27.025921189999998</v>
      </c>
      <c r="BF259" s="28">
        <v>8.7324799999999994E-2</v>
      </c>
      <c r="BG259" s="20" t="s">
        <v>183</v>
      </c>
      <c r="BH259" s="20">
        <v>-4.5</v>
      </c>
      <c r="BI259" s="20">
        <v>1</v>
      </c>
      <c r="BJ259" s="20" t="s">
        <v>338</v>
      </c>
      <c r="BK259" s="28">
        <v>400</v>
      </c>
      <c r="BL259" s="28">
        <v>10.72</v>
      </c>
      <c r="BM259" s="28">
        <v>1</v>
      </c>
      <c r="BN259" s="20" t="s">
        <v>185</v>
      </c>
      <c r="BO259" s="20" t="s">
        <v>176</v>
      </c>
      <c r="BP259" s="20" t="s">
        <v>176</v>
      </c>
      <c r="BQ259" s="20" t="s">
        <v>186</v>
      </c>
      <c r="BR259" s="28">
        <v>2</v>
      </c>
      <c r="BS259" s="28">
        <v>0.1</v>
      </c>
      <c r="BT259" s="20" t="s">
        <v>187</v>
      </c>
      <c r="BU259" s="28">
        <v>0.72</v>
      </c>
      <c r="BV259" s="28">
        <v>3.5000000000000003E-2</v>
      </c>
      <c r="BW259" s="20" t="s">
        <v>188</v>
      </c>
      <c r="BX259" s="28">
        <v>1</v>
      </c>
      <c r="BY259" s="28">
        <v>0.05</v>
      </c>
      <c r="BZ259" s="24" t="s">
        <v>187</v>
      </c>
      <c r="CA259" s="28">
        <v>0.5</v>
      </c>
      <c r="CB259" s="28">
        <v>2.5000000000000001E-2</v>
      </c>
      <c r="CC259" s="20" t="s">
        <v>187</v>
      </c>
      <c r="CD259" s="28">
        <v>0.2</v>
      </c>
      <c r="CE259" s="28">
        <v>0.02</v>
      </c>
      <c r="CF259" s="24" t="s">
        <v>187</v>
      </c>
      <c r="CG259" s="28">
        <v>0.01</v>
      </c>
      <c r="CH259" s="28">
        <v>6.4999999999999997E-4</v>
      </c>
      <c r="CI259" s="24" t="s">
        <v>187</v>
      </c>
      <c r="CJ259" s="24" t="s">
        <v>189</v>
      </c>
      <c r="CK259" s="29">
        <v>30</v>
      </c>
      <c r="CL259" s="29">
        <v>9.4009599999999997E-4</v>
      </c>
      <c r="CM259" s="29">
        <v>40</v>
      </c>
      <c r="CN259" s="29">
        <v>25</v>
      </c>
    </row>
    <row r="260" spans="1:92" ht="15.75" customHeight="1">
      <c r="A260" s="19" t="s">
        <v>164</v>
      </c>
      <c r="B260" s="20" t="s">
        <v>165</v>
      </c>
      <c r="C260" s="20">
        <v>2020</v>
      </c>
      <c r="D260" s="2" t="str">
        <f t="shared" si="7"/>
        <v>10.1016/j.palaeo.2019.109547</v>
      </c>
      <c r="E260" s="21">
        <f t="shared" si="8"/>
        <v>188050</v>
      </c>
      <c r="F260" s="21">
        <f t="shared" si="9"/>
        <v>13349.999999999995</v>
      </c>
      <c r="G260" s="21">
        <f t="shared" si="10"/>
        <v>13350.000000000022</v>
      </c>
      <c r="H260" s="22">
        <f t="shared" si="11"/>
        <v>1164.6733400769599</v>
      </c>
      <c r="I260" s="22">
        <f t="shared" si="12"/>
        <v>299.31484195507005</v>
      </c>
      <c r="J260" s="22">
        <f t="shared" si="13"/>
        <v>225.81377847215094</v>
      </c>
      <c r="K260" s="20" t="s">
        <v>166</v>
      </c>
      <c r="L260" s="77" t="s">
        <v>167</v>
      </c>
      <c r="M260" s="6" t="s">
        <v>559</v>
      </c>
      <c r="N260" s="20" t="s">
        <v>168</v>
      </c>
      <c r="O260" s="23" t="s">
        <v>311</v>
      </c>
      <c r="P260" s="10" t="s">
        <v>170</v>
      </c>
      <c r="Q260" s="24" t="s">
        <v>171</v>
      </c>
      <c r="R260" s="20" t="s">
        <v>172</v>
      </c>
      <c r="S260" s="20" t="s">
        <v>173</v>
      </c>
      <c r="T260" s="20" t="s">
        <v>174</v>
      </c>
      <c r="U260" s="20" t="s">
        <v>295</v>
      </c>
      <c r="V260" s="20">
        <v>188.05</v>
      </c>
      <c r="W260" s="20">
        <v>201.4</v>
      </c>
      <c r="X260" s="20">
        <v>174.7</v>
      </c>
      <c r="Y260" s="20" t="s">
        <v>176</v>
      </c>
      <c r="Z260" s="20" t="s">
        <v>191</v>
      </c>
      <c r="AA260" s="20">
        <v>30.957000000000001</v>
      </c>
      <c r="AB260" s="20">
        <v>110.746</v>
      </c>
      <c r="AC260" s="10" t="s">
        <v>176</v>
      </c>
      <c r="AD260" s="10" t="s">
        <v>176</v>
      </c>
      <c r="AE260" s="25">
        <v>1164.6733400769599</v>
      </c>
      <c r="AF260" s="10" t="s">
        <v>178</v>
      </c>
      <c r="AG260" s="25">
        <v>938.85956160480896</v>
      </c>
      <c r="AH260" s="25">
        <v>1463.98818203203</v>
      </c>
      <c r="AI260" s="20" t="s">
        <v>179</v>
      </c>
      <c r="AJ260" s="20" t="s">
        <v>180</v>
      </c>
      <c r="AK260" s="10" t="s">
        <v>181</v>
      </c>
      <c r="AL260" s="24" t="s">
        <v>182</v>
      </c>
      <c r="AM260" s="27">
        <v>66666666.666666672</v>
      </c>
      <c r="AN260" s="27">
        <v>2484519.9749997663</v>
      </c>
      <c r="AO260" s="20" t="s">
        <v>183</v>
      </c>
      <c r="AP260" s="27">
        <v>27777777.77777778</v>
      </c>
      <c r="AQ260" s="27">
        <v>2832788.6186626591</v>
      </c>
      <c r="AR260" s="20" t="s">
        <v>183</v>
      </c>
      <c r="AS260" s="27">
        <v>1.9304E-5</v>
      </c>
      <c r="AT260" s="27">
        <v>1.8981612154925036E-6</v>
      </c>
      <c r="AU260" s="20" t="s">
        <v>183</v>
      </c>
      <c r="AV260" s="27">
        <v>2.0299999999999999E-5</v>
      </c>
      <c r="AW260" s="27">
        <v>5.2E-7</v>
      </c>
      <c r="AX260" s="20" t="s">
        <v>183</v>
      </c>
      <c r="AY260" s="27">
        <v>5.7829999999999995E-6</v>
      </c>
      <c r="AZ260" s="28">
        <v>3.9524486081415037E-7</v>
      </c>
      <c r="BA260" s="20" t="s">
        <v>183</v>
      </c>
      <c r="BB260" s="27">
        <v>6.0499999999999997E-6</v>
      </c>
      <c r="BC260" s="27">
        <v>3.3082789393000002E-7</v>
      </c>
      <c r="BD260" s="20" t="s">
        <v>183</v>
      </c>
      <c r="BE260" s="28">
        <v>-27.025921189999998</v>
      </c>
      <c r="BF260" s="28">
        <v>8.7324799999999994E-2</v>
      </c>
      <c r="BG260" s="20" t="s">
        <v>183</v>
      </c>
      <c r="BH260" s="20">
        <v>-4.5</v>
      </c>
      <c r="BI260" s="20">
        <v>1</v>
      </c>
      <c r="BJ260" s="20" t="s">
        <v>338</v>
      </c>
      <c r="BK260" s="28">
        <v>400</v>
      </c>
      <c r="BL260" s="28">
        <v>10.72</v>
      </c>
      <c r="BM260" s="28">
        <v>1</v>
      </c>
      <c r="BN260" s="20" t="s">
        <v>185</v>
      </c>
      <c r="BO260" s="20" t="s">
        <v>176</v>
      </c>
      <c r="BP260" s="20" t="s">
        <v>176</v>
      </c>
      <c r="BQ260" s="20" t="s">
        <v>186</v>
      </c>
      <c r="BR260" s="28">
        <v>2</v>
      </c>
      <c r="BS260" s="28">
        <v>0.1</v>
      </c>
      <c r="BT260" s="20" t="s">
        <v>187</v>
      </c>
      <c r="BU260" s="28">
        <v>0.72</v>
      </c>
      <c r="BV260" s="28">
        <v>3.5000000000000003E-2</v>
      </c>
      <c r="BW260" s="20" t="s">
        <v>188</v>
      </c>
      <c r="BX260" s="28">
        <v>1</v>
      </c>
      <c r="BY260" s="28">
        <v>0.05</v>
      </c>
      <c r="BZ260" s="24" t="s">
        <v>187</v>
      </c>
      <c r="CA260" s="28">
        <v>0.5</v>
      </c>
      <c r="CB260" s="28">
        <v>2.5000000000000001E-2</v>
      </c>
      <c r="CC260" s="20" t="s">
        <v>187</v>
      </c>
      <c r="CD260" s="28">
        <v>0.2</v>
      </c>
      <c r="CE260" s="28">
        <v>0.02</v>
      </c>
      <c r="CF260" s="24" t="s">
        <v>187</v>
      </c>
      <c r="CG260" s="28">
        <v>0.01</v>
      </c>
      <c r="CH260" s="28">
        <v>6.4999999999999997E-4</v>
      </c>
      <c r="CI260" s="24" t="s">
        <v>187</v>
      </c>
      <c r="CJ260" s="24" t="s">
        <v>189</v>
      </c>
      <c r="CK260" s="29">
        <v>30</v>
      </c>
      <c r="CL260" s="29">
        <v>9.4009599999999997E-4</v>
      </c>
      <c r="CM260" s="29">
        <v>40</v>
      </c>
      <c r="CN260" s="29">
        <v>25</v>
      </c>
    </row>
    <row r="261" spans="1:92" ht="15.75" customHeight="1">
      <c r="A261" s="19" t="s">
        <v>164</v>
      </c>
      <c r="B261" s="20" t="s">
        <v>165</v>
      </c>
      <c r="C261" s="20">
        <v>2020</v>
      </c>
      <c r="D261" s="2" t="str">
        <f t="shared" si="7"/>
        <v>10.1016/j.palaeo.2019.109547</v>
      </c>
      <c r="E261" s="21">
        <f t="shared" si="8"/>
        <v>188050</v>
      </c>
      <c r="F261" s="21">
        <f t="shared" si="9"/>
        <v>13349.999999999995</v>
      </c>
      <c r="G261" s="21">
        <f t="shared" si="10"/>
        <v>13350.000000000022</v>
      </c>
      <c r="H261" s="22">
        <f t="shared" si="11"/>
        <v>1469.63876211363</v>
      </c>
      <c r="I261" s="22">
        <f t="shared" si="12"/>
        <v>390.49255454788999</v>
      </c>
      <c r="J261" s="22">
        <f t="shared" si="13"/>
        <v>297.06874398675996</v>
      </c>
      <c r="K261" s="20" t="s">
        <v>166</v>
      </c>
      <c r="L261" s="77" t="s">
        <v>167</v>
      </c>
      <c r="M261" s="6" t="s">
        <v>559</v>
      </c>
      <c r="N261" s="20" t="s">
        <v>168</v>
      </c>
      <c r="O261" s="23" t="s">
        <v>312</v>
      </c>
      <c r="P261" s="10" t="s">
        <v>170</v>
      </c>
      <c r="Q261" s="24" t="s">
        <v>171</v>
      </c>
      <c r="R261" s="20" t="s">
        <v>172</v>
      </c>
      <c r="S261" s="20" t="s">
        <v>173</v>
      </c>
      <c r="T261" s="20" t="s">
        <v>174</v>
      </c>
      <c r="U261" s="20" t="s">
        <v>295</v>
      </c>
      <c r="V261" s="20">
        <v>188.05</v>
      </c>
      <c r="W261" s="20">
        <v>201.4</v>
      </c>
      <c r="X261" s="20">
        <v>174.7</v>
      </c>
      <c r="Y261" s="20" t="s">
        <v>176</v>
      </c>
      <c r="Z261" s="20" t="s">
        <v>191</v>
      </c>
      <c r="AA261" s="20">
        <v>30.957000000000001</v>
      </c>
      <c r="AB261" s="20">
        <v>110.746</v>
      </c>
      <c r="AC261" s="10" t="s">
        <v>176</v>
      </c>
      <c r="AD261" s="10" t="s">
        <v>176</v>
      </c>
      <c r="AE261" s="25">
        <v>1469.63876211363</v>
      </c>
      <c r="AF261" s="24" t="s">
        <v>178</v>
      </c>
      <c r="AG261" s="25">
        <v>1172.5700181268701</v>
      </c>
      <c r="AH261" s="25">
        <v>1860.13131666152</v>
      </c>
      <c r="AI261" s="20" t="s">
        <v>179</v>
      </c>
      <c r="AJ261" s="20" t="s">
        <v>180</v>
      </c>
      <c r="AK261" s="10" t="s">
        <v>181</v>
      </c>
      <c r="AL261" s="24" t="s">
        <v>182</v>
      </c>
      <c r="AM261" s="27">
        <v>55555555.55555556</v>
      </c>
      <c r="AN261" s="27">
        <v>5211573.0664704815</v>
      </c>
      <c r="AO261" s="20" t="s">
        <v>183</v>
      </c>
      <c r="AP261" s="27">
        <v>16666666.666666668</v>
      </c>
      <c r="AQ261" s="27">
        <v>2028602.0648339486</v>
      </c>
      <c r="AR261" s="20" t="s">
        <v>183</v>
      </c>
      <c r="AS261" s="27">
        <v>1.7671999999999996E-5</v>
      </c>
      <c r="AT261" s="27">
        <v>1.267211111062393E-6</v>
      </c>
      <c r="AU261" s="20" t="s">
        <v>183</v>
      </c>
      <c r="AV261" s="27">
        <v>2.2151666666666667E-5</v>
      </c>
      <c r="AW261" s="27">
        <v>1.498208745283662E-6</v>
      </c>
      <c r="AX261" s="20" t="s">
        <v>183</v>
      </c>
      <c r="AY261" s="27">
        <v>4.8369999999999996E-6</v>
      </c>
      <c r="AZ261" s="28">
        <v>4.3300981513125474E-7</v>
      </c>
      <c r="BA261" s="20" t="s">
        <v>183</v>
      </c>
      <c r="BB261" s="27">
        <v>7.9058333333333332E-6</v>
      </c>
      <c r="BC261" s="27">
        <v>5.2083173333087931E-7</v>
      </c>
      <c r="BD261" s="20" t="s">
        <v>183</v>
      </c>
      <c r="BE261" s="28">
        <v>-27.025921189999998</v>
      </c>
      <c r="BF261" s="28">
        <v>8.7324799999999994E-2</v>
      </c>
      <c r="BG261" s="20" t="s">
        <v>183</v>
      </c>
      <c r="BH261" s="20">
        <v>-4.5</v>
      </c>
      <c r="BI261" s="20">
        <v>1</v>
      </c>
      <c r="BJ261" s="20" t="s">
        <v>338</v>
      </c>
      <c r="BK261" s="28">
        <v>400</v>
      </c>
      <c r="BL261" s="28">
        <v>10.72</v>
      </c>
      <c r="BM261" s="28">
        <v>1</v>
      </c>
      <c r="BN261" s="20" t="s">
        <v>185</v>
      </c>
      <c r="BO261" s="20" t="s">
        <v>176</v>
      </c>
      <c r="BP261" s="20" t="s">
        <v>176</v>
      </c>
      <c r="BQ261" s="20" t="s">
        <v>186</v>
      </c>
      <c r="BR261" s="28">
        <v>2</v>
      </c>
      <c r="BS261" s="28">
        <v>0.1</v>
      </c>
      <c r="BT261" s="20" t="s">
        <v>187</v>
      </c>
      <c r="BU261" s="28">
        <v>0.72</v>
      </c>
      <c r="BV261" s="28">
        <v>3.5000000000000003E-2</v>
      </c>
      <c r="BW261" s="20" t="s">
        <v>188</v>
      </c>
      <c r="BX261" s="28">
        <v>1</v>
      </c>
      <c r="BY261" s="28">
        <v>0.05</v>
      </c>
      <c r="BZ261" s="24" t="s">
        <v>187</v>
      </c>
      <c r="CA261" s="28">
        <v>0.5</v>
      </c>
      <c r="CB261" s="28">
        <v>2.5000000000000001E-2</v>
      </c>
      <c r="CC261" s="20" t="s">
        <v>187</v>
      </c>
      <c r="CD261" s="28">
        <v>0.2</v>
      </c>
      <c r="CE261" s="28">
        <v>0.02</v>
      </c>
      <c r="CF261" s="24" t="s">
        <v>187</v>
      </c>
      <c r="CG261" s="28">
        <v>0.01</v>
      </c>
      <c r="CH261" s="28">
        <v>6.4999999999999997E-4</v>
      </c>
      <c r="CI261" s="24" t="s">
        <v>187</v>
      </c>
      <c r="CJ261" s="24" t="s">
        <v>189</v>
      </c>
      <c r="CK261" s="29">
        <v>30</v>
      </c>
      <c r="CL261" s="29">
        <v>9.4009599999999997E-4</v>
      </c>
      <c r="CM261" s="29">
        <v>40</v>
      </c>
      <c r="CN261" s="29">
        <v>25</v>
      </c>
    </row>
    <row r="262" spans="1:92" ht="15.75" customHeight="1">
      <c r="A262" s="19" t="s">
        <v>164</v>
      </c>
      <c r="B262" s="20" t="s">
        <v>165</v>
      </c>
      <c r="C262" s="20">
        <v>2020</v>
      </c>
      <c r="D262" s="2" t="str">
        <f t="shared" si="7"/>
        <v>10.1016/j.palaeo.2019.109547</v>
      </c>
      <c r="E262" s="21">
        <f t="shared" si="8"/>
        <v>188050</v>
      </c>
      <c r="F262" s="21">
        <f t="shared" si="9"/>
        <v>13349.999999999995</v>
      </c>
      <c r="G262" s="21">
        <f t="shared" si="10"/>
        <v>13350.000000000022</v>
      </c>
      <c r="H262" s="22">
        <f t="shared" si="11"/>
        <v>1324.2752741049701</v>
      </c>
      <c r="I262" s="22">
        <f t="shared" si="12"/>
        <v>336.51219771299998</v>
      </c>
      <c r="J262" s="22">
        <f t="shared" si="13"/>
        <v>257.51460302113014</v>
      </c>
      <c r="K262" s="20" t="s">
        <v>166</v>
      </c>
      <c r="L262" s="77" t="s">
        <v>167</v>
      </c>
      <c r="M262" s="6" t="s">
        <v>559</v>
      </c>
      <c r="N262" s="20" t="s">
        <v>168</v>
      </c>
      <c r="O262" s="23" t="s">
        <v>313</v>
      </c>
      <c r="P262" s="10" t="s">
        <v>170</v>
      </c>
      <c r="Q262" s="24" t="s">
        <v>171</v>
      </c>
      <c r="R262" s="20" t="s">
        <v>172</v>
      </c>
      <c r="S262" s="20" t="s">
        <v>173</v>
      </c>
      <c r="T262" s="20" t="s">
        <v>174</v>
      </c>
      <c r="U262" s="20" t="s">
        <v>295</v>
      </c>
      <c r="V262" s="20">
        <v>188.05</v>
      </c>
      <c r="W262" s="20">
        <v>201.4</v>
      </c>
      <c r="X262" s="20">
        <v>174.7</v>
      </c>
      <c r="Y262" s="20" t="s">
        <v>176</v>
      </c>
      <c r="Z262" s="20" t="s">
        <v>191</v>
      </c>
      <c r="AA262" s="20">
        <v>30.957000000000001</v>
      </c>
      <c r="AB262" s="20">
        <v>110.746</v>
      </c>
      <c r="AC262" s="10" t="s">
        <v>176</v>
      </c>
      <c r="AD262" s="10" t="s">
        <v>176</v>
      </c>
      <c r="AE262" s="25">
        <v>1324.2752741049701</v>
      </c>
      <c r="AF262" s="10" t="s">
        <v>178</v>
      </c>
      <c r="AG262" s="25">
        <v>1066.76067108384</v>
      </c>
      <c r="AH262" s="25">
        <v>1660.7874718179701</v>
      </c>
      <c r="AI262" s="20" t="s">
        <v>179</v>
      </c>
      <c r="AJ262" s="20" t="s">
        <v>180</v>
      </c>
      <c r="AK262" s="24" t="s">
        <v>181</v>
      </c>
      <c r="AL262" s="24" t="s">
        <v>182</v>
      </c>
      <c r="AM262" s="27">
        <v>55555555.55555556</v>
      </c>
      <c r="AN262" s="27">
        <v>4157397.0964155034</v>
      </c>
      <c r="AO262" s="20" t="s">
        <v>183</v>
      </c>
      <c r="AP262" s="27">
        <v>27777777.77777778</v>
      </c>
      <c r="AQ262" s="27">
        <v>1434438.27637312</v>
      </c>
      <c r="AR262" s="20" t="s">
        <v>183</v>
      </c>
      <c r="AS262" s="27">
        <v>1.6219999999999997E-5</v>
      </c>
      <c r="AT262" s="27">
        <v>1.3755820586210019E-6</v>
      </c>
      <c r="AU262" s="20" t="s">
        <v>183</v>
      </c>
      <c r="AV262" s="27">
        <v>2.3119999999999999E-5</v>
      </c>
      <c r="AW262" s="27">
        <v>6.9999999999999997E-7</v>
      </c>
      <c r="AX262" s="20" t="s">
        <v>183</v>
      </c>
      <c r="AY262" s="27">
        <v>4.4309999999999996E-6</v>
      </c>
      <c r="AZ262" s="28">
        <v>3.8032749046052363E-7</v>
      </c>
      <c r="BA262" s="20" t="s">
        <v>183</v>
      </c>
      <c r="BB262" s="27">
        <v>7.5650000000000004E-6</v>
      </c>
      <c r="BC262" s="27">
        <v>3.9999999999999998E-7</v>
      </c>
      <c r="BD262" s="20" t="s">
        <v>183</v>
      </c>
      <c r="BE262" s="28">
        <v>-27.025921189999998</v>
      </c>
      <c r="BF262" s="28">
        <v>8.7324799999999994E-2</v>
      </c>
      <c r="BG262" s="20" t="s">
        <v>183</v>
      </c>
      <c r="BH262" s="20">
        <v>-4.5</v>
      </c>
      <c r="BI262" s="20">
        <v>1</v>
      </c>
      <c r="BJ262" s="20" t="s">
        <v>338</v>
      </c>
      <c r="BK262" s="28">
        <v>400</v>
      </c>
      <c r="BL262" s="28">
        <v>10.72</v>
      </c>
      <c r="BM262" s="28">
        <v>1</v>
      </c>
      <c r="BN262" s="20" t="s">
        <v>185</v>
      </c>
      <c r="BO262" s="20" t="s">
        <v>176</v>
      </c>
      <c r="BP262" s="20" t="s">
        <v>176</v>
      </c>
      <c r="BQ262" s="20" t="s">
        <v>186</v>
      </c>
      <c r="BR262" s="28">
        <v>2</v>
      </c>
      <c r="BS262" s="28">
        <v>0.1</v>
      </c>
      <c r="BT262" s="20" t="s">
        <v>187</v>
      </c>
      <c r="BU262" s="28">
        <v>0.72</v>
      </c>
      <c r="BV262" s="28">
        <v>3.5000000000000003E-2</v>
      </c>
      <c r="BW262" s="20" t="s">
        <v>188</v>
      </c>
      <c r="BX262" s="28">
        <v>1</v>
      </c>
      <c r="BY262" s="28">
        <v>0.05</v>
      </c>
      <c r="BZ262" s="24" t="s">
        <v>187</v>
      </c>
      <c r="CA262" s="28">
        <v>0.5</v>
      </c>
      <c r="CB262" s="28">
        <v>2.5000000000000001E-2</v>
      </c>
      <c r="CC262" s="20" t="s">
        <v>187</v>
      </c>
      <c r="CD262" s="28">
        <v>0.2</v>
      </c>
      <c r="CE262" s="28">
        <v>0.02</v>
      </c>
      <c r="CF262" s="24" t="s">
        <v>187</v>
      </c>
      <c r="CG262" s="28">
        <v>0.01</v>
      </c>
      <c r="CH262" s="28">
        <v>6.4999999999999997E-4</v>
      </c>
      <c r="CI262" s="24" t="s">
        <v>187</v>
      </c>
      <c r="CJ262" s="24" t="s">
        <v>189</v>
      </c>
      <c r="CK262" s="29">
        <v>30</v>
      </c>
      <c r="CL262" s="29">
        <v>9.4009599999999997E-4</v>
      </c>
      <c r="CM262" s="29">
        <v>40</v>
      </c>
      <c r="CN262" s="29">
        <v>25</v>
      </c>
    </row>
    <row r="263" spans="1:92" ht="15.75" customHeight="1">
      <c r="A263" s="19" t="s">
        <v>164</v>
      </c>
      <c r="B263" s="20" t="s">
        <v>165</v>
      </c>
      <c r="C263" s="20">
        <v>2020</v>
      </c>
      <c r="D263" s="2" t="str">
        <f t="shared" si="7"/>
        <v>10.1016/j.palaeo.2019.109547</v>
      </c>
      <c r="E263" s="21">
        <f t="shared" si="8"/>
        <v>188050</v>
      </c>
      <c r="F263" s="21">
        <f t="shared" si="9"/>
        <v>13349.999999999995</v>
      </c>
      <c r="G263" s="21">
        <f t="shared" si="10"/>
        <v>13350.000000000022</v>
      </c>
      <c r="H263" s="22">
        <f t="shared" si="11"/>
        <v>1417.66235599837</v>
      </c>
      <c r="I263" s="22">
        <f t="shared" si="12"/>
        <v>359.49658472039005</v>
      </c>
      <c r="J263" s="22">
        <f t="shared" si="13"/>
        <v>276.96372912675997</v>
      </c>
      <c r="K263" s="20" t="s">
        <v>166</v>
      </c>
      <c r="L263" s="77" t="s">
        <v>167</v>
      </c>
      <c r="M263" s="6" t="s">
        <v>559</v>
      </c>
      <c r="N263" s="20" t="s">
        <v>168</v>
      </c>
      <c r="O263" s="23" t="s">
        <v>314</v>
      </c>
      <c r="P263" s="10" t="s">
        <v>170</v>
      </c>
      <c r="Q263" s="24" t="s">
        <v>171</v>
      </c>
      <c r="R263" s="20" t="s">
        <v>172</v>
      </c>
      <c r="S263" s="20" t="s">
        <v>173</v>
      </c>
      <c r="T263" s="20" t="s">
        <v>174</v>
      </c>
      <c r="U263" s="20" t="s">
        <v>295</v>
      </c>
      <c r="V263" s="20">
        <v>188.05</v>
      </c>
      <c r="W263" s="20">
        <v>201.4</v>
      </c>
      <c r="X263" s="20">
        <v>174.7</v>
      </c>
      <c r="Y263" s="20" t="s">
        <v>176</v>
      </c>
      <c r="Z263" s="20" t="s">
        <v>191</v>
      </c>
      <c r="AA263" s="20">
        <v>30.957000000000001</v>
      </c>
      <c r="AB263" s="20">
        <v>110.746</v>
      </c>
      <c r="AC263" s="10" t="s">
        <v>176</v>
      </c>
      <c r="AD263" s="10" t="s">
        <v>176</v>
      </c>
      <c r="AE263" s="25">
        <v>1417.66235599837</v>
      </c>
      <c r="AF263" s="10" t="s">
        <v>178</v>
      </c>
      <c r="AG263" s="25">
        <v>1140.69862687161</v>
      </c>
      <c r="AH263" s="25">
        <v>1777.1589407187601</v>
      </c>
      <c r="AI263" s="20" t="s">
        <v>179</v>
      </c>
      <c r="AJ263" s="20" t="s">
        <v>180</v>
      </c>
      <c r="AK263" s="10" t="s">
        <v>181</v>
      </c>
      <c r="AL263" s="24" t="s">
        <v>182</v>
      </c>
      <c r="AM263" s="27">
        <v>55555555.55555556</v>
      </c>
      <c r="AN263" s="27">
        <v>2868876.5527462563</v>
      </c>
      <c r="AO263" s="20" t="s">
        <v>183</v>
      </c>
      <c r="AP263" s="27">
        <v>27777777.77777778</v>
      </c>
      <c r="AQ263" s="27">
        <v>2028602.0648339486</v>
      </c>
      <c r="AR263" s="20" t="s">
        <v>183</v>
      </c>
      <c r="AS263" s="27">
        <v>1.8458333333333333E-5</v>
      </c>
      <c r="AT263" s="27">
        <v>1.4015113271037045E-6</v>
      </c>
      <c r="AU263" s="20" t="s">
        <v>183</v>
      </c>
      <c r="AV263" s="27">
        <v>2.1184999999999998E-5</v>
      </c>
      <c r="AW263" s="27">
        <v>6.6476186212307114E-7</v>
      </c>
      <c r="AX263" s="20" t="s">
        <v>183</v>
      </c>
      <c r="AY263" s="27">
        <v>7.8979999999999979E-6</v>
      </c>
      <c r="AZ263" s="28">
        <v>2.9827168823071353E-7</v>
      </c>
      <c r="BA263" s="20" t="s">
        <v>183</v>
      </c>
      <c r="BB263" s="27">
        <v>7.18625E-6</v>
      </c>
      <c r="BC263" s="27">
        <v>2.9641872832194652E-7</v>
      </c>
      <c r="BD263" s="20" t="s">
        <v>183</v>
      </c>
      <c r="BE263" s="28">
        <v>-27.025921189999998</v>
      </c>
      <c r="BF263" s="28">
        <v>8.7324799999999994E-2</v>
      </c>
      <c r="BG263" s="20" t="s">
        <v>183</v>
      </c>
      <c r="BH263" s="20">
        <v>-4.5</v>
      </c>
      <c r="BI263" s="20">
        <v>1</v>
      </c>
      <c r="BJ263" s="20" t="s">
        <v>338</v>
      </c>
      <c r="BK263" s="28">
        <v>400</v>
      </c>
      <c r="BL263" s="28">
        <v>10.72</v>
      </c>
      <c r="BM263" s="28">
        <v>1</v>
      </c>
      <c r="BN263" s="20" t="s">
        <v>185</v>
      </c>
      <c r="BO263" s="20" t="s">
        <v>176</v>
      </c>
      <c r="BP263" s="20" t="s">
        <v>176</v>
      </c>
      <c r="BQ263" s="20" t="s">
        <v>186</v>
      </c>
      <c r="BR263" s="28">
        <v>2</v>
      </c>
      <c r="BS263" s="28">
        <v>0.1</v>
      </c>
      <c r="BT263" s="20" t="s">
        <v>187</v>
      </c>
      <c r="BU263" s="28">
        <v>0.72</v>
      </c>
      <c r="BV263" s="28">
        <v>3.5000000000000003E-2</v>
      </c>
      <c r="BW263" s="20" t="s">
        <v>188</v>
      </c>
      <c r="BX263" s="28">
        <v>1</v>
      </c>
      <c r="BY263" s="28">
        <v>0.05</v>
      </c>
      <c r="BZ263" s="24" t="s">
        <v>187</v>
      </c>
      <c r="CA263" s="28">
        <v>0.5</v>
      </c>
      <c r="CB263" s="28">
        <v>2.5000000000000001E-2</v>
      </c>
      <c r="CC263" s="20" t="s">
        <v>187</v>
      </c>
      <c r="CD263" s="28">
        <v>0.2</v>
      </c>
      <c r="CE263" s="28">
        <v>0.02</v>
      </c>
      <c r="CF263" s="24" t="s">
        <v>187</v>
      </c>
      <c r="CG263" s="28">
        <v>0.01</v>
      </c>
      <c r="CH263" s="28">
        <v>6.4999999999999997E-4</v>
      </c>
      <c r="CI263" s="24" t="s">
        <v>187</v>
      </c>
      <c r="CJ263" s="24" t="s">
        <v>189</v>
      </c>
      <c r="CK263" s="29">
        <v>30</v>
      </c>
      <c r="CL263" s="29">
        <v>9.4009599999999997E-4</v>
      </c>
      <c r="CM263" s="29">
        <v>40</v>
      </c>
      <c r="CN263" s="29">
        <v>25</v>
      </c>
    </row>
    <row r="264" spans="1:92" ht="15.75" customHeight="1">
      <c r="A264" s="19" t="s">
        <v>164</v>
      </c>
      <c r="B264" s="20" t="s">
        <v>165</v>
      </c>
      <c r="C264" s="20">
        <v>2020</v>
      </c>
      <c r="D264" s="2" t="str">
        <f t="shared" si="7"/>
        <v>10.1016/j.palaeo.2019.109547</v>
      </c>
      <c r="E264" s="21">
        <f t="shared" si="8"/>
        <v>188050</v>
      </c>
      <c r="F264" s="21">
        <f t="shared" si="9"/>
        <v>13349.999999999995</v>
      </c>
      <c r="G264" s="21">
        <f t="shared" si="10"/>
        <v>13350.000000000022</v>
      </c>
      <c r="H264" s="22">
        <f t="shared" si="11"/>
        <v>804.59314038840603</v>
      </c>
      <c r="I264" s="22">
        <f t="shared" si="12"/>
        <v>173.15140303030603</v>
      </c>
      <c r="J264" s="22">
        <f t="shared" si="13"/>
        <v>134.70281816830402</v>
      </c>
      <c r="K264" s="20" t="s">
        <v>166</v>
      </c>
      <c r="L264" s="77" t="s">
        <v>167</v>
      </c>
      <c r="M264" s="6" t="s">
        <v>559</v>
      </c>
      <c r="N264" s="20" t="s">
        <v>168</v>
      </c>
      <c r="O264" s="30" t="s">
        <v>315</v>
      </c>
      <c r="P264" s="10" t="s">
        <v>170</v>
      </c>
      <c r="Q264" s="24" t="s">
        <v>316</v>
      </c>
      <c r="R264" s="20" t="s">
        <v>317</v>
      </c>
      <c r="S264" s="20" t="s">
        <v>173</v>
      </c>
      <c r="T264" s="20" t="s">
        <v>174</v>
      </c>
      <c r="U264" s="20" t="s">
        <v>318</v>
      </c>
      <c r="V264" s="20">
        <v>188.05</v>
      </c>
      <c r="W264" s="20">
        <v>201.4</v>
      </c>
      <c r="X264" s="20">
        <v>174.7</v>
      </c>
      <c r="Y264" s="20" t="s">
        <v>176</v>
      </c>
      <c r="Z264" s="20" t="s">
        <v>191</v>
      </c>
      <c r="AA264" s="20">
        <v>30.957000000000001</v>
      </c>
      <c r="AB264" s="20">
        <v>110.746</v>
      </c>
      <c r="AC264" s="10" t="s">
        <v>176</v>
      </c>
      <c r="AD264" s="10" t="s">
        <v>176</v>
      </c>
      <c r="AE264" s="25">
        <v>804.59314038840603</v>
      </c>
      <c r="AF264" s="10" t="s">
        <v>178</v>
      </c>
      <c r="AG264" s="25">
        <v>669.89032222010201</v>
      </c>
      <c r="AH264" s="25">
        <v>977.74454341871206</v>
      </c>
      <c r="AI264" s="20" t="s">
        <v>179</v>
      </c>
      <c r="AJ264" s="20" t="s">
        <v>180</v>
      </c>
      <c r="AK264" s="10" t="s">
        <v>181</v>
      </c>
      <c r="AL264" s="24" t="s">
        <v>182</v>
      </c>
      <c r="AM264" s="26">
        <v>22222222.22222222</v>
      </c>
      <c r="AN264" s="26">
        <v>5319039.4875352122</v>
      </c>
      <c r="AO264" s="20" t="s">
        <v>183</v>
      </c>
      <c r="AP264" s="26">
        <v>44444444.44444444</v>
      </c>
      <c r="AQ264" s="26">
        <v>2777777.777777785</v>
      </c>
      <c r="AR264" s="20" t="s">
        <v>183</v>
      </c>
      <c r="AS264" s="26">
        <v>3.1389999999999996E-5</v>
      </c>
      <c r="AT264" s="26">
        <v>2.4063000644142418E-6</v>
      </c>
      <c r="AU264" s="20" t="s">
        <v>183</v>
      </c>
      <c r="AV264" s="26">
        <v>2.9074999999999999E-5</v>
      </c>
      <c r="AW264" s="26">
        <v>4.250000000000007E-7</v>
      </c>
      <c r="AX264" s="20" t="s">
        <v>183</v>
      </c>
      <c r="AY264" s="26">
        <v>1.2080999999999998E-5</v>
      </c>
      <c r="AZ264" s="26">
        <v>1.1074660265669558E-6</v>
      </c>
      <c r="BA264" s="20" t="s">
        <v>183</v>
      </c>
      <c r="BB264" s="26">
        <v>8.084999999999998E-6</v>
      </c>
      <c r="BC264" s="26">
        <v>1.9499999999999983E-7</v>
      </c>
      <c r="BD264" s="20" t="s">
        <v>183</v>
      </c>
      <c r="BE264" s="6">
        <v>-24.689336767204832</v>
      </c>
      <c r="BF264" s="6">
        <v>0.1271925243181895</v>
      </c>
      <c r="BG264" s="20" t="s">
        <v>183</v>
      </c>
      <c r="BH264" s="20">
        <v>-4.5</v>
      </c>
      <c r="BI264" s="20">
        <v>1</v>
      </c>
      <c r="BJ264" s="20" t="s">
        <v>338</v>
      </c>
      <c r="BK264" s="28">
        <v>400</v>
      </c>
      <c r="BL264" s="28">
        <v>10.79</v>
      </c>
      <c r="BM264" s="28">
        <v>1</v>
      </c>
      <c r="BN264" s="20" t="s">
        <v>185</v>
      </c>
      <c r="BO264" s="20" t="s">
        <v>176</v>
      </c>
      <c r="BP264" s="20" t="s">
        <v>176</v>
      </c>
      <c r="BQ264" s="20" t="s">
        <v>186</v>
      </c>
      <c r="BR264" s="28">
        <v>2</v>
      </c>
      <c r="BS264" s="28">
        <v>0.1</v>
      </c>
      <c r="BT264" s="20" t="s">
        <v>187</v>
      </c>
      <c r="BU264" s="28">
        <v>0.72</v>
      </c>
      <c r="BV264" s="28">
        <v>3.5000000000000003E-2</v>
      </c>
      <c r="BW264" s="20" t="s">
        <v>188</v>
      </c>
      <c r="BX264" s="28">
        <v>1</v>
      </c>
      <c r="BY264" s="28">
        <v>0.05</v>
      </c>
      <c r="BZ264" s="24" t="s">
        <v>187</v>
      </c>
      <c r="CA264" s="28">
        <v>0.5</v>
      </c>
      <c r="CB264" s="28">
        <v>2.5000000000000001E-2</v>
      </c>
      <c r="CC264" s="20" t="s">
        <v>187</v>
      </c>
      <c r="CD264" s="28">
        <v>0.2</v>
      </c>
      <c r="CE264" s="28">
        <v>0.02</v>
      </c>
      <c r="CF264" s="24" t="s">
        <v>187</v>
      </c>
      <c r="CG264" s="28">
        <v>0.01</v>
      </c>
      <c r="CH264" s="28">
        <v>6.4999999999999997E-4</v>
      </c>
      <c r="CI264" s="24" t="s">
        <v>187</v>
      </c>
      <c r="CJ264" s="24" t="s">
        <v>189</v>
      </c>
      <c r="CK264" s="29">
        <v>30</v>
      </c>
      <c r="CL264" s="29">
        <v>9.4009599999999997E-4</v>
      </c>
      <c r="CM264" s="29">
        <v>40</v>
      </c>
      <c r="CN264" s="29">
        <v>25</v>
      </c>
    </row>
    <row r="265" spans="1:92" ht="15.75" customHeight="1">
      <c r="A265" s="19" t="s">
        <v>164</v>
      </c>
      <c r="B265" s="20" t="s">
        <v>165</v>
      </c>
      <c r="C265" s="20">
        <v>2020</v>
      </c>
      <c r="D265" s="2" t="str">
        <f t="shared" si="7"/>
        <v>10.1016/j.palaeo.2019.109547</v>
      </c>
      <c r="E265" s="21">
        <f t="shared" si="8"/>
        <v>188050</v>
      </c>
      <c r="F265" s="21">
        <f t="shared" si="9"/>
        <v>13349.999999999995</v>
      </c>
      <c r="G265" s="21">
        <f t="shared" si="10"/>
        <v>13350.000000000022</v>
      </c>
      <c r="H265" s="22">
        <f t="shared" si="11"/>
        <v>654.51529179014506</v>
      </c>
      <c r="I265" s="22">
        <f t="shared" si="12"/>
        <v>135.6170239961649</v>
      </c>
      <c r="J265" s="22">
        <f t="shared" si="13"/>
        <v>105.35402324492202</v>
      </c>
      <c r="K265" s="20" t="s">
        <v>166</v>
      </c>
      <c r="L265" s="77" t="s">
        <v>167</v>
      </c>
      <c r="M265" s="6" t="s">
        <v>559</v>
      </c>
      <c r="N265" s="20" t="s">
        <v>168</v>
      </c>
      <c r="O265" s="30" t="s">
        <v>319</v>
      </c>
      <c r="P265" s="10" t="s">
        <v>170</v>
      </c>
      <c r="Q265" s="24" t="s">
        <v>316</v>
      </c>
      <c r="R265" s="20" t="s">
        <v>317</v>
      </c>
      <c r="S265" s="20" t="s">
        <v>173</v>
      </c>
      <c r="T265" s="20" t="s">
        <v>174</v>
      </c>
      <c r="U265" s="20" t="s">
        <v>318</v>
      </c>
      <c r="V265" s="20">
        <v>188.05</v>
      </c>
      <c r="W265" s="20">
        <v>201.4</v>
      </c>
      <c r="X265" s="20">
        <v>174.7</v>
      </c>
      <c r="Y265" s="20" t="s">
        <v>176</v>
      </c>
      <c r="Z265" s="20" t="s">
        <v>191</v>
      </c>
      <c r="AA265" s="20">
        <v>30.957000000000001</v>
      </c>
      <c r="AB265" s="20">
        <v>110.746</v>
      </c>
      <c r="AC265" s="10" t="s">
        <v>176</v>
      </c>
      <c r="AD265" s="10" t="s">
        <v>176</v>
      </c>
      <c r="AE265" s="25">
        <v>654.51529179014506</v>
      </c>
      <c r="AF265" s="10" t="s">
        <v>178</v>
      </c>
      <c r="AG265" s="25">
        <v>549.16126854522304</v>
      </c>
      <c r="AH265" s="25">
        <v>790.13231578630996</v>
      </c>
      <c r="AI265" s="20" t="s">
        <v>179</v>
      </c>
      <c r="AJ265" s="20" t="s">
        <v>180</v>
      </c>
      <c r="AK265" s="10" t="s">
        <v>181</v>
      </c>
      <c r="AL265" s="24" t="s">
        <v>182</v>
      </c>
      <c r="AM265" s="26">
        <v>44444444.44444444</v>
      </c>
      <c r="AN265" s="26">
        <v>4536092.1162651451</v>
      </c>
      <c r="AO265" s="20" t="s">
        <v>183</v>
      </c>
      <c r="AP265" s="26">
        <v>44444444.44444444</v>
      </c>
      <c r="AQ265" s="26">
        <v>3207501.4954979094</v>
      </c>
      <c r="AR265" s="20" t="s">
        <v>183</v>
      </c>
      <c r="AS265" s="26">
        <v>3.1389999999999996E-5</v>
      </c>
      <c r="AT265" s="26">
        <v>2.4063000644142418E-6</v>
      </c>
      <c r="AU265" s="20" t="s">
        <v>183</v>
      </c>
      <c r="AV265" s="26">
        <v>3.1945E-5</v>
      </c>
      <c r="AW265" s="26">
        <v>2.4450000000000003E-6</v>
      </c>
      <c r="AX265" s="20" t="s">
        <v>183</v>
      </c>
      <c r="AY265" s="26">
        <v>1.2080999999999998E-5</v>
      </c>
      <c r="AZ265" s="26">
        <v>1.1074660265669558E-6</v>
      </c>
      <c r="BA265" s="20" t="s">
        <v>183</v>
      </c>
      <c r="BB265" s="26">
        <v>9.4524999999999997E-6</v>
      </c>
      <c r="BC265" s="26">
        <v>1.1774999999999985E-6</v>
      </c>
      <c r="BD265" s="20" t="s">
        <v>183</v>
      </c>
      <c r="BE265" s="6">
        <v>-24.689336767204832</v>
      </c>
      <c r="BF265" s="6">
        <v>0.1271925243181895</v>
      </c>
      <c r="BG265" s="20" t="s">
        <v>183</v>
      </c>
      <c r="BH265" s="20">
        <v>-4.5</v>
      </c>
      <c r="BI265" s="20">
        <v>1</v>
      </c>
      <c r="BJ265" s="20" t="s">
        <v>338</v>
      </c>
      <c r="BK265" s="28">
        <v>400</v>
      </c>
      <c r="BL265" s="28">
        <v>10.79</v>
      </c>
      <c r="BM265" s="28">
        <v>1</v>
      </c>
      <c r="BN265" s="20" t="s">
        <v>185</v>
      </c>
      <c r="BO265" s="20" t="s">
        <v>176</v>
      </c>
      <c r="BP265" s="20" t="s">
        <v>176</v>
      </c>
      <c r="BQ265" s="20" t="s">
        <v>186</v>
      </c>
      <c r="BR265" s="28">
        <v>2</v>
      </c>
      <c r="BS265" s="28">
        <v>0.1</v>
      </c>
      <c r="BT265" s="20" t="s">
        <v>187</v>
      </c>
      <c r="BU265" s="28">
        <v>0.72</v>
      </c>
      <c r="BV265" s="28">
        <v>3.5000000000000003E-2</v>
      </c>
      <c r="BW265" s="20" t="s">
        <v>188</v>
      </c>
      <c r="BX265" s="28">
        <v>1</v>
      </c>
      <c r="BY265" s="28">
        <v>0.05</v>
      </c>
      <c r="BZ265" s="24" t="s">
        <v>187</v>
      </c>
      <c r="CA265" s="28">
        <v>0.5</v>
      </c>
      <c r="CB265" s="28">
        <v>2.5000000000000001E-2</v>
      </c>
      <c r="CC265" s="20" t="s">
        <v>187</v>
      </c>
      <c r="CD265" s="28">
        <v>0.2</v>
      </c>
      <c r="CE265" s="28">
        <v>0.02</v>
      </c>
      <c r="CF265" s="24" t="s">
        <v>187</v>
      </c>
      <c r="CG265" s="28">
        <v>0.01</v>
      </c>
      <c r="CH265" s="28">
        <v>6.4999999999999997E-4</v>
      </c>
      <c r="CI265" s="24" t="s">
        <v>187</v>
      </c>
      <c r="CJ265" s="24" t="s">
        <v>189</v>
      </c>
      <c r="CK265" s="29">
        <v>30</v>
      </c>
      <c r="CL265" s="29">
        <v>9.4009599999999997E-4</v>
      </c>
      <c r="CM265" s="29">
        <v>40</v>
      </c>
      <c r="CN265" s="29">
        <v>25</v>
      </c>
    </row>
    <row r="266" spans="1:92" ht="15.75" customHeight="1">
      <c r="A266" s="19" t="s">
        <v>164</v>
      </c>
      <c r="B266" s="20" t="s">
        <v>165</v>
      </c>
      <c r="C266" s="20">
        <v>2020</v>
      </c>
      <c r="D266" s="2" t="str">
        <f t="shared" si="7"/>
        <v>10.1016/j.palaeo.2019.109547</v>
      </c>
      <c r="E266" s="21">
        <f t="shared" si="8"/>
        <v>188050</v>
      </c>
      <c r="F266" s="21">
        <f t="shared" si="9"/>
        <v>13349.999999999995</v>
      </c>
      <c r="G266" s="21">
        <f t="shared" si="10"/>
        <v>13350.000000000022</v>
      </c>
      <c r="H266" s="22">
        <f t="shared" si="11"/>
        <v>842.10641402773899</v>
      </c>
      <c r="I266" s="22">
        <f t="shared" si="12"/>
        <v>189.25927058894104</v>
      </c>
      <c r="J266" s="22">
        <f t="shared" si="13"/>
        <v>147.29645898163096</v>
      </c>
      <c r="K266" s="20" t="s">
        <v>166</v>
      </c>
      <c r="L266" s="77" t="s">
        <v>167</v>
      </c>
      <c r="M266" s="6" t="s">
        <v>559</v>
      </c>
      <c r="N266" s="20" t="s">
        <v>168</v>
      </c>
      <c r="O266" s="30" t="s">
        <v>320</v>
      </c>
      <c r="P266" s="10" t="s">
        <v>170</v>
      </c>
      <c r="Q266" s="24" t="s">
        <v>316</v>
      </c>
      <c r="R266" s="20" t="s">
        <v>317</v>
      </c>
      <c r="S266" s="20" t="s">
        <v>173</v>
      </c>
      <c r="T266" s="20" t="s">
        <v>174</v>
      </c>
      <c r="U266" s="20" t="s">
        <v>318</v>
      </c>
      <c r="V266" s="20">
        <v>188.05</v>
      </c>
      <c r="W266" s="20">
        <v>201.4</v>
      </c>
      <c r="X266" s="20">
        <v>174.7</v>
      </c>
      <c r="Y266" s="20" t="s">
        <v>176</v>
      </c>
      <c r="Z266" s="20" t="s">
        <v>191</v>
      </c>
      <c r="AA266" s="20">
        <v>30.957000000000001</v>
      </c>
      <c r="AB266" s="20">
        <v>110.746</v>
      </c>
      <c r="AC266" s="10" t="s">
        <v>176</v>
      </c>
      <c r="AD266" s="10" t="s">
        <v>176</v>
      </c>
      <c r="AE266" s="25">
        <v>842.10641402773899</v>
      </c>
      <c r="AF266" s="24" t="s">
        <v>178</v>
      </c>
      <c r="AG266" s="25">
        <v>694.80995504610803</v>
      </c>
      <c r="AH266" s="25">
        <v>1031.36568461668</v>
      </c>
      <c r="AI266" s="20" t="s">
        <v>179</v>
      </c>
      <c r="AJ266" s="20" t="s">
        <v>180</v>
      </c>
      <c r="AK266" s="24" t="s">
        <v>181</v>
      </c>
      <c r="AL266" s="24" t="s">
        <v>182</v>
      </c>
      <c r="AM266" s="26">
        <v>33333333.333333336</v>
      </c>
      <c r="AN266" s="26">
        <v>3207501.4954979271</v>
      </c>
      <c r="AO266" s="20" t="s">
        <v>183</v>
      </c>
      <c r="AP266" s="26">
        <v>44444444.44444444</v>
      </c>
      <c r="AQ266" s="26">
        <v>5319039.4875352085</v>
      </c>
      <c r="AR266" s="20" t="s">
        <v>183</v>
      </c>
      <c r="AS266" s="26">
        <v>2.7362499999999994E-5</v>
      </c>
      <c r="AT266" s="26">
        <v>1.5105203297760297E-6</v>
      </c>
      <c r="AU266" s="20" t="s">
        <v>183</v>
      </c>
      <c r="AV266" s="26">
        <v>2.851E-5</v>
      </c>
      <c r="AW266" s="26">
        <v>1.65758106890734E-6</v>
      </c>
      <c r="AX266" s="20" t="s">
        <v>183</v>
      </c>
      <c r="AY266" s="26">
        <v>1.1785E-5</v>
      </c>
      <c r="AZ266" s="26">
        <v>5.1965693811719023E-7</v>
      </c>
      <c r="BA266" s="20" t="s">
        <v>183</v>
      </c>
      <c r="BB266" s="26">
        <v>1.1955E-5</v>
      </c>
      <c r="BC266" s="26">
        <v>3.7848588150682707E-7</v>
      </c>
      <c r="BD266" s="20" t="s">
        <v>183</v>
      </c>
      <c r="BE266" s="6">
        <v>-24.689336767204832</v>
      </c>
      <c r="BF266" s="6">
        <v>0.1271925243181895</v>
      </c>
      <c r="BG266" s="20" t="s">
        <v>183</v>
      </c>
      <c r="BH266" s="20">
        <v>-4.5</v>
      </c>
      <c r="BI266" s="20">
        <v>1</v>
      </c>
      <c r="BJ266" s="20" t="s">
        <v>338</v>
      </c>
      <c r="BK266" s="28">
        <v>400</v>
      </c>
      <c r="BL266" s="28">
        <v>10.79</v>
      </c>
      <c r="BM266" s="28">
        <v>1</v>
      </c>
      <c r="BN266" s="20" t="s">
        <v>185</v>
      </c>
      <c r="BO266" s="20" t="s">
        <v>176</v>
      </c>
      <c r="BP266" s="20" t="s">
        <v>176</v>
      </c>
      <c r="BQ266" s="20" t="s">
        <v>186</v>
      </c>
      <c r="BR266" s="28">
        <v>2</v>
      </c>
      <c r="BS266" s="28">
        <v>0.1</v>
      </c>
      <c r="BT266" s="20" t="s">
        <v>187</v>
      </c>
      <c r="BU266" s="28">
        <v>0.72</v>
      </c>
      <c r="BV266" s="28">
        <v>3.5000000000000003E-2</v>
      </c>
      <c r="BW266" s="20" t="s">
        <v>188</v>
      </c>
      <c r="BX266" s="28">
        <v>1</v>
      </c>
      <c r="BY266" s="28">
        <v>0.05</v>
      </c>
      <c r="BZ266" s="24" t="s">
        <v>187</v>
      </c>
      <c r="CA266" s="28">
        <v>0.5</v>
      </c>
      <c r="CB266" s="28">
        <v>2.5000000000000001E-2</v>
      </c>
      <c r="CC266" s="20" t="s">
        <v>187</v>
      </c>
      <c r="CD266" s="28">
        <v>0.2</v>
      </c>
      <c r="CE266" s="28">
        <v>0.02</v>
      </c>
      <c r="CF266" s="24" t="s">
        <v>187</v>
      </c>
      <c r="CG266" s="28">
        <v>0.01</v>
      </c>
      <c r="CH266" s="28">
        <v>6.4999999999999997E-4</v>
      </c>
      <c r="CI266" s="24" t="s">
        <v>187</v>
      </c>
      <c r="CJ266" s="24" t="s">
        <v>189</v>
      </c>
      <c r="CK266" s="29">
        <v>30</v>
      </c>
      <c r="CL266" s="29">
        <v>9.4009599999999997E-4</v>
      </c>
      <c r="CM266" s="29">
        <v>40</v>
      </c>
      <c r="CN266" s="29">
        <v>25</v>
      </c>
    </row>
    <row r="267" spans="1:92" ht="15.75" customHeight="1">
      <c r="A267" s="19" t="s">
        <v>164</v>
      </c>
      <c r="B267" s="20" t="s">
        <v>165</v>
      </c>
      <c r="C267" s="20">
        <v>2020</v>
      </c>
      <c r="D267" s="2" t="str">
        <f t="shared" si="7"/>
        <v>10.1016/j.palaeo.2019.109547</v>
      </c>
      <c r="E267" s="21">
        <f t="shared" si="8"/>
        <v>188050</v>
      </c>
      <c r="F267" s="21">
        <f t="shared" si="9"/>
        <v>13349.999999999995</v>
      </c>
      <c r="G267" s="21">
        <f t="shared" si="10"/>
        <v>13350.000000000022</v>
      </c>
      <c r="H267" s="22">
        <f t="shared" si="11"/>
        <v>995.00910925758399</v>
      </c>
      <c r="I267" s="22">
        <f t="shared" si="12"/>
        <v>234.9041517162359</v>
      </c>
      <c r="J267" s="22">
        <f t="shared" si="13"/>
        <v>190.54422540468602</v>
      </c>
      <c r="K267" s="20" t="s">
        <v>166</v>
      </c>
      <c r="L267" s="77" t="s">
        <v>167</v>
      </c>
      <c r="M267" s="6" t="s">
        <v>559</v>
      </c>
      <c r="N267" s="20" t="s">
        <v>168</v>
      </c>
      <c r="O267" s="30" t="s">
        <v>321</v>
      </c>
      <c r="P267" s="10" t="s">
        <v>170</v>
      </c>
      <c r="Q267" s="24" t="s">
        <v>316</v>
      </c>
      <c r="R267" s="20" t="s">
        <v>317</v>
      </c>
      <c r="S267" s="20" t="s">
        <v>173</v>
      </c>
      <c r="T267" s="20" t="s">
        <v>174</v>
      </c>
      <c r="U267" s="20" t="s">
        <v>318</v>
      </c>
      <c r="V267" s="20">
        <v>188.05</v>
      </c>
      <c r="W267" s="20">
        <v>201.4</v>
      </c>
      <c r="X267" s="20">
        <v>174.7</v>
      </c>
      <c r="Y267" s="20" t="s">
        <v>176</v>
      </c>
      <c r="Z267" s="20" t="s">
        <v>191</v>
      </c>
      <c r="AA267" s="20">
        <v>30.957000000000001</v>
      </c>
      <c r="AB267" s="20">
        <v>110.746</v>
      </c>
      <c r="AC267" s="10" t="s">
        <v>176</v>
      </c>
      <c r="AD267" s="10" t="s">
        <v>176</v>
      </c>
      <c r="AE267" s="25">
        <v>995.00910925758399</v>
      </c>
      <c r="AF267" s="10" t="s">
        <v>178</v>
      </c>
      <c r="AG267" s="25">
        <v>804.46488385289797</v>
      </c>
      <c r="AH267" s="25">
        <v>1229.9132609738199</v>
      </c>
      <c r="AI267" s="20" t="s">
        <v>179</v>
      </c>
      <c r="AJ267" s="20" t="s">
        <v>180</v>
      </c>
      <c r="AK267" s="10" t="s">
        <v>181</v>
      </c>
      <c r="AL267" s="24" t="s">
        <v>182</v>
      </c>
      <c r="AM267" s="26">
        <v>22222222.22222222</v>
      </c>
      <c r="AN267" s="26">
        <v>2777777.777777785</v>
      </c>
      <c r="AO267" s="20" t="s">
        <v>183</v>
      </c>
      <c r="AP267" s="26">
        <v>33333333.333333336</v>
      </c>
      <c r="AQ267" s="26">
        <v>5555555.555555556</v>
      </c>
      <c r="AR267" s="20" t="s">
        <v>183</v>
      </c>
      <c r="AS267" s="26">
        <v>2.9100000000000003E-5</v>
      </c>
      <c r="AT267" s="26">
        <v>1.7453022660845754E-6</v>
      </c>
      <c r="AU267" s="20" t="s">
        <v>183</v>
      </c>
      <c r="AV267" s="26">
        <v>3.0898333333333329E-5</v>
      </c>
      <c r="AW267" s="26">
        <v>1.0125986920350587E-6</v>
      </c>
      <c r="AX267" s="20" t="s">
        <v>183</v>
      </c>
      <c r="AY267" s="26">
        <v>1.0979999999999998E-5</v>
      </c>
      <c r="AZ267" s="26">
        <v>6.0767864314400137E-7</v>
      </c>
      <c r="BA267" s="20" t="s">
        <v>183</v>
      </c>
      <c r="BB267" s="26">
        <v>1.2224999999999999E-5</v>
      </c>
      <c r="BC267" s="26">
        <v>4.7313669624468309E-7</v>
      </c>
      <c r="BD267" s="20" t="s">
        <v>183</v>
      </c>
      <c r="BE267" s="6">
        <v>-24.689336767204832</v>
      </c>
      <c r="BF267" s="6">
        <v>0.1271925243181895</v>
      </c>
      <c r="BG267" s="20" t="s">
        <v>183</v>
      </c>
      <c r="BH267" s="20">
        <v>-4.5</v>
      </c>
      <c r="BI267" s="20">
        <v>1</v>
      </c>
      <c r="BJ267" s="20" t="s">
        <v>338</v>
      </c>
      <c r="BK267" s="28">
        <v>400</v>
      </c>
      <c r="BL267" s="28">
        <v>10.79</v>
      </c>
      <c r="BM267" s="28">
        <v>1</v>
      </c>
      <c r="BN267" s="20" t="s">
        <v>185</v>
      </c>
      <c r="BO267" s="20" t="s">
        <v>176</v>
      </c>
      <c r="BP267" s="20" t="s">
        <v>176</v>
      </c>
      <c r="BQ267" s="20" t="s">
        <v>186</v>
      </c>
      <c r="BR267" s="28">
        <v>2</v>
      </c>
      <c r="BS267" s="28">
        <v>0.1</v>
      </c>
      <c r="BT267" s="20" t="s">
        <v>187</v>
      </c>
      <c r="BU267" s="28">
        <v>0.72</v>
      </c>
      <c r="BV267" s="28">
        <v>3.5000000000000003E-2</v>
      </c>
      <c r="BW267" s="20" t="s">
        <v>188</v>
      </c>
      <c r="BX267" s="28">
        <v>1</v>
      </c>
      <c r="BY267" s="28">
        <v>0.05</v>
      </c>
      <c r="BZ267" s="24" t="s">
        <v>187</v>
      </c>
      <c r="CA267" s="28">
        <v>0.5</v>
      </c>
      <c r="CB267" s="28">
        <v>2.5000000000000001E-2</v>
      </c>
      <c r="CC267" s="20" t="s">
        <v>187</v>
      </c>
      <c r="CD267" s="28">
        <v>0.2</v>
      </c>
      <c r="CE267" s="28">
        <v>0.02</v>
      </c>
      <c r="CF267" s="24" t="s">
        <v>187</v>
      </c>
      <c r="CG267" s="28">
        <v>0.01</v>
      </c>
      <c r="CH267" s="28">
        <v>6.4999999999999997E-4</v>
      </c>
      <c r="CI267" s="24" t="s">
        <v>187</v>
      </c>
      <c r="CJ267" s="24" t="s">
        <v>189</v>
      </c>
      <c r="CK267" s="29">
        <v>30</v>
      </c>
      <c r="CL267" s="29">
        <v>9.4009599999999997E-4</v>
      </c>
      <c r="CM267" s="29">
        <v>40</v>
      </c>
      <c r="CN267" s="29">
        <v>25</v>
      </c>
    </row>
    <row r="268" spans="1:92" ht="15.75" customHeight="1">
      <c r="A268" s="19" t="s">
        <v>164</v>
      </c>
      <c r="B268" s="20" t="s">
        <v>165</v>
      </c>
      <c r="C268" s="20">
        <v>2020</v>
      </c>
      <c r="D268" s="2" t="str">
        <f t="shared" si="7"/>
        <v>10.1016/j.palaeo.2019.109547</v>
      </c>
      <c r="E268" s="21">
        <f t="shared" si="8"/>
        <v>188050</v>
      </c>
      <c r="F268" s="21">
        <f t="shared" si="9"/>
        <v>13349.999999999995</v>
      </c>
      <c r="G268" s="21">
        <f t="shared" si="10"/>
        <v>13350.000000000022</v>
      </c>
      <c r="H268" s="22">
        <f t="shared" si="11"/>
        <v>807.59823649302803</v>
      </c>
      <c r="I268" s="22">
        <f t="shared" si="12"/>
        <v>178.34433683389602</v>
      </c>
      <c r="J268" s="22">
        <f t="shared" si="13"/>
        <v>135.22620917926008</v>
      </c>
      <c r="K268" s="20" t="s">
        <v>166</v>
      </c>
      <c r="L268" s="77" t="s">
        <v>167</v>
      </c>
      <c r="M268" s="6" t="s">
        <v>559</v>
      </c>
      <c r="N268" s="20" t="s">
        <v>168</v>
      </c>
      <c r="O268" s="30" t="s">
        <v>322</v>
      </c>
      <c r="P268" s="10" t="s">
        <v>170</v>
      </c>
      <c r="Q268" s="24" t="s">
        <v>316</v>
      </c>
      <c r="R268" s="20" t="s">
        <v>317</v>
      </c>
      <c r="S268" s="20" t="s">
        <v>173</v>
      </c>
      <c r="T268" s="20" t="s">
        <v>174</v>
      </c>
      <c r="U268" s="20" t="s">
        <v>318</v>
      </c>
      <c r="V268" s="20">
        <v>188.05</v>
      </c>
      <c r="W268" s="20">
        <v>201.4</v>
      </c>
      <c r="X268" s="20">
        <v>174.7</v>
      </c>
      <c r="Y268" s="20" t="s">
        <v>176</v>
      </c>
      <c r="Z268" s="20" t="s">
        <v>191</v>
      </c>
      <c r="AA268" s="20">
        <v>30.957000000000001</v>
      </c>
      <c r="AB268" s="20">
        <v>110.746</v>
      </c>
      <c r="AC268" s="10" t="s">
        <v>176</v>
      </c>
      <c r="AD268" s="10" t="s">
        <v>176</v>
      </c>
      <c r="AE268" s="25">
        <v>807.59823649302803</v>
      </c>
      <c r="AF268" s="10" t="s">
        <v>178</v>
      </c>
      <c r="AG268" s="25">
        <v>672.37202731376794</v>
      </c>
      <c r="AH268" s="25">
        <v>985.94257332692405</v>
      </c>
      <c r="AI268" s="20" t="s">
        <v>179</v>
      </c>
      <c r="AJ268" s="20" t="s">
        <v>180</v>
      </c>
      <c r="AK268" s="10" t="s">
        <v>181</v>
      </c>
      <c r="AL268" s="24" t="s">
        <v>182</v>
      </c>
      <c r="AM268" s="26">
        <v>33333333.333333336</v>
      </c>
      <c r="AN268" s="26">
        <v>2777777.777777785</v>
      </c>
      <c r="AO268" s="20" t="s">
        <v>183</v>
      </c>
      <c r="AP268" s="26">
        <v>33333333.333333336</v>
      </c>
      <c r="AQ268" s="26">
        <v>4415002.9909958504</v>
      </c>
      <c r="AR268" s="20" t="s">
        <v>183</v>
      </c>
      <c r="AS268" s="26">
        <v>2.6919999999999996E-5</v>
      </c>
      <c r="AT268" s="26">
        <v>9.9640186002770335E-7</v>
      </c>
      <c r="AU268" s="20" t="s">
        <v>183</v>
      </c>
      <c r="AV268" s="26">
        <v>3.3424999999999993E-5</v>
      </c>
      <c r="AW268" s="26">
        <v>1.5990865448054336E-6</v>
      </c>
      <c r="AX268" s="20" t="s">
        <v>183</v>
      </c>
      <c r="AY268" s="26">
        <v>1.03975E-5</v>
      </c>
      <c r="AZ268" s="26">
        <v>5.4869732093386415E-7</v>
      </c>
      <c r="BA268" s="20" t="s">
        <v>183</v>
      </c>
      <c r="BB268" s="26">
        <v>9.1074999999999988E-6</v>
      </c>
      <c r="BC268" s="26">
        <v>6.5373499557882894E-7</v>
      </c>
      <c r="BD268" s="20" t="s">
        <v>183</v>
      </c>
      <c r="BE268" s="6">
        <v>-24.689336767204832</v>
      </c>
      <c r="BF268" s="6">
        <v>0.1271925243181895</v>
      </c>
      <c r="BG268" s="20" t="s">
        <v>183</v>
      </c>
      <c r="BH268" s="20">
        <v>-4.5</v>
      </c>
      <c r="BI268" s="20">
        <v>1</v>
      </c>
      <c r="BJ268" s="20" t="s">
        <v>338</v>
      </c>
      <c r="BK268" s="28">
        <v>400</v>
      </c>
      <c r="BL268" s="28">
        <v>10.79</v>
      </c>
      <c r="BM268" s="28">
        <v>1</v>
      </c>
      <c r="BN268" s="20" t="s">
        <v>185</v>
      </c>
      <c r="BO268" s="20" t="s">
        <v>176</v>
      </c>
      <c r="BP268" s="20" t="s">
        <v>176</v>
      </c>
      <c r="BQ268" s="20" t="s">
        <v>186</v>
      </c>
      <c r="BR268" s="28">
        <v>2</v>
      </c>
      <c r="BS268" s="28">
        <v>0.1</v>
      </c>
      <c r="BT268" s="20" t="s">
        <v>187</v>
      </c>
      <c r="BU268" s="28">
        <v>0.72</v>
      </c>
      <c r="BV268" s="28">
        <v>3.5000000000000003E-2</v>
      </c>
      <c r="BW268" s="20" t="s">
        <v>188</v>
      </c>
      <c r="BX268" s="28">
        <v>1</v>
      </c>
      <c r="BY268" s="28">
        <v>0.05</v>
      </c>
      <c r="BZ268" s="24" t="s">
        <v>187</v>
      </c>
      <c r="CA268" s="28">
        <v>0.5</v>
      </c>
      <c r="CB268" s="28">
        <v>2.5000000000000001E-2</v>
      </c>
      <c r="CC268" s="20" t="s">
        <v>187</v>
      </c>
      <c r="CD268" s="28">
        <v>0.2</v>
      </c>
      <c r="CE268" s="28">
        <v>0.02</v>
      </c>
      <c r="CF268" s="24" t="s">
        <v>187</v>
      </c>
      <c r="CG268" s="28">
        <v>0.01</v>
      </c>
      <c r="CH268" s="28">
        <v>6.4999999999999997E-4</v>
      </c>
      <c r="CI268" s="24" t="s">
        <v>187</v>
      </c>
      <c r="CJ268" s="24" t="s">
        <v>189</v>
      </c>
      <c r="CK268" s="29">
        <v>30</v>
      </c>
      <c r="CL268" s="29">
        <v>9.4009599999999997E-4</v>
      </c>
      <c r="CM268" s="29">
        <v>40</v>
      </c>
      <c r="CN268" s="29">
        <v>25</v>
      </c>
    </row>
    <row r="269" spans="1:92" ht="15.75" customHeight="1">
      <c r="A269" s="19" t="s">
        <v>164</v>
      </c>
      <c r="B269" s="20" t="s">
        <v>165</v>
      </c>
      <c r="C269" s="20">
        <v>2020</v>
      </c>
      <c r="D269" s="2" t="str">
        <f t="shared" si="7"/>
        <v>10.1016/j.palaeo.2019.109547</v>
      </c>
      <c r="E269" s="21">
        <f t="shared" si="8"/>
        <v>188050</v>
      </c>
      <c r="F269" s="21">
        <f t="shared" si="9"/>
        <v>13349.999999999995</v>
      </c>
      <c r="G269" s="21">
        <f t="shared" si="10"/>
        <v>13350.000000000022</v>
      </c>
      <c r="H269" s="22">
        <f t="shared" si="11"/>
        <v>748.68012045020396</v>
      </c>
      <c r="I269" s="22">
        <f t="shared" si="12"/>
        <v>170.11566608587702</v>
      </c>
      <c r="J269" s="22">
        <f t="shared" si="13"/>
        <v>134.53459586406291</v>
      </c>
      <c r="K269" s="20" t="s">
        <v>166</v>
      </c>
      <c r="L269" s="77" t="s">
        <v>167</v>
      </c>
      <c r="M269" s="6" t="s">
        <v>559</v>
      </c>
      <c r="N269" s="20" t="s">
        <v>168</v>
      </c>
      <c r="O269" s="30" t="s">
        <v>323</v>
      </c>
      <c r="P269" s="10" t="s">
        <v>170</v>
      </c>
      <c r="Q269" s="24" t="s">
        <v>316</v>
      </c>
      <c r="R269" s="20" t="s">
        <v>317</v>
      </c>
      <c r="S269" s="20" t="s">
        <v>173</v>
      </c>
      <c r="T269" s="20" t="s">
        <v>174</v>
      </c>
      <c r="U269" s="20" t="s">
        <v>318</v>
      </c>
      <c r="V269" s="20">
        <v>188.05</v>
      </c>
      <c r="W269" s="20">
        <v>201.4</v>
      </c>
      <c r="X269" s="20">
        <v>174.7</v>
      </c>
      <c r="Y269" s="20" t="s">
        <v>176</v>
      </c>
      <c r="Z269" s="20" t="s">
        <v>191</v>
      </c>
      <c r="AA269" s="20">
        <v>30.957000000000001</v>
      </c>
      <c r="AB269" s="20">
        <v>110.746</v>
      </c>
      <c r="AC269" s="10" t="s">
        <v>176</v>
      </c>
      <c r="AD269" s="10" t="s">
        <v>176</v>
      </c>
      <c r="AE269" s="25">
        <v>748.68012045020396</v>
      </c>
      <c r="AF269" s="24" t="s">
        <v>178</v>
      </c>
      <c r="AG269" s="25">
        <v>614.14552458614105</v>
      </c>
      <c r="AH269" s="25">
        <v>918.79578653608098</v>
      </c>
      <c r="AI269" s="20" t="s">
        <v>179</v>
      </c>
      <c r="AJ269" s="20" t="s">
        <v>180</v>
      </c>
      <c r="AK269" s="24" t="s">
        <v>181</v>
      </c>
      <c r="AL269" s="24" t="s">
        <v>182</v>
      </c>
      <c r="AM269" s="26">
        <v>22222222.22222222</v>
      </c>
      <c r="AN269" s="26">
        <v>4444444.4444444478</v>
      </c>
      <c r="AO269" s="20" t="s">
        <v>183</v>
      </c>
      <c r="AP269" s="26">
        <v>55555555.55555556</v>
      </c>
      <c r="AQ269" s="26">
        <v>5856742.0131838806</v>
      </c>
      <c r="AR269" s="20" t="s">
        <v>183</v>
      </c>
      <c r="AS269" s="26">
        <v>3.4929999999999999E-5</v>
      </c>
      <c r="AT269" s="26">
        <v>2.6587786669822696E-6</v>
      </c>
      <c r="AU269" s="20" t="s">
        <v>183</v>
      </c>
      <c r="AV269" s="26">
        <v>2.8012499999999996E-5</v>
      </c>
      <c r="AW269" s="26">
        <v>2.8829018222386045E-6</v>
      </c>
      <c r="AX269" s="20" t="s">
        <v>183</v>
      </c>
      <c r="AY269" s="26">
        <v>1.3355E-5</v>
      </c>
      <c r="AZ269" s="26">
        <v>5.5826293088472211E-7</v>
      </c>
      <c r="BA269" s="20" t="s">
        <v>183</v>
      </c>
      <c r="BB269" s="26">
        <v>9.1874999999999997E-6</v>
      </c>
      <c r="BC269" s="26">
        <v>5.0534023192300872E-7</v>
      </c>
      <c r="BD269" s="20" t="s">
        <v>183</v>
      </c>
      <c r="BE269" s="6">
        <v>-24.689336767204832</v>
      </c>
      <c r="BF269" s="6">
        <v>0.1271925243181895</v>
      </c>
      <c r="BG269" s="20" t="s">
        <v>183</v>
      </c>
      <c r="BH269" s="20">
        <v>-4.5</v>
      </c>
      <c r="BI269" s="20">
        <v>1</v>
      </c>
      <c r="BJ269" s="20" t="s">
        <v>338</v>
      </c>
      <c r="BK269" s="28">
        <v>400</v>
      </c>
      <c r="BL269" s="28">
        <v>10.79</v>
      </c>
      <c r="BM269" s="28">
        <v>1</v>
      </c>
      <c r="BN269" s="20" t="s">
        <v>185</v>
      </c>
      <c r="BO269" s="20" t="s">
        <v>176</v>
      </c>
      <c r="BP269" s="20" t="s">
        <v>176</v>
      </c>
      <c r="BQ269" s="20" t="s">
        <v>186</v>
      </c>
      <c r="BR269" s="28">
        <v>2</v>
      </c>
      <c r="BS269" s="28">
        <v>0.1</v>
      </c>
      <c r="BT269" s="20" t="s">
        <v>187</v>
      </c>
      <c r="BU269" s="28">
        <v>0.72</v>
      </c>
      <c r="BV269" s="28">
        <v>3.5000000000000003E-2</v>
      </c>
      <c r="BW269" s="20" t="s">
        <v>188</v>
      </c>
      <c r="BX269" s="28">
        <v>1</v>
      </c>
      <c r="BY269" s="28">
        <v>0.05</v>
      </c>
      <c r="BZ269" s="24" t="s">
        <v>187</v>
      </c>
      <c r="CA269" s="28">
        <v>0.5</v>
      </c>
      <c r="CB269" s="28">
        <v>2.5000000000000001E-2</v>
      </c>
      <c r="CC269" s="20" t="s">
        <v>187</v>
      </c>
      <c r="CD269" s="28">
        <v>0.2</v>
      </c>
      <c r="CE269" s="28">
        <v>0.02</v>
      </c>
      <c r="CF269" s="24" t="s">
        <v>187</v>
      </c>
      <c r="CG269" s="28">
        <v>0.01</v>
      </c>
      <c r="CH269" s="28">
        <v>6.4999999999999997E-4</v>
      </c>
      <c r="CI269" s="24" t="s">
        <v>187</v>
      </c>
      <c r="CJ269" s="24" t="s">
        <v>189</v>
      </c>
      <c r="CK269" s="29">
        <v>30</v>
      </c>
      <c r="CL269" s="29">
        <v>9.4009599999999997E-4</v>
      </c>
      <c r="CM269" s="29">
        <v>40</v>
      </c>
      <c r="CN269" s="29">
        <v>25</v>
      </c>
    </row>
    <row r="270" spans="1:92" ht="15.75" customHeight="1">
      <c r="A270" s="19" t="s">
        <v>164</v>
      </c>
      <c r="B270" s="20" t="s">
        <v>165</v>
      </c>
      <c r="C270" s="20">
        <v>2020</v>
      </c>
      <c r="D270" s="2" t="str">
        <f t="shared" si="7"/>
        <v>10.1016/j.palaeo.2019.109547</v>
      </c>
      <c r="E270" s="21">
        <f t="shared" si="8"/>
        <v>188050</v>
      </c>
      <c r="F270" s="21">
        <f t="shared" si="9"/>
        <v>13349.999999999995</v>
      </c>
      <c r="G270" s="21">
        <f t="shared" si="10"/>
        <v>13350.000000000022</v>
      </c>
      <c r="H270" s="22">
        <f t="shared" si="11"/>
        <v>813.202074491659</v>
      </c>
      <c r="I270" s="22">
        <f t="shared" si="12"/>
        <v>194.63653803227101</v>
      </c>
      <c r="J270" s="22">
        <f t="shared" si="13"/>
        <v>143.95034548028298</v>
      </c>
      <c r="K270" s="20" t="s">
        <v>166</v>
      </c>
      <c r="L270" s="77" t="s">
        <v>167</v>
      </c>
      <c r="M270" s="6" t="s">
        <v>559</v>
      </c>
      <c r="N270" s="20" t="s">
        <v>168</v>
      </c>
      <c r="O270" s="30" t="s">
        <v>324</v>
      </c>
      <c r="P270" s="10" t="s">
        <v>170</v>
      </c>
      <c r="Q270" s="24" t="s">
        <v>316</v>
      </c>
      <c r="R270" s="20" t="s">
        <v>317</v>
      </c>
      <c r="S270" s="20" t="s">
        <v>173</v>
      </c>
      <c r="T270" s="20" t="s">
        <v>174</v>
      </c>
      <c r="U270" s="20" t="s">
        <v>318</v>
      </c>
      <c r="V270" s="20">
        <v>188.05</v>
      </c>
      <c r="W270" s="20">
        <v>201.4</v>
      </c>
      <c r="X270" s="20">
        <v>174.7</v>
      </c>
      <c r="Y270" s="20" t="s">
        <v>176</v>
      </c>
      <c r="Z270" s="20" t="s">
        <v>191</v>
      </c>
      <c r="AA270" s="20">
        <v>30.957000000000001</v>
      </c>
      <c r="AB270" s="20">
        <v>110.746</v>
      </c>
      <c r="AC270" s="10" t="s">
        <v>176</v>
      </c>
      <c r="AD270" s="10" t="s">
        <v>176</v>
      </c>
      <c r="AE270" s="25">
        <v>813.202074491659</v>
      </c>
      <c r="AF270" s="10" t="s">
        <v>178</v>
      </c>
      <c r="AG270" s="25">
        <v>669.25172901137603</v>
      </c>
      <c r="AH270" s="25">
        <v>1007.83861252393</v>
      </c>
      <c r="AI270" s="20" t="s">
        <v>179</v>
      </c>
      <c r="AJ270" s="20" t="s">
        <v>180</v>
      </c>
      <c r="AK270" s="10" t="s">
        <v>181</v>
      </c>
      <c r="AL270" s="24" t="s">
        <v>182</v>
      </c>
      <c r="AM270" s="26">
        <v>22222222.22222222</v>
      </c>
      <c r="AN270" s="26">
        <v>5555555.5555555597</v>
      </c>
      <c r="AO270" s="20" t="s">
        <v>183</v>
      </c>
      <c r="AP270" s="26">
        <v>33333333.333333336</v>
      </c>
      <c r="AQ270" s="26">
        <v>3928371.0065919384</v>
      </c>
      <c r="AR270" s="20" t="s">
        <v>183</v>
      </c>
      <c r="AS270" s="26">
        <v>3.1242499999999998E-5</v>
      </c>
      <c r="AT270" s="26">
        <v>3.3577308185737668E-6</v>
      </c>
      <c r="AU270" s="20" t="s">
        <v>183</v>
      </c>
      <c r="AV270" s="26">
        <v>3.6069999999999999E-5</v>
      </c>
      <c r="AW270" s="26">
        <v>2.7375366055391167E-6</v>
      </c>
      <c r="AX270" s="20" t="s">
        <v>183</v>
      </c>
      <c r="AY270" s="26">
        <v>1.05775E-5</v>
      </c>
      <c r="AZ270" s="26">
        <v>1.0832137754540107E-6</v>
      </c>
      <c r="BA270" s="20" t="s">
        <v>183</v>
      </c>
      <c r="BB270" s="26">
        <v>9.0133333333333306E-6</v>
      </c>
      <c r="BC270" s="26">
        <v>4.3837135449804242E-7</v>
      </c>
      <c r="BD270" s="20" t="s">
        <v>183</v>
      </c>
      <c r="BE270" s="6">
        <v>-24.689336767204832</v>
      </c>
      <c r="BF270" s="6">
        <v>0.1271925243181895</v>
      </c>
      <c r="BG270" s="20" t="s">
        <v>183</v>
      </c>
      <c r="BH270" s="20">
        <v>-4.5</v>
      </c>
      <c r="BI270" s="20">
        <v>1</v>
      </c>
      <c r="BJ270" s="20" t="s">
        <v>338</v>
      </c>
      <c r="BK270" s="28">
        <v>400</v>
      </c>
      <c r="BL270" s="28">
        <v>10.79</v>
      </c>
      <c r="BM270" s="28">
        <v>1</v>
      </c>
      <c r="BN270" s="20" t="s">
        <v>185</v>
      </c>
      <c r="BO270" s="20" t="s">
        <v>176</v>
      </c>
      <c r="BP270" s="20" t="s">
        <v>176</v>
      </c>
      <c r="BQ270" s="20" t="s">
        <v>186</v>
      </c>
      <c r="BR270" s="28">
        <v>2</v>
      </c>
      <c r="BS270" s="28">
        <v>0.1</v>
      </c>
      <c r="BT270" s="20" t="s">
        <v>187</v>
      </c>
      <c r="BU270" s="28">
        <v>0.72</v>
      </c>
      <c r="BV270" s="28">
        <v>3.5000000000000003E-2</v>
      </c>
      <c r="BW270" s="20" t="s">
        <v>188</v>
      </c>
      <c r="BX270" s="28">
        <v>1</v>
      </c>
      <c r="BY270" s="28">
        <v>0.05</v>
      </c>
      <c r="BZ270" s="24" t="s">
        <v>187</v>
      </c>
      <c r="CA270" s="28">
        <v>0.5</v>
      </c>
      <c r="CB270" s="28">
        <v>2.5000000000000001E-2</v>
      </c>
      <c r="CC270" s="20" t="s">
        <v>187</v>
      </c>
      <c r="CD270" s="28">
        <v>0.2</v>
      </c>
      <c r="CE270" s="28">
        <v>0.02</v>
      </c>
      <c r="CF270" s="24" t="s">
        <v>187</v>
      </c>
      <c r="CG270" s="28">
        <v>0.01</v>
      </c>
      <c r="CH270" s="28">
        <v>6.4999999999999997E-4</v>
      </c>
      <c r="CI270" s="24" t="s">
        <v>187</v>
      </c>
      <c r="CJ270" s="24" t="s">
        <v>189</v>
      </c>
      <c r="CK270" s="29">
        <v>30</v>
      </c>
      <c r="CL270" s="29">
        <v>9.4009599999999997E-4</v>
      </c>
      <c r="CM270" s="29">
        <v>40</v>
      </c>
      <c r="CN270" s="29">
        <v>25</v>
      </c>
    </row>
    <row r="271" spans="1:92" ht="15.75" customHeight="1">
      <c r="A271" s="19" t="s">
        <v>164</v>
      </c>
      <c r="B271" s="20" t="s">
        <v>165</v>
      </c>
      <c r="C271" s="20">
        <v>2020</v>
      </c>
      <c r="D271" s="2" t="str">
        <f t="shared" si="7"/>
        <v>10.1016/j.palaeo.2019.109547</v>
      </c>
      <c r="E271" s="21">
        <f t="shared" si="8"/>
        <v>188050</v>
      </c>
      <c r="F271" s="21">
        <f t="shared" si="9"/>
        <v>13349.999999999995</v>
      </c>
      <c r="G271" s="21">
        <f t="shared" si="10"/>
        <v>13350.000000000022</v>
      </c>
      <c r="H271" s="22">
        <f t="shared" si="11"/>
        <v>1266.82802006056</v>
      </c>
      <c r="I271" s="22">
        <f t="shared" si="12"/>
        <v>364.31147676517003</v>
      </c>
      <c r="J271" s="22">
        <f t="shared" si="13"/>
        <v>263.53962232066999</v>
      </c>
      <c r="K271" s="20" t="s">
        <v>166</v>
      </c>
      <c r="L271" s="77" t="s">
        <v>167</v>
      </c>
      <c r="M271" s="6" t="s">
        <v>559</v>
      </c>
      <c r="N271" s="20" t="s">
        <v>168</v>
      </c>
      <c r="O271" s="30" t="s">
        <v>325</v>
      </c>
      <c r="P271" s="10" t="s">
        <v>170</v>
      </c>
      <c r="Q271" s="24" t="s">
        <v>316</v>
      </c>
      <c r="R271" s="20" t="s">
        <v>317</v>
      </c>
      <c r="S271" s="20" t="s">
        <v>173</v>
      </c>
      <c r="T271" s="20" t="s">
        <v>174</v>
      </c>
      <c r="U271" s="20" t="s">
        <v>318</v>
      </c>
      <c r="V271" s="20">
        <v>188.05</v>
      </c>
      <c r="W271" s="20">
        <v>201.4</v>
      </c>
      <c r="X271" s="20">
        <v>174.7</v>
      </c>
      <c r="Y271" s="20" t="s">
        <v>176</v>
      </c>
      <c r="Z271" s="20" t="s">
        <v>191</v>
      </c>
      <c r="AA271" s="20">
        <v>30.957000000000001</v>
      </c>
      <c r="AB271" s="20">
        <v>110.746</v>
      </c>
      <c r="AC271" s="10" t="s">
        <v>176</v>
      </c>
      <c r="AD271" s="10" t="s">
        <v>176</v>
      </c>
      <c r="AE271" s="25">
        <v>1266.82802006056</v>
      </c>
      <c r="AF271" s="10" t="s">
        <v>178</v>
      </c>
      <c r="AG271" s="25">
        <v>1003.28839773989</v>
      </c>
      <c r="AH271" s="25">
        <v>1631.13949682573</v>
      </c>
      <c r="AI271" s="20" t="s">
        <v>179</v>
      </c>
      <c r="AJ271" s="20" t="s">
        <v>180</v>
      </c>
      <c r="AK271" s="10" t="s">
        <v>181</v>
      </c>
      <c r="AL271" s="24" t="s">
        <v>182</v>
      </c>
      <c r="AM271" s="26">
        <v>22222222.22222222</v>
      </c>
      <c r="AN271" s="26">
        <v>5319039.4875352085</v>
      </c>
      <c r="AO271" s="20" t="s">
        <v>183</v>
      </c>
      <c r="AP271" s="26">
        <v>22222222.22222222</v>
      </c>
      <c r="AQ271" s="26">
        <v>3591940</v>
      </c>
      <c r="AR271" s="20" t="s">
        <v>183</v>
      </c>
      <c r="AS271" s="26">
        <v>2.8489999999999997E-5</v>
      </c>
      <c r="AT271" s="26">
        <v>1.1449034893824018E-6</v>
      </c>
      <c r="AU271" s="20" t="s">
        <v>183</v>
      </c>
      <c r="AV271" s="26">
        <v>2.7056499999999998E-5</v>
      </c>
      <c r="AW271" s="26">
        <v>3.6230939049994828E-6</v>
      </c>
      <c r="AX271" s="20" t="s">
        <v>183</v>
      </c>
      <c r="AY271" s="26">
        <v>1.2465E-5</v>
      </c>
      <c r="AZ271" s="26">
        <v>8.6150885079608873E-7</v>
      </c>
      <c r="BA271" s="20" t="s">
        <v>183</v>
      </c>
      <c r="BB271" s="26">
        <v>8.9874999999999999E-6</v>
      </c>
      <c r="BC271" s="26">
        <v>8.8884444333328177E-7</v>
      </c>
      <c r="BD271" s="20" t="s">
        <v>183</v>
      </c>
      <c r="BE271" s="6">
        <v>-24.689336767204832</v>
      </c>
      <c r="BF271" s="6">
        <v>0.1271925243181895</v>
      </c>
      <c r="BG271" s="20" t="s">
        <v>183</v>
      </c>
      <c r="BH271" s="20">
        <v>-4.5</v>
      </c>
      <c r="BI271" s="20">
        <v>1</v>
      </c>
      <c r="BJ271" s="20" t="s">
        <v>338</v>
      </c>
      <c r="BK271" s="28">
        <v>400</v>
      </c>
      <c r="BL271" s="28">
        <v>10.79</v>
      </c>
      <c r="BM271" s="28">
        <v>1</v>
      </c>
      <c r="BN271" s="20" t="s">
        <v>185</v>
      </c>
      <c r="BO271" s="20" t="s">
        <v>176</v>
      </c>
      <c r="BP271" s="20" t="s">
        <v>176</v>
      </c>
      <c r="BQ271" s="20" t="s">
        <v>186</v>
      </c>
      <c r="BR271" s="28">
        <v>2</v>
      </c>
      <c r="BS271" s="28">
        <v>0.1</v>
      </c>
      <c r="BT271" s="20" t="s">
        <v>187</v>
      </c>
      <c r="BU271" s="28">
        <v>0.72</v>
      </c>
      <c r="BV271" s="28">
        <v>3.5000000000000003E-2</v>
      </c>
      <c r="BW271" s="20" t="s">
        <v>188</v>
      </c>
      <c r="BX271" s="28">
        <v>1</v>
      </c>
      <c r="BY271" s="28">
        <v>0.05</v>
      </c>
      <c r="BZ271" s="24" t="s">
        <v>187</v>
      </c>
      <c r="CA271" s="28">
        <v>0.5</v>
      </c>
      <c r="CB271" s="28">
        <v>2.5000000000000001E-2</v>
      </c>
      <c r="CC271" s="20" t="s">
        <v>187</v>
      </c>
      <c r="CD271" s="28">
        <v>0.2</v>
      </c>
      <c r="CE271" s="28">
        <v>0.02</v>
      </c>
      <c r="CF271" s="24" t="s">
        <v>187</v>
      </c>
      <c r="CG271" s="28">
        <v>0.01</v>
      </c>
      <c r="CH271" s="28">
        <v>6.4999999999999997E-4</v>
      </c>
      <c r="CI271" s="24" t="s">
        <v>187</v>
      </c>
      <c r="CJ271" s="24" t="s">
        <v>189</v>
      </c>
      <c r="CK271" s="29">
        <v>30</v>
      </c>
      <c r="CL271" s="29">
        <v>9.4009599999999997E-4</v>
      </c>
      <c r="CM271" s="29">
        <v>40</v>
      </c>
      <c r="CN271" s="29">
        <v>25</v>
      </c>
    </row>
    <row r="272" spans="1:92" ht="15.75" customHeight="1">
      <c r="A272" s="19" t="s">
        <v>164</v>
      </c>
      <c r="B272" s="20" t="s">
        <v>165</v>
      </c>
      <c r="C272" s="20">
        <v>2020</v>
      </c>
      <c r="D272" s="2" t="str">
        <f t="shared" si="7"/>
        <v>10.1016/j.palaeo.2019.109547</v>
      </c>
      <c r="E272" s="21">
        <f t="shared" si="8"/>
        <v>188050</v>
      </c>
      <c r="F272" s="21">
        <f t="shared" si="9"/>
        <v>13349.999999999995</v>
      </c>
      <c r="G272" s="21">
        <f t="shared" si="10"/>
        <v>13350.000000000022</v>
      </c>
      <c r="H272" s="22">
        <f t="shared" si="11"/>
        <v>1038.13618577123</v>
      </c>
      <c r="I272" s="22">
        <f t="shared" si="12"/>
        <v>267.97015457553994</v>
      </c>
      <c r="J272" s="22">
        <f t="shared" si="13"/>
        <v>196.38934941631896</v>
      </c>
      <c r="K272" s="20" t="s">
        <v>166</v>
      </c>
      <c r="L272" s="77" t="s">
        <v>167</v>
      </c>
      <c r="M272" s="6" t="s">
        <v>559</v>
      </c>
      <c r="N272" s="20" t="s">
        <v>168</v>
      </c>
      <c r="O272" s="30" t="s">
        <v>326</v>
      </c>
      <c r="P272" s="10" t="s">
        <v>170</v>
      </c>
      <c r="Q272" s="24" t="s">
        <v>316</v>
      </c>
      <c r="R272" s="20" t="s">
        <v>317</v>
      </c>
      <c r="S272" s="20" t="s">
        <v>173</v>
      </c>
      <c r="T272" s="20" t="s">
        <v>174</v>
      </c>
      <c r="U272" s="20" t="s">
        <v>318</v>
      </c>
      <c r="V272" s="20">
        <v>188.05</v>
      </c>
      <c r="W272" s="20">
        <v>201.4</v>
      </c>
      <c r="X272" s="20">
        <v>174.7</v>
      </c>
      <c r="Y272" s="20" t="s">
        <v>176</v>
      </c>
      <c r="Z272" s="20" t="s">
        <v>191</v>
      </c>
      <c r="AA272" s="20">
        <v>30.957000000000001</v>
      </c>
      <c r="AB272" s="20">
        <v>110.746</v>
      </c>
      <c r="AC272" s="10" t="s">
        <v>176</v>
      </c>
      <c r="AD272" s="10" t="s">
        <v>176</v>
      </c>
      <c r="AE272" s="25">
        <v>1038.13618577123</v>
      </c>
      <c r="AF272" s="24" t="s">
        <v>178</v>
      </c>
      <c r="AG272" s="25">
        <v>841.74683635491101</v>
      </c>
      <c r="AH272" s="25">
        <v>1306.1063403467699</v>
      </c>
      <c r="AI272" s="20" t="s">
        <v>179</v>
      </c>
      <c r="AJ272" s="20" t="s">
        <v>180</v>
      </c>
      <c r="AK272" s="24" t="s">
        <v>181</v>
      </c>
      <c r="AL272" s="24" t="s">
        <v>182</v>
      </c>
      <c r="AM272" s="26">
        <v>22222222.22222222</v>
      </c>
      <c r="AN272" s="26">
        <v>4536092.1162651451</v>
      </c>
      <c r="AO272" s="20" t="s">
        <v>183</v>
      </c>
      <c r="AP272" s="26">
        <v>22222222.22222222</v>
      </c>
      <c r="AQ272" s="26">
        <v>3207501.4954979364</v>
      </c>
      <c r="AR272" s="20" t="s">
        <v>183</v>
      </c>
      <c r="AS272" s="26">
        <v>2.5407499999999997E-5</v>
      </c>
      <c r="AT272" s="26">
        <v>1.565121800372107E-6</v>
      </c>
      <c r="AU272" s="20" t="s">
        <v>183</v>
      </c>
      <c r="AV272" s="26">
        <v>3.8170000000000002E-5</v>
      </c>
      <c r="AW272" s="26">
        <v>3.4709437237346994E-6</v>
      </c>
      <c r="AX272" s="20" t="s">
        <v>183</v>
      </c>
      <c r="AY272" s="26">
        <v>1.140125E-5</v>
      </c>
      <c r="AZ272" s="26">
        <v>7.096254146848539E-7</v>
      </c>
      <c r="BA272" s="20" t="s">
        <v>183</v>
      </c>
      <c r="BB272" s="26">
        <v>9.0189999999999995E-6</v>
      </c>
      <c r="BC272" s="26">
        <v>5.7602215307515117E-7</v>
      </c>
      <c r="BD272" s="20" t="s">
        <v>183</v>
      </c>
      <c r="BE272" s="6">
        <v>-24.689336767204832</v>
      </c>
      <c r="BF272" s="6">
        <v>0.1271925243181895</v>
      </c>
      <c r="BG272" s="20" t="s">
        <v>183</v>
      </c>
      <c r="BH272" s="20">
        <v>-4.5</v>
      </c>
      <c r="BI272" s="20">
        <v>1</v>
      </c>
      <c r="BJ272" s="20" t="s">
        <v>338</v>
      </c>
      <c r="BK272" s="28">
        <v>400</v>
      </c>
      <c r="BL272" s="28">
        <v>10.79</v>
      </c>
      <c r="BM272" s="28">
        <v>1</v>
      </c>
      <c r="BN272" s="20" t="s">
        <v>185</v>
      </c>
      <c r="BO272" s="20" t="s">
        <v>176</v>
      </c>
      <c r="BP272" s="20" t="s">
        <v>176</v>
      </c>
      <c r="BQ272" s="20" t="s">
        <v>186</v>
      </c>
      <c r="BR272" s="28">
        <v>2</v>
      </c>
      <c r="BS272" s="28">
        <v>0.1</v>
      </c>
      <c r="BT272" s="20" t="s">
        <v>187</v>
      </c>
      <c r="BU272" s="28">
        <v>0.72</v>
      </c>
      <c r="BV272" s="28">
        <v>3.5000000000000003E-2</v>
      </c>
      <c r="BW272" s="20" t="s">
        <v>188</v>
      </c>
      <c r="BX272" s="28">
        <v>1</v>
      </c>
      <c r="BY272" s="28">
        <v>0.05</v>
      </c>
      <c r="BZ272" s="24" t="s">
        <v>187</v>
      </c>
      <c r="CA272" s="28">
        <v>0.5</v>
      </c>
      <c r="CB272" s="28">
        <v>2.5000000000000001E-2</v>
      </c>
      <c r="CC272" s="20" t="s">
        <v>187</v>
      </c>
      <c r="CD272" s="28">
        <v>0.2</v>
      </c>
      <c r="CE272" s="28">
        <v>0.02</v>
      </c>
      <c r="CF272" s="24" t="s">
        <v>187</v>
      </c>
      <c r="CG272" s="28">
        <v>0.01</v>
      </c>
      <c r="CH272" s="28">
        <v>6.4999999999999997E-4</v>
      </c>
      <c r="CI272" s="24" t="s">
        <v>187</v>
      </c>
      <c r="CJ272" s="24" t="s">
        <v>189</v>
      </c>
      <c r="CK272" s="29">
        <v>30</v>
      </c>
      <c r="CL272" s="29">
        <v>9.4009599999999997E-4</v>
      </c>
      <c r="CM272" s="29">
        <v>40</v>
      </c>
      <c r="CN272" s="29">
        <v>25</v>
      </c>
    </row>
    <row r="273" spans="1:92" ht="15.75" customHeight="1">
      <c r="A273" s="19" t="s">
        <v>164</v>
      </c>
      <c r="B273" s="20" t="s">
        <v>165</v>
      </c>
      <c r="C273" s="20">
        <v>2020</v>
      </c>
      <c r="D273" s="2" t="str">
        <f t="shared" si="7"/>
        <v>10.1016/j.palaeo.2019.109547</v>
      </c>
      <c r="E273" s="21">
        <f t="shared" si="8"/>
        <v>188050</v>
      </c>
      <c r="F273" s="21">
        <f t="shared" si="9"/>
        <v>13349.999999999995</v>
      </c>
      <c r="G273" s="21">
        <f t="shared" si="10"/>
        <v>13350.000000000022</v>
      </c>
      <c r="H273" s="22">
        <f t="shared" si="11"/>
        <v>880.56321234639097</v>
      </c>
      <c r="I273" s="22">
        <f t="shared" si="12"/>
        <v>199.00509708984907</v>
      </c>
      <c r="J273" s="22">
        <f t="shared" si="13"/>
        <v>155.22086565108293</v>
      </c>
      <c r="K273" s="20" t="s">
        <v>166</v>
      </c>
      <c r="L273" s="77" t="s">
        <v>167</v>
      </c>
      <c r="M273" s="6" t="s">
        <v>559</v>
      </c>
      <c r="N273" s="20" t="s">
        <v>168</v>
      </c>
      <c r="O273" s="30" t="s">
        <v>327</v>
      </c>
      <c r="P273" s="10" t="s">
        <v>170</v>
      </c>
      <c r="Q273" s="24" t="s">
        <v>316</v>
      </c>
      <c r="R273" s="20" t="s">
        <v>317</v>
      </c>
      <c r="S273" s="20" t="s">
        <v>173</v>
      </c>
      <c r="T273" s="20" t="s">
        <v>174</v>
      </c>
      <c r="U273" s="20" t="s">
        <v>318</v>
      </c>
      <c r="V273" s="20">
        <v>188.05</v>
      </c>
      <c r="W273" s="20">
        <v>201.4</v>
      </c>
      <c r="X273" s="20">
        <v>174.7</v>
      </c>
      <c r="Y273" s="20" t="s">
        <v>176</v>
      </c>
      <c r="Z273" s="20" t="s">
        <v>191</v>
      </c>
      <c r="AA273" s="20">
        <v>30.957000000000001</v>
      </c>
      <c r="AB273" s="20">
        <v>110.746</v>
      </c>
      <c r="AC273" s="10" t="s">
        <v>176</v>
      </c>
      <c r="AD273" s="10" t="s">
        <v>176</v>
      </c>
      <c r="AE273" s="25">
        <v>880.56321234639097</v>
      </c>
      <c r="AF273" s="10" t="s">
        <v>178</v>
      </c>
      <c r="AG273" s="25">
        <v>725.34234669530804</v>
      </c>
      <c r="AH273" s="25">
        <v>1079.56830943624</v>
      </c>
      <c r="AI273" s="20" t="s">
        <v>179</v>
      </c>
      <c r="AJ273" s="20" t="s">
        <v>180</v>
      </c>
      <c r="AK273" s="10" t="s">
        <v>181</v>
      </c>
      <c r="AL273" s="24" t="s">
        <v>182</v>
      </c>
      <c r="AM273" s="26">
        <v>44444444.44444444</v>
      </c>
      <c r="AN273" s="26">
        <v>2777777.777777785</v>
      </c>
      <c r="AO273" s="20" t="s">
        <v>183</v>
      </c>
      <c r="AP273" s="26">
        <v>22222222.22222222</v>
      </c>
      <c r="AQ273" s="26">
        <v>3536092.11626516</v>
      </c>
      <c r="AR273" s="20" t="s">
        <v>183</v>
      </c>
      <c r="AS273" s="26">
        <v>2.6016500000000001E-5</v>
      </c>
      <c r="AT273" s="26">
        <v>1.7012502510408725E-6</v>
      </c>
      <c r="AU273" s="20" t="s">
        <v>183</v>
      </c>
      <c r="AV273" s="26">
        <v>3.4979499999999993E-5</v>
      </c>
      <c r="AW273" s="26">
        <v>2.0932007588061773E-6</v>
      </c>
      <c r="AX273" s="20" t="s">
        <v>183</v>
      </c>
      <c r="AY273" s="26">
        <v>1.258775E-5</v>
      </c>
      <c r="AZ273" s="26">
        <v>9.1565062250839257E-7</v>
      </c>
      <c r="BA273" s="20" t="s">
        <v>183</v>
      </c>
      <c r="BB273" s="26">
        <v>8.965125E-6</v>
      </c>
      <c r="BC273" s="26">
        <v>4.4361208537602607E-7</v>
      </c>
      <c r="BD273" s="20" t="s">
        <v>183</v>
      </c>
      <c r="BE273" s="6">
        <v>-24.689336767204832</v>
      </c>
      <c r="BF273" s="6">
        <v>0.1271925243181895</v>
      </c>
      <c r="BG273" s="20" t="s">
        <v>183</v>
      </c>
      <c r="BH273" s="20">
        <v>-4.5</v>
      </c>
      <c r="BI273" s="20">
        <v>1</v>
      </c>
      <c r="BJ273" s="20" t="s">
        <v>338</v>
      </c>
      <c r="BK273" s="28">
        <v>400</v>
      </c>
      <c r="BL273" s="28">
        <v>10.79</v>
      </c>
      <c r="BM273" s="28">
        <v>1</v>
      </c>
      <c r="BN273" s="20" t="s">
        <v>185</v>
      </c>
      <c r="BO273" s="20" t="s">
        <v>176</v>
      </c>
      <c r="BP273" s="20" t="s">
        <v>176</v>
      </c>
      <c r="BQ273" s="20" t="s">
        <v>186</v>
      </c>
      <c r="BR273" s="28">
        <v>2</v>
      </c>
      <c r="BS273" s="28">
        <v>0.1</v>
      </c>
      <c r="BT273" s="20" t="s">
        <v>187</v>
      </c>
      <c r="BU273" s="28">
        <v>0.72</v>
      </c>
      <c r="BV273" s="28">
        <v>3.5000000000000003E-2</v>
      </c>
      <c r="BW273" s="20" t="s">
        <v>188</v>
      </c>
      <c r="BX273" s="28">
        <v>1</v>
      </c>
      <c r="BY273" s="28">
        <v>0.05</v>
      </c>
      <c r="BZ273" s="24" t="s">
        <v>187</v>
      </c>
      <c r="CA273" s="28">
        <v>0.5</v>
      </c>
      <c r="CB273" s="28">
        <v>2.5000000000000001E-2</v>
      </c>
      <c r="CC273" s="20" t="s">
        <v>187</v>
      </c>
      <c r="CD273" s="28">
        <v>0.2</v>
      </c>
      <c r="CE273" s="28">
        <v>0.02</v>
      </c>
      <c r="CF273" s="24" t="s">
        <v>187</v>
      </c>
      <c r="CG273" s="28">
        <v>0.01</v>
      </c>
      <c r="CH273" s="28">
        <v>6.4999999999999997E-4</v>
      </c>
      <c r="CI273" s="24" t="s">
        <v>187</v>
      </c>
      <c r="CJ273" s="24" t="s">
        <v>189</v>
      </c>
      <c r="CK273" s="29">
        <v>30</v>
      </c>
      <c r="CL273" s="29">
        <v>9.4009599999999997E-4</v>
      </c>
      <c r="CM273" s="29">
        <v>40</v>
      </c>
      <c r="CN273" s="29">
        <v>25</v>
      </c>
    </row>
    <row r="274" spans="1:92" ht="15.75" customHeight="1">
      <c r="A274" s="19" t="s">
        <v>164</v>
      </c>
      <c r="B274" s="20" t="s">
        <v>165</v>
      </c>
      <c r="C274" s="20">
        <v>2020</v>
      </c>
      <c r="D274" s="2" t="str">
        <f t="shared" si="7"/>
        <v>10.1016/j.palaeo.2019.109547</v>
      </c>
      <c r="E274" s="21">
        <f t="shared" si="8"/>
        <v>188050</v>
      </c>
      <c r="F274" s="21">
        <f t="shared" si="9"/>
        <v>13349.999999999995</v>
      </c>
      <c r="G274" s="21">
        <f t="shared" si="10"/>
        <v>13350.000000000022</v>
      </c>
      <c r="H274" s="22">
        <f t="shared" si="11"/>
        <v>799.38062280147597</v>
      </c>
      <c r="I274" s="22">
        <f t="shared" si="12"/>
        <v>173.91019316728398</v>
      </c>
      <c r="J274" s="22">
        <f t="shared" si="13"/>
        <v>138.89710286764296</v>
      </c>
      <c r="K274" s="20" t="s">
        <v>166</v>
      </c>
      <c r="L274" s="77" t="s">
        <v>167</v>
      </c>
      <c r="M274" s="6" t="s">
        <v>559</v>
      </c>
      <c r="N274" s="20" t="s">
        <v>168</v>
      </c>
      <c r="O274" s="30" t="s">
        <v>328</v>
      </c>
      <c r="P274" s="10" t="s">
        <v>170</v>
      </c>
      <c r="Q274" s="24" t="s">
        <v>316</v>
      </c>
      <c r="R274" s="20" t="s">
        <v>317</v>
      </c>
      <c r="S274" s="20" t="s">
        <v>173</v>
      </c>
      <c r="T274" s="20" t="s">
        <v>174</v>
      </c>
      <c r="U274" s="20" t="s">
        <v>318</v>
      </c>
      <c r="V274" s="20">
        <v>188.05</v>
      </c>
      <c r="W274" s="20">
        <v>201.4</v>
      </c>
      <c r="X274" s="20">
        <v>174.7</v>
      </c>
      <c r="Y274" s="20" t="s">
        <v>176</v>
      </c>
      <c r="Z274" s="20" t="s">
        <v>191</v>
      </c>
      <c r="AA274" s="20">
        <v>30.957000000000001</v>
      </c>
      <c r="AB274" s="20">
        <v>110.746</v>
      </c>
      <c r="AC274" s="10" t="s">
        <v>176</v>
      </c>
      <c r="AD274" s="10" t="s">
        <v>176</v>
      </c>
      <c r="AE274" s="25">
        <v>799.38062280147597</v>
      </c>
      <c r="AF274" s="10" t="s">
        <v>178</v>
      </c>
      <c r="AG274" s="25">
        <v>660.48351993383301</v>
      </c>
      <c r="AH274" s="25">
        <v>973.29081596875994</v>
      </c>
      <c r="AI274" s="20" t="s">
        <v>179</v>
      </c>
      <c r="AJ274" s="20" t="s">
        <v>180</v>
      </c>
      <c r="AK274" s="10" t="s">
        <v>181</v>
      </c>
      <c r="AL274" s="24" t="s">
        <v>182</v>
      </c>
      <c r="AM274" s="26">
        <v>33333333.333333336</v>
      </c>
      <c r="AN274" s="26">
        <v>2222222.222222216</v>
      </c>
      <c r="AO274" s="20" t="s">
        <v>183</v>
      </c>
      <c r="AP274" s="26">
        <v>33333333.333333336</v>
      </c>
      <c r="AQ274" s="26">
        <v>4536092.1162651451</v>
      </c>
      <c r="AR274" s="20" t="s">
        <v>183</v>
      </c>
      <c r="AS274" s="26">
        <v>3.3146666666666666E-5</v>
      </c>
      <c r="AT274" s="26">
        <v>1.5246238151681152E-6</v>
      </c>
      <c r="AU274" s="20" t="s">
        <v>183</v>
      </c>
      <c r="AV274" s="26">
        <v>3.0589999999999997E-5</v>
      </c>
      <c r="AW274" s="26">
        <v>3.2197877776855555E-6</v>
      </c>
      <c r="AX274" s="20" t="s">
        <v>183</v>
      </c>
      <c r="AY274" s="26">
        <v>1.3243333333333334E-5</v>
      </c>
      <c r="AZ274" s="26">
        <v>4.7681524490915515E-7</v>
      </c>
      <c r="BA274" s="20" t="s">
        <v>183</v>
      </c>
      <c r="BB274" s="26">
        <v>9.214999999999999E-6</v>
      </c>
      <c r="BC274" s="26">
        <v>1.3980144650340486E-7</v>
      </c>
      <c r="BD274" s="20" t="s">
        <v>183</v>
      </c>
      <c r="BE274" s="6">
        <v>-24.689336767204832</v>
      </c>
      <c r="BF274" s="6">
        <v>0.1271925243181895</v>
      </c>
      <c r="BG274" s="20" t="s">
        <v>183</v>
      </c>
      <c r="BH274" s="20">
        <v>-4.5</v>
      </c>
      <c r="BI274" s="20">
        <v>1</v>
      </c>
      <c r="BJ274" s="20" t="s">
        <v>338</v>
      </c>
      <c r="BK274" s="28">
        <v>400</v>
      </c>
      <c r="BL274" s="28">
        <v>10.79</v>
      </c>
      <c r="BM274" s="28">
        <v>1</v>
      </c>
      <c r="BN274" s="20" t="s">
        <v>185</v>
      </c>
      <c r="BO274" s="20" t="s">
        <v>176</v>
      </c>
      <c r="BP274" s="20" t="s">
        <v>176</v>
      </c>
      <c r="BQ274" s="20" t="s">
        <v>186</v>
      </c>
      <c r="BR274" s="28">
        <v>2</v>
      </c>
      <c r="BS274" s="28">
        <v>0.1</v>
      </c>
      <c r="BT274" s="20" t="s">
        <v>187</v>
      </c>
      <c r="BU274" s="28">
        <v>0.72</v>
      </c>
      <c r="BV274" s="28">
        <v>3.5000000000000003E-2</v>
      </c>
      <c r="BW274" s="20" t="s">
        <v>188</v>
      </c>
      <c r="BX274" s="28">
        <v>1</v>
      </c>
      <c r="BY274" s="28">
        <v>0.05</v>
      </c>
      <c r="BZ274" s="24" t="s">
        <v>187</v>
      </c>
      <c r="CA274" s="28">
        <v>0.5</v>
      </c>
      <c r="CB274" s="28">
        <v>2.5000000000000001E-2</v>
      </c>
      <c r="CC274" s="20" t="s">
        <v>187</v>
      </c>
      <c r="CD274" s="28">
        <v>0.2</v>
      </c>
      <c r="CE274" s="28">
        <v>0.02</v>
      </c>
      <c r="CF274" s="24" t="s">
        <v>187</v>
      </c>
      <c r="CG274" s="28">
        <v>0.01</v>
      </c>
      <c r="CH274" s="28">
        <v>6.4999999999999997E-4</v>
      </c>
      <c r="CI274" s="24" t="s">
        <v>187</v>
      </c>
      <c r="CJ274" s="24" t="s">
        <v>189</v>
      </c>
      <c r="CK274" s="29">
        <v>30</v>
      </c>
      <c r="CL274" s="29">
        <v>9.4009599999999997E-4</v>
      </c>
      <c r="CM274" s="29">
        <v>40</v>
      </c>
      <c r="CN274" s="29">
        <v>25</v>
      </c>
    </row>
    <row r="275" spans="1:92" ht="15.75" customHeight="1">
      <c r="A275" s="19" t="s">
        <v>164</v>
      </c>
      <c r="B275" s="20" t="s">
        <v>165</v>
      </c>
      <c r="C275" s="20">
        <v>2020</v>
      </c>
      <c r="D275" s="2" t="str">
        <f t="shared" si="7"/>
        <v>10.1016/j.palaeo.2019.109547</v>
      </c>
      <c r="E275" s="21">
        <f t="shared" si="8"/>
        <v>188050</v>
      </c>
      <c r="F275" s="21">
        <f t="shared" si="9"/>
        <v>13349.999999999995</v>
      </c>
      <c r="G275" s="21">
        <f t="shared" si="10"/>
        <v>13350.000000000022</v>
      </c>
      <c r="H275" s="22">
        <f t="shared" si="11"/>
        <v>804.89654949893202</v>
      </c>
      <c r="I275" s="22">
        <f t="shared" si="12"/>
        <v>172.08690687624903</v>
      </c>
      <c r="J275" s="22">
        <f t="shared" si="13"/>
        <v>135.034242819204</v>
      </c>
      <c r="K275" s="20" t="s">
        <v>166</v>
      </c>
      <c r="L275" s="77" t="s">
        <v>167</v>
      </c>
      <c r="M275" s="6" t="s">
        <v>559</v>
      </c>
      <c r="N275" s="20" t="s">
        <v>168</v>
      </c>
      <c r="O275" s="30" t="s">
        <v>329</v>
      </c>
      <c r="P275" s="10" t="s">
        <v>170</v>
      </c>
      <c r="Q275" s="24" t="s">
        <v>316</v>
      </c>
      <c r="R275" s="20" t="s">
        <v>317</v>
      </c>
      <c r="S275" s="20" t="s">
        <v>173</v>
      </c>
      <c r="T275" s="20" t="s">
        <v>174</v>
      </c>
      <c r="U275" s="20" t="s">
        <v>318</v>
      </c>
      <c r="V275" s="20">
        <v>188.05</v>
      </c>
      <c r="W275" s="20">
        <v>201.4</v>
      </c>
      <c r="X275" s="20">
        <v>174.7</v>
      </c>
      <c r="Y275" s="20" t="s">
        <v>176</v>
      </c>
      <c r="Z275" s="20" t="s">
        <v>191</v>
      </c>
      <c r="AA275" s="20">
        <v>30.957000000000001</v>
      </c>
      <c r="AB275" s="20">
        <v>110.746</v>
      </c>
      <c r="AC275" s="10" t="s">
        <v>176</v>
      </c>
      <c r="AD275" s="10" t="s">
        <v>176</v>
      </c>
      <c r="AE275" s="25">
        <v>804.89654949893202</v>
      </c>
      <c r="AF275" s="24" t="s">
        <v>178</v>
      </c>
      <c r="AG275" s="25">
        <v>669.86230667972802</v>
      </c>
      <c r="AH275" s="25">
        <v>976.98345637518105</v>
      </c>
      <c r="AI275" s="20" t="s">
        <v>179</v>
      </c>
      <c r="AJ275" s="20" t="s">
        <v>180</v>
      </c>
      <c r="AK275" s="24" t="s">
        <v>181</v>
      </c>
      <c r="AL275" s="24" t="s">
        <v>182</v>
      </c>
      <c r="AM275" s="26">
        <v>33333333.333333336</v>
      </c>
      <c r="AN275" s="26">
        <v>2222222.2222222267</v>
      </c>
      <c r="AO275" s="20" t="s">
        <v>183</v>
      </c>
      <c r="AP275" s="26">
        <v>33333333.333333336</v>
      </c>
      <c r="AQ275" s="26">
        <v>4036092.7265150002</v>
      </c>
      <c r="AR275" s="20" t="s">
        <v>183</v>
      </c>
      <c r="AS275" s="26">
        <v>3.4822250000000004E-5</v>
      </c>
      <c r="AT275" s="26">
        <v>1.1336261417092794E-6</v>
      </c>
      <c r="AU275" s="20" t="s">
        <v>183</v>
      </c>
      <c r="AV275" s="26">
        <v>3.3693749999999996E-5</v>
      </c>
      <c r="AW275" s="26">
        <v>1.5613437255027046E-6</v>
      </c>
      <c r="AX275" s="20" t="s">
        <v>183</v>
      </c>
      <c r="AY275" s="26">
        <v>1.47505E-5</v>
      </c>
      <c r="AZ275" s="26">
        <v>4.9558593267632931E-7</v>
      </c>
      <c r="BA275" s="20" t="s">
        <v>183</v>
      </c>
      <c r="BB275" s="26">
        <v>1.3764999999999999E-5</v>
      </c>
      <c r="BC275" s="26">
        <v>7.7296323759068065E-7</v>
      </c>
      <c r="BD275" s="20" t="s">
        <v>183</v>
      </c>
      <c r="BE275" s="6">
        <v>-24.689336767204832</v>
      </c>
      <c r="BF275" s="6">
        <v>0.1271925243181895</v>
      </c>
      <c r="BG275" s="20" t="s">
        <v>183</v>
      </c>
      <c r="BH275" s="20">
        <v>-4.5</v>
      </c>
      <c r="BI275" s="20">
        <v>1</v>
      </c>
      <c r="BJ275" s="20" t="s">
        <v>338</v>
      </c>
      <c r="BK275" s="28">
        <v>400</v>
      </c>
      <c r="BL275" s="28">
        <v>10.79</v>
      </c>
      <c r="BM275" s="28">
        <v>1</v>
      </c>
      <c r="BN275" s="20" t="s">
        <v>185</v>
      </c>
      <c r="BO275" s="20" t="s">
        <v>176</v>
      </c>
      <c r="BP275" s="20" t="s">
        <v>176</v>
      </c>
      <c r="BQ275" s="20" t="s">
        <v>186</v>
      </c>
      <c r="BR275" s="28">
        <v>2</v>
      </c>
      <c r="BS275" s="28">
        <v>0.1</v>
      </c>
      <c r="BT275" s="20" t="s">
        <v>187</v>
      </c>
      <c r="BU275" s="28">
        <v>0.72</v>
      </c>
      <c r="BV275" s="28">
        <v>3.5000000000000003E-2</v>
      </c>
      <c r="BW275" s="20" t="s">
        <v>188</v>
      </c>
      <c r="BX275" s="28">
        <v>1</v>
      </c>
      <c r="BY275" s="28">
        <v>0.05</v>
      </c>
      <c r="BZ275" s="24" t="s">
        <v>187</v>
      </c>
      <c r="CA275" s="28">
        <v>0.5</v>
      </c>
      <c r="CB275" s="28">
        <v>2.5000000000000001E-2</v>
      </c>
      <c r="CC275" s="20" t="s">
        <v>187</v>
      </c>
      <c r="CD275" s="28">
        <v>0.2</v>
      </c>
      <c r="CE275" s="28">
        <v>0.02</v>
      </c>
      <c r="CF275" s="24" t="s">
        <v>187</v>
      </c>
      <c r="CG275" s="28">
        <v>0.01</v>
      </c>
      <c r="CH275" s="28">
        <v>6.4999999999999997E-4</v>
      </c>
      <c r="CI275" s="24" t="s">
        <v>187</v>
      </c>
      <c r="CJ275" s="24" t="s">
        <v>189</v>
      </c>
      <c r="CK275" s="29">
        <v>30</v>
      </c>
      <c r="CL275" s="29">
        <v>9.4009599999999997E-4</v>
      </c>
      <c r="CM275" s="29">
        <v>40</v>
      </c>
      <c r="CN275" s="29">
        <v>25</v>
      </c>
    </row>
    <row r="276" spans="1:92" ht="15.75" customHeight="1">
      <c r="A276" s="19" t="s">
        <v>164</v>
      </c>
      <c r="B276" s="20" t="s">
        <v>165</v>
      </c>
      <c r="C276" s="20">
        <v>2020</v>
      </c>
      <c r="D276" s="2" t="str">
        <f t="shared" si="7"/>
        <v>10.1016/j.palaeo.2019.109547</v>
      </c>
      <c r="E276" s="21">
        <f t="shared" si="8"/>
        <v>188050</v>
      </c>
      <c r="F276" s="21">
        <f t="shared" si="9"/>
        <v>13349.999999999995</v>
      </c>
      <c r="G276" s="21">
        <f t="shared" si="10"/>
        <v>13350.000000000022</v>
      </c>
      <c r="H276" s="22">
        <f t="shared" si="11"/>
        <v>749.07047601844499</v>
      </c>
      <c r="I276" s="22">
        <f t="shared" si="12"/>
        <v>161.63625037818804</v>
      </c>
      <c r="J276" s="22">
        <f t="shared" si="13"/>
        <v>122.88171761955005</v>
      </c>
      <c r="K276" s="20" t="s">
        <v>166</v>
      </c>
      <c r="L276" s="77" t="s">
        <v>167</v>
      </c>
      <c r="M276" s="6" t="s">
        <v>559</v>
      </c>
      <c r="N276" s="20" t="s">
        <v>168</v>
      </c>
      <c r="O276" s="30" t="s">
        <v>330</v>
      </c>
      <c r="P276" s="10" t="s">
        <v>170</v>
      </c>
      <c r="Q276" s="24" t="s">
        <v>316</v>
      </c>
      <c r="R276" s="20" t="s">
        <v>317</v>
      </c>
      <c r="S276" s="20" t="s">
        <v>173</v>
      </c>
      <c r="T276" s="20" t="s">
        <v>174</v>
      </c>
      <c r="U276" s="20" t="s">
        <v>318</v>
      </c>
      <c r="V276" s="20">
        <v>188.05</v>
      </c>
      <c r="W276" s="20">
        <v>201.4</v>
      </c>
      <c r="X276" s="20">
        <v>174.7</v>
      </c>
      <c r="Y276" s="20" t="s">
        <v>176</v>
      </c>
      <c r="Z276" s="20" t="s">
        <v>191</v>
      </c>
      <c r="AA276" s="20">
        <v>30.957000000000001</v>
      </c>
      <c r="AB276" s="20">
        <v>110.746</v>
      </c>
      <c r="AC276" s="10" t="s">
        <v>176</v>
      </c>
      <c r="AD276" s="10" t="s">
        <v>176</v>
      </c>
      <c r="AE276" s="25">
        <v>749.07047601844499</v>
      </c>
      <c r="AF276" s="10" t="s">
        <v>178</v>
      </c>
      <c r="AG276" s="25">
        <v>626.18875839889495</v>
      </c>
      <c r="AH276" s="25">
        <v>910.70672639663303</v>
      </c>
      <c r="AI276" s="20" t="s">
        <v>179</v>
      </c>
      <c r="AJ276" s="20" t="s">
        <v>180</v>
      </c>
      <c r="AK276" s="10" t="s">
        <v>181</v>
      </c>
      <c r="AL276" s="24" t="s">
        <v>182</v>
      </c>
      <c r="AM276" s="26">
        <v>33333333.333333336</v>
      </c>
      <c r="AN276" s="26">
        <v>4157397.0964154876</v>
      </c>
      <c r="AO276" s="20" t="s">
        <v>183</v>
      </c>
      <c r="AP276" s="26">
        <v>44444444.44444444</v>
      </c>
      <c r="AQ276" s="26">
        <v>4592116.2651499994</v>
      </c>
      <c r="AR276" s="20" t="s">
        <v>183</v>
      </c>
      <c r="AS276" s="26">
        <v>2.9149999999999997E-5</v>
      </c>
      <c r="AT276" s="26">
        <v>2.214737907744368E-6</v>
      </c>
      <c r="AU276" s="20" t="s">
        <v>183</v>
      </c>
      <c r="AV276" s="26">
        <v>3.1735500000000001E-5</v>
      </c>
      <c r="AW276" s="26">
        <v>1.1533730604911262E-6</v>
      </c>
      <c r="AX276" s="20" t="s">
        <v>183</v>
      </c>
      <c r="AY276" s="26">
        <v>9.2499999999999995E-6</v>
      </c>
      <c r="AZ276" s="26">
        <v>1.0204623951915127E-6</v>
      </c>
      <c r="BA276" s="20" t="s">
        <v>183</v>
      </c>
      <c r="BB276" s="26">
        <v>1.3037874999999999E-5</v>
      </c>
      <c r="BC276" s="26">
        <v>2.2805302517543307E-7</v>
      </c>
      <c r="BD276" s="20" t="s">
        <v>183</v>
      </c>
      <c r="BE276" s="6">
        <v>-24.689336767204832</v>
      </c>
      <c r="BF276" s="6">
        <v>0.1271925243181895</v>
      </c>
      <c r="BG276" s="20" t="s">
        <v>183</v>
      </c>
      <c r="BH276" s="20">
        <v>-4.5</v>
      </c>
      <c r="BI276" s="20">
        <v>1</v>
      </c>
      <c r="BJ276" s="20" t="s">
        <v>338</v>
      </c>
      <c r="BK276" s="28">
        <v>400</v>
      </c>
      <c r="BL276" s="28">
        <v>10.79</v>
      </c>
      <c r="BM276" s="28">
        <v>1</v>
      </c>
      <c r="BN276" s="20" t="s">
        <v>185</v>
      </c>
      <c r="BO276" s="20" t="s">
        <v>176</v>
      </c>
      <c r="BP276" s="20" t="s">
        <v>176</v>
      </c>
      <c r="BQ276" s="20" t="s">
        <v>186</v>
      </c>
      <c r="BR276" s="28">
        <v>2</v>
      </c>
      <c r="BS276" s="28">
        <v>0.1</v>
      </c>
      <c r="BT276" s="20" t="s">
        <v>187</v>
      </c>
      <c r="BU276" s="28">
        <v>0.72</v>
      </c>
      <c r="BV276" s="28">
        <v>3.5000000000000003E-2</v>
      </c>
      <c r="BW276" s="20" t="s">
        <v>188</v>
      </c>
      <c r="BX276" s="28">
        <v>1</v>
      </c>
      <c r="BY276" s="28">
        <v>0.05</v>
      </c>
      <c r="BZ276" s="24" t="s">
        <v>187</v>
      </c>
      <c r="CA276" s="28">
        <v>0.5</v>
      </c>
      <c r="CB276" s="28">
        <v>2.5000000000000001E-2</v>
      </c>
      <c r="CC276" s="20" t="s">
        <v>187</v>
      </c>
      <c r="CD276" s="28">
        <v>0.2</v>
      </c>
      <c r="CE276" s="28">
        <v>0.02</v>
      </c>
      <c r="CF276" s="24" t="s">
        <v>187</v>
      </c>
      <c r="CG276" s="28">
        <v>0.01</v>
      </c>
      <c r="CH276" s="28">
        <v>6.4999999999999997E-4</v>
      </c>
      <c r="CI276" s="24" t="s">
        <v>187</v>
      </c>
      <c r="CJ276" s="24" t="s">
        <v>189</v>
      </c>
      <c r="CK276" s="29">
        <v>30</v>
      </c>
      <c r="CL276" s="29">
        <v>9.4009599999999997E-4</v>
      </c>
      <c r="CM276" s="29">
        <v>40</v>
      </c>
      <c r="CN276" s="29">
        <v>25</v>
      </c>
    </row>
    <row r="277" spans="1:92" ht="15.75" customHeight="1">
      <c r="A277" s="19" t="s">
        <v>164</v>
      </c>
      <c r="B277" s="20" t="s">
        <v>165</v>
      </c>
      <c r="C277" s="20">
        <v>2020</v>
      </c>
      <c r="D277" s="2" t="str">
        <f t="shared" si="7"/>
        <v>10.1016/j.palaeo.2019.109547</v>
      </c>
      <c r="E277" s="21">
        <f t="shared" si="8"/>
        <v>188050</v>
      </c>
      <c r="F277" s="21">
        <f t="shared" si="9"/>
        <v>13349.999999999995</v>
      </c>
      <c r="G277" s="21">
        <f t="shared" si="10"/>
        <v>13350.000000000022</v>
      </c>
      <c r="H277" s="22">
        <f t="shared" si="11"/>
        <v>866.40990882781603</v>
      </c>
      <c r="I277" s="22">
        <f t="shared" si="12"/>
        <v>197.91086873647396</v>
      </c>
      <c r="J277" s="22">
        <f t="shared" si="13"/>
        <v>151.29431687752299</v>
      </c>
      <c r="K277" s="20" t="s">
        <v>166</v>
      </c>
      <c r="L277" s="77" t="s">
        <v>167</v>
      </c>
      <c r="M277" s="6" t="s">
        <v>559</v>
      </c>
      <c r="N277" s="20" t="s">
        <v>168</v>
      </c>
      <c r="O277" s="30" t="s">
        <v>331</v>
      </c>
      <c r="P277" s="10" t="s">
        <v>170</v>
      </c>
      <c r="Q277" s="24" t="s">
        <v>316</v>
      </c>
      <c r="R277" s="20" t="s">
        <v>317</v>
      </c>
      <c r="S277" s="20" t="s">
        <v>173</v>
      </c>
      <c r="T277" s="20" t="s">
        <v>174</v>
      </c>
      <c r="U277" s="20" t="s">
        <v>318</v>
      </c>
      <c r="V277" s="20">
        <v>188.05</v>
      </c>
      <c r="W277" s="20">
        <v>201.4</v>
      </c>
      <c r="X277" s="20">
        <v>174.7</v>
      </c>
      <c r="Y277" s="20" t="s">
        <v>176</v>
      </c>
      <c r="Z277" s="20" t="s">
        <v>191</v>
      </c>
      <c r="AA277" s="20">
        <v>30.957000000000001</v>
      </c>
      <c r="AB277" s="20">
        <v>110.746</v>
      </c>
      <c r="AC277" s="10" t="s">
        <v>176</v>
      </c>
      <c r="AD277" s="10" t="s">
        <v>176</v>
      </c>
      <c r="AE277" s="25">
        <v>866.40990882781603</v>
      </c>
      <c r="AF277" s="10" t="s">
        <v>178</v>
      </c>
      <c r="AG277" s="25">
        <v>715.11559195029304</v>
      </c>
      <c r="AH277" s="25">
        <v>1064.32077756429</v>
      </c>
      <c r="AI277" s="20" t="s">
        <v>179</v>
      </c>
      <c r="AJ277" s="20" t="s">
        <v>180</v>
      </c>
      <c r="AK277" s="10" t="s">
        <v>181</v>
      </c>
      <c r="AL277" s="24" t="s">
        <v>182</v>
      </c>
      <c r="AM277" s="26">
        <v>33333333.333333336</v>
      </c>
      <c r="AN277" s="26">
        <v>2777777.777777785</v>
      </c>
      <c r="AO277" s="20" t="s">
        <v>183</v>
      </c>
      <c r="AP277" s="26">
        <v>22222222.22222222</v>
      </c>
      <c r="AQ277" s="26">
        <v>3415002.9909958499</v>
      </c>
      <c r="AR277" s="20" t="s">
        <v>183</v>
      </c>
      <c r="AS277" s="26">
        <v>3.9304999999999997E-5</v>
      </c>
      <c r="AT277" s="26">
        <v>1.4450000000000001E-6</v>
      </c>
      <c r="AU277" s="20" t="s">
        <v>183</v>
      </c>
      <c r="AV277" s="26">
        <v>2.4969999999999996E-5</v>
      </c>
      <c r="AW277" s="26">
        <v>2.8768752338450833E-6</v>
      </c>
      <c r="AX277" s="20" t="s">
        <v>183</v>
      </c>
      <c r="AY277" s="26">
        <v>1.2597499999999999E-5</v>
      </c>
      <c r="AZ277" s="26">
        <v>2.3724999999999959E-6</v>
      </c>
      <c r="BA277" s="20" t="s">
        <v>183</v>
      </c>
      <c r="BB277" s="26">
        <v>9.4399999999999994E-6</v>
      </c>
      <c r="BC277" s="26">
        <v>7.913718749389862E-7</v>
      </c>
      <c r="BD277" s="20" t="s">
        <v>183</v>
      </c>
      <c r="BE277" s="6">
        <v>-24.689336767204832</v>
      </c>
      <c r="BF277" s="6">
        <v>0.1271925243181895</v>
      </c>
      <c r="BG277" s="20" t="s">
        <v>183</v>
      </c>
      <c r="BH277" s="20">
        <v>-4.5</v>
      </c>
      <c r="BI277" s="20">
        <v>1</v>
      </c>
      <c r="BJ277" s="20" t="s">
        <v>338</v>
      </c>
      <c r="BK277" s="28">
        <v>400</v>
      </c>
      <c r="BL277" s="28">
        <v>10.79</v>
      </c>
      <c r="BM277" s="28">
        <v>1</v>
      </c>
      <c r="BN277" s="20" t="s">
        <v>185</v>
      </c>
      <c r="BO277" s="20" t="s">
        <v>176</v>
      </c>
      <c r="BP277" s="20" t="s">
        <v>176</v>
      </c>
      <c r="BQ277" s="20" t="s">
        <v>186</v>
      </c>
      <c r="BR277" s="28">
        <v>2</v>
      </c>
      <c r="BS277" s="28">
        <v>0.1</v>
      </c>
      <c r="BT277" s="20" t="s">
        <v>187</v>
      </c>
      <c r="BU277" s="28">
        <v>0.72</v>
      </c>
      <c r="BV277" s="28">
        <v>3.5000000000000003E-2</v>
      </c>
      <c r="BW277" s="20" t="s">
        <v>188</v>
      </c>
      <c r="BX277" s="28">
        <v>1</v>
      </c>
      <c r="BY277" s="28">
        <v>0.05</v>
      </c>
      <c r="BZ277" s="24" t="s">
        <v>187</v>
      </c>
      <c r="CA277" s="28">
        <v>0.5</v>
      </c>
      <c r="CB277" s="28">
        <v>2.5000000000000001E-2</v>
      </c>
      <c r="CC277" s="20" t="s">
        <v>187</v>
      </c>
      <c r="CD277" s="28">
        <v>0.2</v>
      </c>
      <c r="CE277" s="28">
        <v>0.02</v>
      </c>
      <c r="CF277" s="24" t="s">
        <v>187</v>
      </c>
      <c r="CG277" s="28">
        <v>0.01</v>
      </c>
      <c r="CH277" s="28">
        <v>6.4999999999999997E-4</v>
      </c>
      <c r="CI277" s="24" t="s">
        <v>187</v>
      </c>
      <c r="CJ277" s="24" t="s">
        <v>189</v>
      </c>
      <c r="CK277" s="29">
        <v>30</v>
      </c>
      <c r="CL277" s="29">
        <v>9.4009599999999997E-4</v>
      </c>
      <c r="CM277" s="29">
        <v>40</v>
      </c>
      <c r="CN277" s="29">
        <v>25</v>
      </c>
    </row>
    <row r="278" spans="1:92" ht="15.75" customHeight="1">
      <c r="A278" s="19" t="s">
        <v>164</v>
      </c>
      <c r="B278" s="20" t="s">
        <v>165</v>
      </c>
      <c r="C278" s="20">
        <v>2020</v>
      </c>
      <c r="D278" s="2" t="str">
        <f t="shared" si="7"/>
        <v>10.1016/j.palaeo.2019.109547</v>
      </c>
      <c r="E278" s="21">
        <f t="shared" si="8"/>
        <v>188050</v>
      </c>
      <c r="F278" s="21">
        <f t="shared" si="9"/>
        <v>13349.999999999995</v>
      </c>
      <c r="G278" s="21">
        <f t="shared" si="10"/>
        <v>13350.000000000022</v>
      </c>
      <c r="H278" s="22">
        <f t="shared" si="11"/>
        <v>718.50721301335398</v>
      </c>
      <c r="I278" s="22">
        <f t="shared" si="12"/>
        <v>154.13329443010605</v>
      </c>
      <c r="J278" s="22">
        <f t="shared" si="13"/>
        <v>120.73025570673599</v>
      </c>
      <c r="K278" s="20" t="s">
        <v>166</v>
      </c>
      <c r="L278" s="77" t="s">
        <v>167</v>
      </c>
      <c r="M278" s="6" t="s">
        <v>559</v>
      </c>
      <c r="N278" s="20" t="s">
        <v>168</v>
      </c>
      <c r="O278" s="30" t="s">
        <v>332</v>
      </c>
      <c r="P278" s="10" t="s">
        <v>170</v>
      </c>
      <c r="Q278" s="24" t="s">
        <v>316</v>
      </c>
      <c r="R278" s="20" t="s">
        <v>317</v>
      </c>
      <c r="S278" s="20" t="s">
        <v>173</v>
      </c>
      <c r="T278" s="20" t="s">
        <v>174</v>
      </c>
      <c r="U278" s="20" t="s">
        <v>318</v>
      </c>
      <c r="V278" s="20">
        <v>188.05</v>
      </c>
      <c r="W278" s="20">
        <v>201.4</v>
      </c>
      <c r="X278" s="20">
        <v>174.7</v>
      </c>
      <c r="Y278" s="20" t="s">
        <v>176</v>
      </c>
      <c r="Z278" s="20" t="s">
        <v>191</v>
      </c>
      <c r="AA278" s="20">
        <v>30.957000000000001</v>
      </c>
      <c r="AB278" s="20">
        <v>110.746</v>
      </c>
      <c r="AC278" s="10" t="s">
        <v>176</v>
      </c>
      <c r="AD278" s="10" t="s">
        <v>176</v>
      </c>
      <c r="AE278" s="25">
        <v>718.50721301335398</v>
      </c>
      <c r="AF278" s="24" t="s">
        <v>178</v>
      </c>
      <c r="AG278" s="25">
        <v>597.77695730661799</v>
      </c>
      <c r="AH278" s="25">
        <v>872.64050744346002</v>
      </c>
      <c r="AI278" s="20" t="s">
        <v>179</v>
      </c>
      <c r="AJ278" s="20" t="s">
        <v>180</v>
      </c>
      <c r="AK278" s="24" t="s">
        <v>181</v>
      </c>
      <c r="AL278" s="24" t="s">
        <v>182</v>
      </c>
      <c r="AM278" s="26">
        <v>33333333.333333336</v>
      </c>
      <c r="AN278" s="26">
        <v>2777777.777777785</v>
      </c>
      <c r="AO278" s="20" t="s">
        <v>183</v>
      </c>
      <c r="AP278" s="26">
        <v>33333333.333333336</v>
      </c>
      <c r="AQ278" s="26">
        <v>4536092.1162651451</v>
      </c>
      <c r="AR278" s="20" t="s">
        <v>183</v>
      </c>
      <c r="AS278" s="26">
        <v>4.2069999999999995E-5</v>
      </c>
      <c r="AT278" s="26">
        <v>2.7100000000000003E-6</v>
      </c>
      <c r="AU278" s="20" t="s">
        <v>183</v>
      </c>
      <c r="AV278" s="26">
        <v>3.1040000000000001E-5</v>
      </c>
      <c r="AW278" s="26">
        <v>1.3207565172195044E-6</v>
      </c>
      <c r="AX278" s="20" t="s">
        <v>183</v>
      </c>
      <c r="AY278" s="26">
        <v>1.5339999999999999E-5</v>
      </c>
      <c r="AZ278" s="26">
        <v>1.5199999999999994E-6</v>
      </c>
      <c r="BA278" s="20" t="s">
        <v>183</v>
      </c>
      <c r="BB278" s="26">
        <v>9.6799999999999988E-6</v>
      </c>
      <c r="BC278" s="26">
        <v>5.1981954668048811E-7</v>
      </c>
      <c r="BD278" s="20" t="s">
        <v>183</v>
      </c>
      <c r="BE278" s="6">
        <v>-24.689336767204832</v>
      </c>
      <c r="BF278" s="6">
        <v>0.1271925243181895</v>
      </c>
      <c r="BG278" s="20" t="s">
        <v>183</v>
      </c>
      <c r="BH278" s="20">
        <v>-4.5</v>
      </c>
      <c r="BI278" s="20">
        <v>1</v>
      </c>
      <c r="BJ278" s="20" t="s">
        <v>338</v>
      </c>
      <c r="BK278" s="28">
        <v>400</v>
      </c>
      <c r="BL278" s="28">
        <v>10.79</v>
      </c>
      <c r="BM278" s="28">
        <v>1</v>
      </c>
      <c r="BN278" s="20" t="s">
        <v>185</v>
      </c>
      <c r="BO278" s="20" t="s">
        <v>176</v>
      </c>
      <c r="BP278" s="20" t="s">
        <v>176</v>
      </c>
      <c r="BQ278" s="20" t="s">
        <v>186</v>
      </c>
      <c r="BR278" s="28">
        <v>2</v>
      </c>
      <c r="BS278" s="28">
        <v>0.1</v>
      </c>
      <c r="BT278" s="20" t="s">
        <v>187</v>
      </c>
      <c r="BU278" s="28">
        <v>0.72</v>
      </c>
      <c r="BV278" s="28">
        <v>3.5000000000000003E-2</v>
      </c>
      <c r="BW278" s="20" t="s">
        <v>188</v>
      </c>
      <c r="BX278" s="28">
        <v>1</v>
      </c>
      <c r="BY278" s="28">
        <v>0.05</v>
      </c>
      <c r="BZ278" s="24" t="s">
        <v>187</v>
      </c>
      <c r="CA278" s="28">
        <v>0.5</v>
      </c>
      <c r="CB278" s="28">
        <v>2.5000000000000001E-2</v>
      </c>
      <c r="CC278" s="20" t="s">
        <v>187</v>
      </c>
      <c r="CD278" s="28">
        <v>0.2</v>
      </c>
      <c r="CE278" s="28">
        <v>0.02</v>
      </c>
      <c r="CF278" s="24" t="s">
        <v>187</v>
      </c>
      <c r="CG278" s="28">
        <v>0.01</v>
      </c>
      <c r="CH278" s="28">
        <v>6.4999999999999997E-4</v>
      </c>
      <c r="CI278" s="24" t="s">
        <v>187</v>
      </c>
      <c r="CJ278" s="24" t="s">
        <v>189</v>
      </c>
      <c r="CK278" s="29">
        <v>30</v>
      </c>
      <c r="CL278" s="29">
        <v>9.4009599999999997E-4</v>
      </c>
      <c r="CM278" s="29">
        <v>40</v>
      </c>
      <c r="CN278" s="29">
        <v>25</v>
      </c>
    </row>
    <row r="279" spans="1:92" ht="15.75" customHeight="1">
      <c r="A279" s="19" t="s">
        <v>164</v>
      </c>
      <c r="B279" s="20" t="s">
        <v>165</v>
      </c>
      <c r="C279" s="20">
        <v>2020</v>
      </c>
      <c r="D279" s="2" t="str">
        <f t="shared" si="7"/>
        <v>10.1016/j.palaeo.2019.109547</v>
      </c>
      <c r="E279" s="21">
        <f t="shared" si="8"/>
        <v>188050</v>
      </c>
      <c r="F279" s="21">
        <f t="shared" si="9"/>
        <v>13349.999999999995</v>
      </c>
      <c r="G279" s="21">
        <f t="shared" si="10"/>
        <v>13350.000000000022</v>
      </c>
      <c r="H279" s="22">
        <f t="shared" si="11"/>
        <v>794.25791993774703</v>
      </c>
      <c r="I279" s="22">
        <f t="shared" si="12"/>
        <v>177.15050579716399</v>
      </c>
      <c r="J279" s="22">
        <f t="shared" si="13"/>
        <v>137.85444494180808</v>
      </c>
      <c r="K279" s="20" t="s">
        <v>166</v>
      </c>
      <c r="L279" s="77" t="s">
        <v>167</v>
      </c>
      <c r="M279" s="6" t="s">
        <v>559</v>
      </c>
      <c r="N279" s="20" t="s">
        <v>168</v>
      </c>
      <c r="O279" s="30" t="s">
        <v>333</v>
      </c>
      <c r="P279" s="10" t="s">
        <v>170</v>
      </c>
      <c r="Q279" s="24" t="s">
        <v>316</v>
      </c>
      <c r="R279" s="20" t="s">
        <v>317</v>
      </c>
      <c r="S279" s="20" t="s">
        <v>173</v>
      </c>
      <c r="T279" s="20" t="s">
        <v>174</v>
      </c>
      <c r="U279" s="20" t="s">
        <v>318</v>
      </c>
      <c r="V279" s="20">
        <v>188.05</v>
      </c>
      <c r="W279" s="20">
        <v>201.4</v>
      </c>
      <c r="X279" s="20">
        <v>174.7</v>
      </c>
      <c r="Y279" s="20" t="s">
        <v>176</v>
      </c>
      <c r="Z279" s="20" t="s">
        <v>191</v>
      </c>
      <c r="AA279" s="20">
        <v>30.957000000000001</v>
      </c>
      <c r="AB279" s="20">
        <v>110.746</v>
      </c>
      <c r="AC279" s="10" t="s">
        <v>176</v>
      </c>
      <c r="AD279" s="10" t="s">
        <v>176</v>
      </c>
      <c r="AE279" s="25">
        <v>794.25791993774703</v>
      </c>
      <c r="AF279" s="10" t="s">
        <v>178</v>
      </c>
      <c r="AG279" s="25">
        <v>656.40347499593895</v>
      </c>
      <c r="AH279" s="25">
        <v>971.40842573491102</v>
      </c>
      <c r="AI279" s="20" t="s">
        <v>179</v>
      </c>
      <c r="AJ279" s="20" t="s">
        <v>180</v>
      </c>
      <c r="AK279" s="10" t="s">
        <v>181</v>
      </c>
      <c r="AL279" s="24" t="s">
        <v>182</v>
      </c>
      <c r="AM279" s="26">
        <v>33333333.333333336</v>
      </c>
      <c r="AN279" s="26">
        <v>2777777.777777785</v>
      </c>
      <c r="AO279" s="20" t="s">
        <v>183</v>
      </c>
      <c r="AP279" s="26">
        <v>33333333.333333336</v>
      </c>
      <c r="AQ279" s="26">
        <v>5319039.4875352085</v>
      </c>
      <c r="AR279" s="20" t="s">
        <v>183</v>
      </c>
      <c r="AS279" s="26">
        <v>3.642E-5</v>
      </c>
      <c r="AT279" s="26">
        <v>2.3445657380419014E-6</v>
      </c>
      <c r="AU279" s="20" t="s">
        <v>183</v>
      </c>
      <c r="AV279" s="26">
        <v>3.6036666666666667E-5</v>
      </c>
      <c r="AW279" s="26">
        <v>1.314766561451541E-6</v>
      </c>
      <c r="AX279" s="20" t="s">
        <v>183</v>
      </c>
      <c r="AY279" s="26">
        <v>2.3947249999999997E-5</v>
      </c>
      <c r="AZ279" s="26">
        <v>1.9967134819915278E-6</v>
      </c>
      <c r="BA279" s="20" t="s">
        <v>183</v>
      </c>
      <c r="BB279" s="26">
        <v>1.0801666666666667E-5</v>
      </c>
      <c r="BC279" s="26">
        <v>7.7015330364227307E-7</v>
      </c>
      <c r="BD279" s="20" t="s">
        <v>183</v>
      </c>
      <c r="BE279" s="6">
        <v>-24.689336767204832</v>
      </c>
      <c r="BF279" s="6">
        <v>0.1271925243181895</v>
      </c>
      <c r="BG279" s="20" t="s">
        <v>183</v>
      </c>
      <c r="BH279" s="20">
        <v>-4.5</v>
      </c>
      <c r="BI279" s="20">
        <v>1</v>
      </c>
      <c r="BJ279" s="20" t="s">
        <v>338</v>
      </c>
      <c r="BK279" s="28">
        <v>400</v>
      </c>
      <c r="BL279" s="28">
        <v>10.79</v>
      </c>
      <c r="BM279" s="28">
        <v>1</v>
      </c>
      <c r="BN279" s="20" t="s">
        <v>185</v>
      </c>
      <c r="BO279" s="20" t="s">
        <v>176</v>
      </c>
      <c r="BP279" s="20" t="s">
        <v>176</v>
      </c>
      <c r="BQ279" s="20" t="s">
        <v>186</v>
      </c>
      <c r="BR279" s="28">
        <v>2</v>
      </c>
      <c r="BS279" s="28">
        <v>0.1</v>
      </c>
      <c r="BT279" s="20" t="s">
        <v>187</v>
      </c>
      <c r="BU279" s="28">
        <v>0.72</v>
      </c>
      <c r="BV279" s="28">
        <v>3.5000000000000003E-2</v>
      </c>
      <c r="BW279" s="20" t="s">
        <v>188</v>
      </c>
      <c r="BX279" s="28">
        <v>1</v>
      </c>
      <c r="BY279" s="28">
        <v>0.05</v>
      </c>
      <c r="BZ279" s="24" t="s">
        <v>187</v>
      </c>
      <c r="CA279" s="28">
        <v>0.5</v>
      </c>
      <c r="CB279" s="28">
        <v>2.5000000000000001E-2</v>
      </c>
      <c r="CC279" s="20" t="s">
        <v>187</v>
      </c>
      <c r="CD279" s="28">
        <v>0.2</v>
      </c>
      <c r="CE279" s="28">
        <v>0.02</v>
      </c>
      <c r="CF279" s="24" t="s">
        <v>187</v>
      </c>
      <c r="CG279" s="28">
        <v>0.01</v>
      </c>
      <c r="CH279" s="28">
        <v>6.4999999999999997E-4</v>
      </c>
      <c r="CI279" s="24" t="s">
        <v>187</v>
      </c>
      <c r="CJ279" s="24" t="s">
        <v>189</v>
      </c>
      <c r="CK279" s="29">
        <v>30</v>
      </c>
      <c r="CL279" s="29">
        <v>9.4009599999999997E-4</v>
      </c>
      <c r="CM279" s="29">
        <v>40</v>
      </c>
      <c r="CN279" s="29">
        <v>25</v>
      </c>
    </row>
    <row r="280" spans="1:92" ht="15.75" customHeight="1">
      <c r="A280" s="19" t="s">
        <v>164</v>
      </c>
      <c r="B280" s="20" t="s">
        <v>165</v>
      </c>
      <c r="C280" s="20">
        <v>2020</v>
      </c>
      <c r="D280" s="2" t="str">
        <f t="shared" si="7"/>
        <v>10.1016/j.palaeo.2019.109547</v>
      </c>
      <c r="E280" s="21">
        <f t="shared" si="8"/>
        <v>188050</v>
      </c>
      <c r="F280" s="21">
        <f t="shared" si="9"/>
        <v>13349.999999999995</v>
      </c>
      <c r="G280" s="21">
        <f t="shared" si="10"/>
        <v>13350.000000000022</v>
      </c>
      <c r="H280" s="22">
        <f t="shared" si="11"/>
        <v>779.72447111732299</v>
      </c>
      <c r="I280" s="22">
        <f t="shared" si="12"/>
        <v>177.20867556603196</v>
      </c>
      <c r="J280" s="22">
        <f t="shared" si="13"/>
        <v>136.49643927209195</v>
      </c>
      <c r="K280" s="20" t="s">
        <v>166</v>
      </c>
      <c r="L280" s="77" t="s">
        <v>167</v>
      </c>
      <c r="M280" s="6" t="s">
        <v>559</v>
      </c>
      <c r="N280" s="20" t="s">
        <v>168</v>
      </c>
      <c r="O280" s="30" t="s">
        <v>334</v>
      </c>
      <c r="P280" s="10" t="s">
        <v>170</v>
      </c>
      <c r="Q280" s="24" t="s">
        <v>316</v>
      </c>
      <c r="R280" s="20" t="s">
        <v>317</v>
      </c>
      <c r="S280" s="20" t="s">
        <v>173</v>
      </c>
      <c r="T280" s="20" t="s">
        <v>174</v>
      </c>
      <c r="U280" s="20" t="s">
        <v>318</v>
      </c>
      <c r="V280" s="20">
        <v>188.05</v>
      </c>
      <c r="W280" s="20">
        <v>201.4</v>
      </c>
      <c r="X280" s="20">
        <v>174.7</v>
      </c>
      <c r="Y280" s="20" t="s">
        <v>176</v>
      </c>
      <c r="Z280" s="20" t="s">
        <v>191</v>
      </c>
      <c r="AA280" s="20">
        <v>30.957000000000001</v>
      </c>
      <c r="AB280" s="20">
        <v>110.746</v>
      </c>
      <c r="AC280" s="10" t="s">
        <v>176</v>
      </c>
      <c r="AD280" s="10" t="s">
        <v>176</v>
      </c>
      <c r="AE280" s="25">
        <v>779.72447111732299</v>
      </c>
      <c r="AF280" s="10" t="s">
        <v>178</v>
      </c>
      <c r="AG280" s="25">
        <v>643.22803184523104</v>
      </c>
      <c r="AH280" s="25">
        <v>956.93314668335495</v>
      </c>
      <c r="AI280" s="20" t="s">
        <v>179</v>
      </c>
      <c r="AJ280" s="20" t="s">
        <v>180</v>
      </c>
      <c r="AK280" s="10" t="s">
        <v>181</v>
      </c>
      <c r="AL280" s="24" t="s">
        <v>182</v>
      </c>
      <c r="AM280" s="26">
        <v>22222222.22222222</v>
      </c>
      <c r="AN280" s="26">
        <v>3207501.4954979271</v>
      </c>
      <c r="AO280" s="20" t="s">
        <v>183</v>
      </c>
      <c r="AP280" s="26">
        <v>44444444.44444444</v>
      </c>
      <c r="AQ280" s="26">
        <v>5555555.555555556</v>
      </c>
      <c r="AR280" s="20" t="s">
        <v>183</v>
      </c>
      <c r="AS280" s="26">
        <v>3.0416666666666666E-5</v>
      </c>
      <c r="AT280" s="26">
        <v>3.9086002929437488E-6</v>
      </c>
      <c r="AU280" s="20" t="s">
        <v>183</v>
      </c>
      <c r="AV280" s="26">
        <v>3.5221749999999999E-5</v>
      </c>
      <c r="AW280" s="26">
        <v>2.5500059272806891E-6</v>
      </c>
      <c r="AX280" s="20" t="s">
        <v>183</v>
      </c>
      <c r="AY280" s="26">
        <v>1.1200000000000001E-5</v>
      </c>
      <c r="AZ280" s="26">
        <v>2.0182851632016725E-6</v>
      </c>
      <c r="BA280" s="20" t="s">
        <v>183</v>
      </c>
      <c r="BB280" s="26">
        <v>1.2830624999999999E-5</v>
      </c>
      <c r="BC280" s="26">
        <v>8.6338197357350177E-7</v>
      </c>
      <c r="BD280" s="20" t="s">
        <v>183</v>
      </c>
      <c r="BE280" s="6">
        <v>-24.689336767204832</v>
      </c>
      <c r="BF280" s="6">
        <v>0.1271925243181895</v>
      </c>
      <c r="BG280" s="20" t="s">
        <v>183</v>
      </c>
      <c r="BH280" s="20">
        <v>-4.5</v>
      </c>
      <c r="BI280" s="20">
        <v>1</v>
      </c>
      <c r="BJ280" s="20" t="s">
        <v>338</v>
      </c>
      <c r="BK280" s="28">
        <v>400</v>
      </c>
      <c r="BL280" s="28">
        <v>10.79</v>
      </c>
      <c r="BM280" s="28">
        <v>1</v>
      </c>
      <c r="BN280" s="20" t="s">
        <v>185</v>
      </c>
      <c r="BO280" s="20" t="s">
        <v>176</v>
      </c>
      <c r="BP280" s="20" t="s">
        <v>176</v>
      </c>
      <c r="BQ280" s="20" t="s">
        <v>186</v>
      </c>
      <c r="BR280" s="28">
        <v>2</v>
      </c>
      <c r="BS280" s="28">
        <v>0.1</v>
      </c>
      <c r="BT280" s="20" t="s">
        <v>187</v>
      </c>
      <c r="BU280" s="28">
        <v>0.72</v>
      </c>
      <c r="BV280" s="28">
        <v>3.5000000000000003E-2</v>
      </c>
      <c r="BW280" s="20" t="s">
        <v>188</v>
      </c>
      <c r="BX280" s="28">
        <v>1</v>
      </c>
      <c r="BY280" s="28">
        <v>0.05</v>
      </c>
      <c r="BZ280" s="24" t="s">
        <v>187</v>
      </c>
      <c r="CA280" s="28">
        <v>0.5</v>
      </c>
      <c r="CB280" s="28">
        <v>2.5000000000000001E-2</v>
      </c>
      <c r="CC280" s="20" t="s">
        <v>187</v>
      </c>
      <c r="CD280" s="28">
        <v>0.2</v>
      </c>
      <c r="CE280" s="28">
        <v>0.02</v>
      </c>
      <c r="CF280" s="24" t="s">
        <v>187</v>
      </c>
      <c r="CG280" s="28">
        <v>0.01</v>
      </c>
      <c r="CH280" s="28">
        <v>6.4999999999999997E-4</v>
      </c>
      <c r="CI280" s="24" t="s">
        <v>187</v>
      </c>
      <c r="CJ280" s="24" t="s">
        <v>189</v>
      </c>
      <c r="CK280" s="29">
        <v>30</v>
      </c>
      <c r="CL280" s="29">
        <v>9.4009599999999997E-4</v>
      </c>
      <c r="CM280" s="29">
        <v>40</v>
      </c>
      <c r="CN280" s="29">
        <v>25</v>
      </c>
    </row>
    <row r="281" spans="1:92" ht="15.75" customHeight="1">
      <c r="A281" s="19" t="s">
        <v>164</v>
      </c>
      <c r="B281" s="20" t="s">
        <v>165</v>
      </c>
      <c r="C281" s="20">
        <v>2020</v>
      </c>
      <c r="D281" s="2" t="str">
        <f t="shared" si="7"/>
        <v>10.1016/j.palaeo.2019.109547</v>
      </c>
      <c r="E281" s="21">
        <f t="shared" si="8"/>
        <v>188050</v>
      </c>
      <c r="F281" s="21">
        <f t="shared" si="9"/>
        <v>13349.999999999995</v>
      </c>
      <c r="G281" s="21">
        <f t="shared" si="10"/>
        <v>13350.000000000022</v>
      </c>
      <c r="H281" s="22">
        <f t="shared" si="11"/>
        <v>956.03098456698899</v>
      </c>
      <c r="I281" s="22">
        <f t="shared" si="12"/>
        <v>269.08968830409094</v>
      </c>
      <c r="J281" s="22">
        <f t="shared" si="13"/>
        <v>191.17485611162704</v>
      </c>
      <c r="K281" s="20" t="s">
        <v>166</v>
      </c>
      <c r="L281" s="77" t="s">
        <v>167</v>
      </c>
      <c r="M281" s="6" t="s">
        <v>559</v>
      </c>
      <c r="N281" s="20" t="s">
        <v>168</v>
      </c>
      <c r="O281" s="30" t="s">
        <v>335</v>
      </c>
      <c r="P281" s="10" t="s">
        <v>170</v>
      </c>
      <c r="Q281" s="24" t="s">
        <v>316</v>
      </c>
      <c r="R281" s="20" t="s">
        <v>317</v>
      </c>
      <c r="S281" s="20" t="s">
        <v>173</v>
      </c>
      <c r="T281" s="20" t="s">
        <v>174</v>
      </c>
      <c r="U281" s="20" t="s">
        <v>318</v>
      </c>
      <c r="V281" s="20">
        <v>188.05</v>
      </c>
      <c r="W281" s="20">
        <v>201.4</v>
      </c>
      <c r="X281" s="20">
        <v>174.7</v>
      </c>
      <c r="Y281" s="20" t="s">
        <v>176</v>
      </c>
      <c r="Z281" s="20" t="s">
        <v>191</v>
      </c>
      <c r="AA281" s="20">
        <v>30.957000000000001</v>
      </c>
      <c r="AB281" s="20">
        <v>110.746</v>
      </c>
      <c r="AC281" s="10" t="s">
        <v>176</v>
      </c>
      <c r="AD281" s="10" t="s">
        <v>176</v>
      </c>
      <c r="AE281" s="25">
        <v>956.03098456698899</v>
      </c>
      <c r="AF281" s="24" t="s">
        <v>178</v>
      </c>
      <c r="AG281" s="25">
        <v>764.85612845536195</v>
      </c>
      <c r="AH281" s="25">
        <v>1225.1206728710799</v>
      </c>
      <c r="AI281" s="20" t="s">
        <v>179</v>
      </c>
      <c r="AJ281" s="20" t="s">
        <v>180</v>
      </c>
      <c r="AK281" s="24" t="s">
        <v>181</v>
      </c>
      <c r="AL281" s="24" t="s">
        <v>182</v>
      </c>
      <c r="AM281" s="26">
        <v>33333333.333333336</v>
      </c>
      <c r="AN281" s="26">
        <v>3207501.4954979364</v>
      </c>
      <c r="AO281" s="20" t="s">
        <v>183</v>
      </c>
      <c r="AP281" s="26">
        <v>22222222.22222222</v>
      </c>
      <c r="AQ281" s="26">
        <v>4075002.9909958504</v>
      </c>
      <c r="AR281" s="20" t="s">
        <v>183</v>
      </c>
      <c r="AS281" s="26">
        <v>2.7619999999999996E-5</v>
      </c>
      <c r="AT281" s="26">
        <v>4.3743289771118001E-6</v>
      </c>
      <c r="AU281" s="20" t="s">
        <v>183</v>
      </c>
      <c r="AV281" s="26">
        <v>3.3974999999999992E-5</v>
      </c>
      <c r="AW281" s="26">
        <v>4.395000000000035E-6</v>
      </c>
      <c r="AX281" s="20" t="s">
        <v>183</v>
      </c>
      <c r="AY281" s="26">
        <v>1.094E-5</v>
      </c>
      <c r="AZ281" s="26">
        <v>1.1988709271643872E-6</v>
      </c>
      <c r="BA281" s="20" t="s">
        <v>183</v>
      </c>
      <c r="BB281" s="26">
        <v>1.0309999999999998E-5</v>
      </c>
      <c r="BC281" s="26">
        <v>1.2900000000000128E-6</v>
      </c>
      <c r="BD281" s="20" t="s">
        <v>183</v>
      </c>
      <c r="BE281" s="6">
        <v>-24.689336767204832</v>
      </c>
      <c r="BF281" s="6">
        <v>0.1271925243181895</v>
      </c>
      <c r="BG281" s="20" t="s">
        <v>183</v>
      </c>
      <c r="BH281" s="20">
        <v>-4.5</v>
      </c>
      <c r="BI281" s="20">
        <v>1</v>
      </c>
      <c r="BJ281" s="20" t="s">
        <v>338</v>
      </c>
      <c r="BK281" s="28">
        <v>400</v>
      </c>
      <c r="BL281" s="28">
        <v>10.79</v>
      </c>
      <c r="BM281" s="28">
        <v>1</v>
      </c>
      <c r="BN281" s="20" t="s">
        <v>185</v>
      </c>
      <c r="BO281" s="20" t="s">
        <v>176</v>
      </c>
      <c r="BP281" s="20" t="s">
        <v>176</v>
      </c>
      <c r="BQ281" s="20" t="s">
        <v>186</v>
      </c>
      <c r="BR281" s="28">
        <v>2</v>
      </c>
      <c r="BS281" s="28">
        <v>0.1</v>
      </c>
      <c r="BT281" s="20" t="s">
        <v>187</v>
      </c>
      <c r="BU281" s="28">
        <v>0.72</v>
      </c>
      <c r="BV281" s="28">
        <v>3.5000000000000003E-2</v>
      </c>
      <c r="BW281" s="20" t="s">
        <v>188</v>
      </c>
      <c r="BX281" s="28">
        <v>1</v>
      </c>
      <c r="BY281" s="28">
        <v>0.05</v>
      </c>
      <c r="BZ281" s="24" t="s">
        <v>187</v>
      </c>
      <c r="CA281" s="28">
        <v>0.5</v>
      </c>
      <c r="CB281" s="28">
        <v>2.5000000000000001E-2</v>
      </c>
      <c r="CC281" s="20" t="s">
        <v>187</v>
      </c>
      <c r="CD281" s="28">
        <v>0.2</v>
      </c>
      <c r="CE281" s="28">
        <v>0.02</v>
      </c>
      <c r="CF281" s="24" t="s">
        <v>187</v>
      </c>
      <c r="CG281" s="28">
        <v>0.01</v>
      </c>
      <c r="CH281" s="28">
        <v>6.4999999999999997E-4</v>
      </c>
      <c r="CI281" s="24" t="s">
        <v>187</v>
      </c>
      <c r="CJ281" s="24" t="s">
        <v>189</v>
      </c>
      <c r="CK281" s="29">
        <v>30</v>
      </c>
      <c r="CL281" s="29">
        <v>9.4009599999999997E-4</v>
      </c>
      <c r="CM281" s="29">
        <v>40</v>
      </c>
      <c r="CN281" s="29">
        <v>25</v>
      </c>
    </row>
    <row r="282" spans="1:92" ht="15.75" customHeight="1">
      <c r="A282" s="19" t="s">
        <v>164</v>
      </c>
      <c r="B282" s="20" t="s">
        <v>165</v>
      </c>
      <c r="C282" s="20">
        <v>2020</v>
      </c>
      <c r="D282" s="2" t="str">
        <f t="shared" si="7"/>
        <v>10.1016/j.palaeo.2019.109547</v>
      </c>
      <c r="E282" s="21">
        <f t="shared" si="8"/>
        <v>188050</v>
      </c>
      <c r="F282" s="21">
        <f t="shared" si="9"/>
        <v>13349.999999999995</v>
      </c>
      <c r="G282" s="21">
        <f t="shared" si="10"/>
        <v>13350.000000000022</v>
      </c>
      <c r="H282" s="22">
        <f t="shared" si="11"/>
        <v>647.18436604355497</v>
      </c>
      <c r="I282" s="22">
        <f t="shared" si="12"/>
        <v>138.28335468998705</v>
      </c>
      <c r="J282" s="22">
        <f t="shared" si="13"/>
        <v>108.55527131649501</v>
      </c>
      <c r="K282" s="20" t="s">
        <v>166</v>
      </c>
      <c r="L282" s="77" t="s">
        <v>167</v>
      </c>
      <c r="M282" s="6" t="s">
        <v>559</v>
      </c>
      <c r="N282" s="20" t="s">
        <v>168</v>
      </c>
      <c r="O282" s="30" t="s">
        <v>336</v>
      </c>
      <c r="P282" s="10" t="s">
        <v>170</v>
      </c>
      <c r="Q282" s="24" t="s">
        <v>316</v>
      </c>
      <c r="R282" s="20" t="s">
        <v>317</v>
      </c>
      <c r="S282" s="20" t="s">
        <v>173</v>
      </c>
      <c r="T282" s="20" t="s">
        <v>174</v>
      </c>
      <c r="U282" s="20" t="s">
        <v>318</v>
      </c>
      <c r="V282" s="20">
        <v>188.05</v>
      </c>
      <c r="W282" s="20">
        <v>201.4</v>
      </c>
      <c r="X282" s="20">
        <v>174.7</v>
      </c>
      <c r="Y282" s="20" t="s">
        <v>176</v>
      </c>
      <c r="Z282" s="20" t="s">
        <v>191</v>
      </c>
      <c r="AA282" s="20">
        <v>30.957000000000001</v>
      </c>
      <c r="AB282" s="20">
        <v>110.746</v>
      </c>
      <c r="AC282" s="10" t="s">
        <v>176</v>
      </c>
      <c r="AD282" s="10" t="s">
        <v>176</v>
      </c>
      <c r="AE282" s="25">
        <v>647.18436604355497</v>
      </c>
      <c r="AF282" s="10" t="s">
        <v>178</v>
      </c>
      <c r="AG282" s="25">
        <v>538.62909472705996</v>
      </c>
      <c r="AH282" s="25">
        <v>785.46772073354202</v>
      </c>
      <c r="AI282" s="20" t="s">
        <v>179</v>
      </c>
      <c r="AJ282" s="20" t="s">
        <v>180</v>
      </c>
      <c r="AK282" s="10" t="s">
        <v>181</v>
      </c>
      <c r="AL282" s="24" t="s">
        <v>182</v>
      </c>
      <c r="AM282" s="26">
        <v>33333333.333333336</v>
      </c>
      <c r="AN282" s="26">
        <v>3928371.0065919384</v>
      </c>
      <c r="AO282" s="20" t="s">
        <v>183</v>
      </c>
      <c r="AP282" s="26">
        <v>44444444.44444444</v>
      </c>
      <c r="AQ282" s="26">
        <v>5319039.4875352085</v>
      </c>
      <c r="AR282" s="20" t="s">
        <v>183</v>
      </c>
      <c r="AS282" s="26">
        <v>3.3965000000000004E-5</v>
      </c>
      <c r="AT282" s="26">
        <v>3.5666670716510589E-6</v>
      </c>
      <c r="AU282" s="20" t="s">
        <v>183</v>
      </c>
      <c r="AV282" s="26">
        <v>3.6049999999999995E-5</v>
      </c>
      <c r="AW282" s="26">
        <v>3.6800000000000054E-6</v>
      </c>
      <c r="AX282" s="20" t="s">
        <v>183</v>
      </c>
      <c r="AY282" s="26">
        <v>1.1112500000000001E-5</v>
      </c>
      <c r="AZ282" s="26">
        <v>7.9223639148930816E-7</v>
      </c>
      <c r="BA282" s="20" t="s">
        <v>183</v>
      </c>
      <c r="BB282" s="26">
        <v>1.0085000000000001E-5</v>
      </c>
      <c r="BC282" s="26">
        <v>3.4499999999999971E-7</v>
      </c>
      <c r="BD282" s="20" t="s">
        <v>183</v>
      </c>
      <c r="BE282" s="6">
        <v>-24.689336767204832</v>
      </c>
      <c r="BF282" s="6">
        <v>0.1271925243181895</v>
      </c>
      <c r="BG282" s="20" t="s">
        <v>183</v>
      </c>
      <c r="BH282" s="20">
        <v>-4.5</v>
      </c>
      <c r="BI282" s="20">
        <v>1</v>
      </c>
      <c r="BJ282" s="20" t="s">
        <v>338</v>
      </c>
      <c r="BK282" s="28">
        <v>400</v>
      </c>
      <c r="BL282" s="28">
        <v>10.79</v>
      </c>
      <c r="BM282" s="28">
        <v>1</v>
      </c>
      <c r="BN282" s="20" t="s">
        <v>185</v>
      </c>
      <c r="BO282" s="20" t="s">
        <v>176</v>
      </c>
      <c r="BP282" s="20" t="s">
        <v>176</v>
      </c>
      <c r="BQ282" s="20" t="s">
        <v>186</v>
      </c>
      <c r="BR282" s="28">
        <v>2</v>
      </c>
      <c r="BS282" s="28">
        <v>0.1</v>
      </c>
      <c r="BT282" s="20" t="s">
        <v>187</v>
      </c>
      <c r="BU282" s="28">
        <v>0.72</v>
      </c>
      <c r="BV282" s="28">
        <v>3.5000000000000003E-2</v>
      </c>
      <c r="BW282" s="20" t="s">
        <v>188</v>
      </c>
      <c r="BX282" s="28">
        <v>1</v>
      </c>
      <c r="BY282" s="28">
        <v>0.05</v>
      </c>
      <c r="BZ282" s="24" t="s">
        <v>187</v>
      </c>
      <c r="CA282" s="28">
        <v>0.5</v>
      </c>
      <c r="CB282" s="28">
        <v>2.5000000000000001E-2</v>
      </c>
      <c r="CC282" s="20" t="s">
        <v>187</v>
      </c>
      <c r="CD282" s="28">
        <v>0.2</v>
      </c>
      <c r="CE282" s="28">
        <v>0.02</v>
      </c>
      <c r="CF282" s="24" t="s">
        <v>187</v>
      </c>
      <c r="CG282" s="28">
        <v>0.01</v>
      </c>
      <c r="CH282" s="28">
        <v>6.4999999999999997E-4</v>
      </c>
      <c r="CI282" s="24" t="s">
        <v>187</v>
      </c>
      <c r="CJ282" s="24" t="s">
        <v>189</v>
      </c>
      <c r="CK282" s="29">
        <v>30</v>
      </c>
      <c r="CL282" s="29">
        <v>9.4009599999999997E-4</v>
      </c>
      <c r="CM282" s="29">
        <v>40</v>
      </c>
      <c r="CN282" s="29">
        <v>25</v>
      </c>
    </row>
    <row r="283" spans="1:92" ht="15.75" customHeight="1">
      <c r="A283" s="19" t="s">
        <v>164</v>
      </c>
      <c r="B283" s="20" t="s">
        <v>165</v>
      </c>
      <c r="C283" s="20">
        <v>2020</v>
      </c>
      <c r="D283" s="2" t="str">
        <f t="shared" si="7"/>
        <v>10.1016/j.palaeo.2019.109547</v>
      </c>
      <c r="E283" s="21">
        <f t="shared" si="8"/>
        <v>188050</v>
      </c>
      <c r="F283" s="21">
        <f t="shared" si="9"/>
        <v>13349.999999999995</v>
      </c>
      <c r="G283" s="21">
        <f t="shared" si="10"/>
        <v>13350.000000000022</v>
      </c>
      <c r="H283" s="22">
        <f t="shared" si="11"/>
        <v>769.70984579553897</v>
      </c>
      <c r="I283" s="22">
        <f t="shared" si="12"/>
        <v>179.46584362499402</v>
      </c>
      <c r="J283" s="22">
        <f t="shared" si="13"/>
        <v>137.33590418418294</v>
      </c>
      <c r="K283" s="20" t="s">
        <v>166</v>
      </c>
      <c r="L283" s="77" t="s">
        <v>167</v>
      </c>
      <c r="M283" s="6" t="s">
        <v>559</v>
      </c>
      <c r="N283" s="20" t="s">
        <v>168</v>
      </c>
      <c r="O283" s="30" t="s">
        <v>337</v>
      </c>
      <c r="P283" s="10" t="s">
        <v>170</v>
      </c>
      <c r="Q283" s="24" t="s">
        <v>316</v>
      </c>
      <c r="R283" s="20" t="s">
        <v>317</v>
      </c>
      <c r="S283" s="20" t="s">
        <v>173</v>
      </c>
      <c r="T283" s="20" t="s">
        <v>174</v>
      </c>
      <c r="U283" s="20" t="s">
        <v>318</v>
      </c>
      <c r="V283" s="20">
        <v>188.05</v>
      </c>
      <c r="W283" s="20">
        <v>201.4</v>
      </c>
      <c r="X283" s="20">
        <v>174.7</v>
      </c>
      <c r="Y283" s="20" t="s">
        <v>176</v>
      </c>
      <c r="Z283" s="20" t="s">
        <v>191</v>
      </c>
      <c r="AA283" s="20">
        <v>30.957000000000001</v>
      </c>
      <c r="AB283" s="20">
        <v>110.746</v>
      </c>
      <c r="AC283" s="10" t="s">
        <v>176</v>
      </c>
      <c r="AD283" s="10" t="s">
        <v>176</v>
      </c>
      <c r="AE283" s="25">
        <v>769.70984579553897</v>
      </c>
      <c r="AF283" s="10" t="s">
        <v>178</v>
      </c>
      <c r="AG283" s="25">
        <v>632.37394161135603</v>
      </c>
      <c r="AH283" s="25">
        <v>949.17568942053299</v>
      </c>
      <c r="AI283" s="20" t="s">
        <v>179</v>
      </c>
      <c r="AJ283" s="20" t="s">
        <v>180</v>
      </c>
      <c r="AK283" s="10" t="s">
        <v>181</v>
      </c>
      <c r="AL283" s="24" t="s">
        <v>182</v>
      </c>
      <c r="AM283" s="26">
        <v>22222222.22222222</v>
      </c>
      <c r="AN283" s="26">
        <v>3703703.7037037215</v>
      </c>
      <c r="AO283" s="20" t="s">
        <v>183</v>
      </c>
      <c r="AP283" s="26">
        <v>44444444.44444444</v>
      </c>
      <c r="AQ283" s="26">
        <v>4157397.0964154983</v>
      </c>
      <c r="AR283" s="20" t="s">
        <v>183</v>
      </c>
      <c r="AS283" s="26">
        <v>3.1930000000000001E-5</v>
      </c>
      <c r="AT283" s="26">
        <v>3.0852404839067832E-6</v>
      </c>
      <c r="AU283" s="20" t="s">
        <v>183</v>
      </c>
      <c r="AV283" s="26">
        <v>3.2469999999999992E-5</v>
      </c>
      <c r="AW283" s="26">
        <v>3.2901396699257488E-6</v>
      </c>
      <c r="AX283" s="20" t="s">
        <v>183</v>
      </c>
      <c r="AY283" s="26">
        <v>9.3300000000000005E-6</v>
      </c>
      <c r="AZ283" s="26">
        <v>7.8789610489508413E-7</v>
      </c>
      <c r="BA283" s="20" t="s">
        <v>183</v>
      </c>
      <c r="BB283" s="26">
        <v>1.0672142857142857E-5</v>
      </c>
      <c r="BC283" s="26">
        <v>7.209450288987888E-7</v>
      </c>
      <c r="BD283" s="20" t="s">
        <v>183</v>
      </c>
      <c r="BE283" s="6">
        <v>-24.689336767204832</v>
      </c>
      <c r="BF283" s="6">
        <v>0.1271925243181895</v>
      </c>
      <c r="BG283" s="20" t="s">
        <v>183</v>
      </c>
      <c r="BH283" s="20">
        <v>-4.5</v>
      </c>
      <c r="BI283" s="20">
        <v>1</v>
      </c>
      <c r="BJ283" s="20" t="s">
        <v>338</v>
      </c>
      <c r="BK283" s="28">
        <v>400</v>
      </c>
      <c r="BL283" s="28">
        <v>10.79</v>
      </c>
      <c r="BM283" s="28">
        <v>1</v>
      </c>
      <c r="BN283" s="20" t="s">
        <v>185</v>
      </c>
      <c r="BO283" s="20" t="s">
        <v>176</v>
      </c>
      <c r="BP283" s="20" t="s">
        <v>176</v>
      </c>
      <c r="BQ283" s="20" t="s">
        <v>186</v>
      </c>
      <c r="BR283" s="28">
        <v>2</v>
      </c>
      <c r="BS283" s="28">
        <v>0.1</v>
      </c>
      <c r="BT283" s="20" t="s">
        <v>187</v>
      </c>
      <c r="BU283" s="28">
        <v>0.72</v>
      </c>
      <c r="BV283" s="28">
        <v>3.5000000000000003E-2</v>
      </c>
      <c r="BW283" s="20" t="s">
        <v>188</v>
      </c>
      <c r="BX283" s="28">
        <v>1</v>
      </c>
      <c r="BY283" s="28">
        <v>0.05</v>
      </c>
      <c r="BZ283" s="24" t="s">
        <v>187</v>
      </c>
      <c r="CA283" s="28">
        <v>0.5</v>
      </c>
      <c r="CB283" s="28">
        <v>2.5000000000000001E-2</v>
      </c>
      <c r="CC283" s="20" t="s">
        <v>187</v>
      </c>
      <c r="CD283" s="28">
        <v>0.2</v>
      </c>
      <c r="CE283" s="28">
        <v>0.02</v>
      </c>
      <c r="CF283" s="24" t="s">
        <v>187</v>
      </c>
      <c r="CG283" s="28">
        <v>0.01</v>
      </c>
      <c r="CH283" s="28">
        <v>6.4999999999999997E-4</v>
      </c>
      <c r="CI283" s="24" t="s">
        <v>187</v>
      </c>
      <c r="CJ283" s="24" t="s">
        <v>189</v>
      </c>
      <c r="CK283" s="29">
        <v>30</v>
      </c>
      <c r="CL283" s="29">
        <v>9.4009599999999997E-4</v>
      </c>
      <c r="CM283" s="29">
        <v>40</v>
      </c>
      <c r="CN283" s="29">
        <v>25</v>
      </c>
    </row>
    <row r="284" spans="1:92" ht="15.75" customHeight="1">
      <c r="A284" s="20"/>
      <c r="B284" s="20"/>
      <c r="C284" s="20"/>
      <c r="D284" s="2"/>
      <c r="E284" s="2"/>
      <c r="F284" s="2"/>
      <c r="G284" s="2"/>
      <c r="H284" s="2"/>
      <c r="I284" s="2"/>
      <c r="J284" s="2"/>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row>
    <row r="285" spans="1:92" ht="15.75" customHeight="1">
      <c r="A285" s="20"/>
      <c r="B285" s="20"/>
      <c r="C285" s="20"/>
      <c r="D285" s="2"/>
      <c r="E285" s="2"/>
      <c r="F285" s="2"/>
      <c r="G285" s="2"/>
      <c r="H285" s="2"/>
      <c r="I285" s="2"/>
      <c r="J285" s="2"/>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row>
    <row r="286" spans="1:92" ht="15.75" customHeight="1">
      <c r="A286" s="20"/>
      <c r="B286" s="20"/>
      <c r="C286" s="20"/>
      <c r="D286" s="2"/>
      <c r="E286" s="2"/>
      <c r="F286" s="2"/>
      <c r="G286" s="2"/>
      <c r="H286" s="2"/>
      <c r="I286" s="2"/>
      <c r="J286" s="2"/>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row>
    <row r="287" spans="1:92" ht="15.75" customHeight="1">
      <c r="A287" s="20"/>
      <c r="B287" s="20"/>
      <c r="C287" s="20"/>
      <c r="D287" s="2"/>
      <c r="E287" s="2"/>
      <c r="F287" s="2"/>
      <c r="G287" s="2"/>
      <c r="H287" s="2"/>
      <c r="I287" s="2"/>
      <c r="J287" s="2"/>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row>
    <row r="288" spans="1:92" ht="15.75" customHeight="1">
      <c r="A288" s="20"/>
      <c r="B288" s="20"/>
      <c r="C288" s="20"/>
      <c r="D288" s="2"/>
      <c r="E288" s="2"/>
      <c r="F288" s="2"/>
      <c r="G288" s="2"/>
      <c r="H288" s="2"/>
      <c r="I288" s="2"/>
      <c r="J288" s="2"/>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row>
    <row r="289" spans="1:92" ht="15.75" customHeight="1">
      <c r="A289" s="20"/>
      <c r="B289" s="20"/>
      <c r="C289" s="20"/>
      <c r="D289" s="2"/>
      <c r="E289" s="2"/>
      <c r="F289" s="2"/>
      <c r="G289" s="2"/>
      <c r="H289" s="2"/>
      <c r="I289" s="2"/>
      <c r="J289" s="2"/>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20"/>
      <c r="CH289" s="20"/>
      <c r="CI289" s="20"/>
      <c r="CJ289" s="20"/>
      <c r="CK289" s="20"/>
      <c r="CL289" s="20"/>
      <c r="CM289" s="20"/>
      <c r="CN289" s="20"/>
    </row>
    <row r="290" spans="1:92" ht="15.75" customHeight="1">
      <c r="A290" s="20"/>
      <c r="B290" s="20"/>
      <c r="C290" s="20"/>
      <c r="D290" s="2"/>
      <c r="E290" s="2"/>
      <c r="F290" s="2"/>
      <c r="G290" s="2"/>
      <c r="H290" s="2"/>
      <c r="I290" s="2"/>
      <c r="J290" s="2"/>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20"/>
      <c r="CH290" s="20"/>
      <c r="CI290" s="20"/>
      <c r="CJ290" s="20"/>
      <c r="CK290" s="20"/>
      <c r="CL290" s="20"/>
      <c r="CM290" s="20"/>
      <c r="CN290" s="20"/>
    </row>
    <row r="291" spans="1:92" ht="15.75" customHeight="1">
      <c r="A291" s="20"/>
      <c r="B291" s="20"/>
      <c r="C291" s="20"/>
      <c r="D291" s="2"/>
      <c r="E291" s="2"/>
      <c r="F291" s="2"/>
      <c r="G291" s="2"/>
      <c r="H291" s="2"/>
      <c r="I291" s="2"/>
      <c r="J291" s="2"/>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20"/>
      <c r="CH291" s="20"/>
      <c r="CI291" s="20"/>
      <c r="CJ291" s="20"/>
      <c r="CK291" s="20"/>
      <c r="CL291" s="20"/>
      <c r="CM291" s="20"/>
      <c r="CN291" s="20"/>
    </row>
    <row r="292" spans="1:92" ht="15.75" customHeight="1">
      <c r="A292" s="20"/>
      <c r="B292" s="20"/>
      <c r="C292" s="20"/>
      <c r="D292" s="2"/>
      <c r="E292" s="2"/>
      <c r="F292" s="2"/>
      <c r="G292" s="2"/>
      <c r="H292" s="2"/>
      <c r="I292" s="2"/>
      <c r="J292" s="2"/>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20"/>
      <c r="CH292" s="20"/>
      <c r="CI292" s="20"/>
      <c r="CJ292" s="20"/>
      <c r="CK292" s="20"/>
      <c r="CL292" s="20"/>
      <c r="CM292" s="20"/>
      <c r="CN292" s="20"/>
    </row>
    <row r="293" spans="1:92" ht="15.75" customHeight="1">
      <c r="A293" s="20"/>
      <c r="B293" s="20"/>
      <c r="C293" s="20"/>
      <c r="D293" s="2"/>
      <c r="E293" s="2"/>
      <c r="F293" s="2"/>
      <c r="G293" s="2"/>
      <c r="H293" s="2"/>
      <c r="I293" s="2"/>
      <c r="J293" s="2"/>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20"/>
      <c r="CH293" s="20"/>
      <c r="CI293" s="20"/>
      <c r="CJ293" s="20"/>
      <c r="CK293" s="20"/>
      <c r="CL293" s="20"/>
      <c r="CM293" s="20"/>
      <c r="CN293" s="20"/>
    </row>
    <row r="294" spans="1:92" ht="15.75" customHeight="1">
      <c r="A294" s="20"/>
      <c r="B294" s="20"/>
      <c r="C294" s="20"/>
      <c r="D294" s="2"/>
      <c r="E294" s="2"/>
      <c r="F294" s="2"/>
      <c r="G294" s="2"/>
      <c r="H294" s="2"/>
      <c r="I294" s="2"/>
      <c r="J294" s="2"/>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20"/>
      <c r="CH294" s="20"/>
      <c r="CI294" s="20"/>
      <c r="CJ294" s="20"/>
      <c r="CK294" s="20"/>
      <c r="CL294" s="20"/>
      <c r="CM294" s="20"/>
      <c r="CN294" s="20"/>
    </row>
    <row r="295" spans="1:92" ht="15.75" customHeight="1">
      <c r="A295" s="20"/>
      <c r="B295" s="20"/>
      <c r="C295" s="20"/>
      <c r="D295" s="2"/>
      <c r="E295" s="2"/>
      <c r="F295" s="2"/>
      <c r="G295" s="2"/>
      <c r="H295" s="2"/>
      <c r="I295" s="2"/>
      <c r="J295" s="2"/>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20"/>
      <c r="CH295" s="20"/>
      <c r="CI295" s="20"/>
      <c r="CJ295" s="20"/>
      <c r="CK295" s="20"/>
      <c r="CL295" s="20"/>
      <c r="CM295" s="20"/>
      <c r="CN295" s="20"/>
    </row>
    <row r="296" spans="1:92" ht="15.75" customHeight="1">
      <c r="A296" s="20"/>
      <c r="B296" s="20"/>
      <c r="C296" s="20"/>
      <c r="D296" s="2"/>
      <c r="E296" s="2"/>
      <c r="F296" s="2"/>
      <c r="G296" s="2"/>
      <c r="H296" s="2"/>
      <c r="I296" s="2"/>
      <c r="J296" s="2"/>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c r="CN296" s="20"/>
    </row>
    <row r="297" spans="1:92" ht="15.75" customHeight="1">
      <c r="A297" s="20"/>
      <c r="B297" s="20"/>
      <c r="C297" s="20"/>
      <c r="D297" s="2"/>
      <c r="E297" s="2"/>
      <c r="F297" s="2"/>
      <c r="G297" s="2"/>
      <c r="H297" s="2"/>
      <c r="I297" s="2"/>
      <c r="J297" s="2"/>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c r="CN297" s="20"/>
    </row>
    <row r="298" spans="1:92" ht="15.75" customHeight="1">
      <c r="A298" s="20"/>
      <c r="B298" s="20"/>
      <c r="C298" s="20"/>
      <c r="D298" s="2"/>
      <c r="E298" s="2"/>
      <c r="F298" s="2"/>
      <c r="G298" s="2"/>
      <c r="H298" s="2"/>
      <c r="I298" s="2"/>
      <c r="J298" s="2"/>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c r="CN298" s="20"/>
    </row>
    <row r="299" spans="1:92" ht="15.75" customHeight="1">
      <c r="A299" s="20"/>
      <c r="B299" s="20"/>
      <c r="C299" s="20"/>
      <c r="D299" s="2"/>
      <c r="E299" s="2"/>
      <c r="F299" s="2"/>
      <c r="G299" s="2"/>
      <c r="H299" s="2"/>
      <c r="I299" s="2"/>
      <c r="J299" s="2"/>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c r="CN299" s="20"/>
    </row>
    <row r="300" spans="1:92" ht="15.75" customHeight="1">
      <c r="A300" s="20"/>
      <c r="B300" s="20"/>
      <c r="C300" s="20"/>
      <c r="D300" s="2"/>
      <c r="E300" s="2"/>
      <c r="F300" s="2"/>
      <c r="G300" s="2"/>
      <c r="H300" s="2"/>
      <c r="I300" s="2"/>
      <c r="J300" s="2"/>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row>
    <row r="301" spans="1:92" ht="15.75" customHeight="1">
      <c r="A301" s="20"/>
      <c r="B301" s="20"/>
      <c r="C301" s="20"/>
      <c r="D301" s="2"/>
      <c r="E301" s="2"/>
      <c r="F301" s="2"/>
      <c r="G301" s="2"/>
      <c r="H301" s="2"/>
      <c r="I301" s="2"/>
      <c r="J301" s="2"/>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row>
    <row r="302" spans="1:92" ht="15.75" customHeight="1">
      <c r="A302" s="20"/>
      <c r="B302" s="20"/>
      <c r="C302" s="20"/>
      <c r="D302" s="2"/>
      <c r="E302" s="2"/>
      <c r="F302" s="2"/>
      <c r="G302" s="2"/>
      <c r="H302" s="2"/>
      <c r="I302" s="2"/>
      <c r="J302" s="2"/>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row>
    <row r="303" spans="1:92" ht="15.75" customHeight="1">
      <c r="A303" s="20"/>
      <c r="B303" s="20"/>
      <c r="C303" s="20"/>
      <c r="D303" s="2"/>
      <c r="E303" s="2"/>
      <c r="F303" s="2"/>
      <c r="G303" s="2"/>
      <c r="H303" s="2"/>
      <c r="I303" s="2"/>
      <c r="J303" s="2"/>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row>
    <row r="304" spans="1:92" ht="15.75" customHeight="1">
      <c r="A304" s="20"/>
      <c r="B304" s="20"/>
      <c r="C304" s="20"/>
      <c r="D304" s="2"/>
      <c r="E304" s="2"/>
      <c r="F304" s="2"/>
      <c r="G304" s="2"/>
      <c r="H304" s="2"/>
      <c r="I304" s="2"/>
      <c r="J304" s="2"/>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row>
    <row r="305" spans="1:92" ht="15.75" customHeight="1">
      <c r="A305" s="20"/>
      <c r="B305" s="20"/>
      <c r="C305" s="20"/>
      <c r="D305" s="2"/>
      <c r="E305" s="2"/>
      <c r="F305" s="2"/>
      <c r="G305" s="2"/>
      <c r="H305" s="2"/>
      <c r="I305" s="2"/>
      <c r="J305" s="2"/>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row>
    <row r="306" spans="1:92" ht="15.75" customHeight="1">
      <c r="A306" s="20"/>
      <c r="B306" s="20"/>
      <c r="C306" s="20"/>
      <c r="D306" s="2"/>
      <c r="E306" s="2"/>
      <c r="F306" s="2"/>
      <c r="G306" s="2"/>
      <c r="H306" s="2"/>
      <c r="I306" s="2"/>
      <c r="J306" s="2"/>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row>
    <row r="307" spans="1:92" ht="15.75" customHeight="1">
      <c r="A307" s="20"/>
      <c r="B307" s="20"/>
      <c r="C307" s="20"/>
      <c r="D307" s="2"/>
      <c r="E307" s="2"/>
      <c r="F307" s="2"/>
      <c r="G307" s="2"/>
      <c r="H307" s="2"/>
      <c r="I307" s="2"/>
      <c r="J307" s="2"/>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c r="CN307" s="20"/>
    </row>
    <row r="308" spans="1:92" ht="15.75" customHeight="1">
      <c r="A308" s="20"/>
      <c r="B308" s="20"/>
      <c r="C308" s="20"/>
      <c r="D308" s="2"/>
      <c r="E308" s="2"/>
      <c r="F308" s="2"/>
      <c r="G308" s="2"/>
      <c r="H308" s="2"/>
      <c r="I308" s="2"/>
      <c r="J308" s="2"/>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row>
    <row r="309" spans="1:92" ht="15.75" customHeight="1">
      <c r="A309" s="20"/>
      <c r="B309" s="20"/>
      <c r="C309" s="20"/>
      <c r="D309" s="2"/>
      <c r="E309" s="2"/>
      <c r="F309" s="2"/>
      <c r="G309" s="2"/>
      <c r="H309" s="2"/>
      <c r="I309" s="2"/>
      <c r="J309" s="2"/>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row>
    <row r="310" spans="1:92" ht="15.75" customHeight="1">
      <c r="A310" s="20"/>
      <c r="B310" s="20"/>
      <c r="C310" s="20"/>
      <c r="D310" s="2"/>
      <c r="E310" s="2"/>
      <c r="F310" s="2"/>
      <c r="G310" s="2"/>
      <c r="H310" s="2"/>
      <c r="I310" s="2"/>
      <c r="J310" s="2"/>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c r="CN310" s="20"/>
    </row>
    <row r="311" spans="1:92" ht="15.75" customHeight="1">
      <c r="A311" s="20"/>
      <c r="B311" s="20"/>
      <c r="C311" s="20"/>
      <c r="D311" s="2"/>
      <c r="E311" s="2"/>
      <c r="F311" s="2"/>
      <c r="G311" s="2"/>
      <c r="H311" s="2"/>
      <c r="I311" s="2"/>
      <c r="J311" s="2"/>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c r="CN311" s="20"/>
    </row>
    <row r="312" spans="1:92" ht="15.75" customHeight="1">
      <c r="A312" s="20"/>
      <c r="B312" s="20"/>
      <c r="C312" s="20"/>
      <c r="D312" s="2"/>
      <c r="E312" s="2"/>
      <c r="F312" s="2"/>
      <c r="G312" s="2"/>
      <c r="H312" s="2"/>
      <c r="I312" s="2"/>
      <c r="J312" s="2"/>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c r="CN312" s="20"/>
    </row>
    <row r="313" spans="1:92" ht="15.75" customHeight="1">
      <c r="A313" s="20"/>
      <c r="B313" s="20"/>
      <c r="C313" s="20"/>
      <c r="D313" s="2"/>
      <c r="E313" s="2"/>
      <c r="F313" s="2"/>
      <c r="G313" s="2"/>
      <c r="H313" s="2"/>
      <c r="I313" s="2"/>
      <c r="J313" s="2"/>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c r="CN313" s="20"/>
    </row>
    <row r="314" spans="1:92" ht="15.75" customHeight="1">
      <c r="A314" s="20"/>
      <c r="B314" s="20"/>
      <c r="C314" s="20"/>
      <c r="D314" s="2"/>
      <c r="E314" s="2"/>
      <c r="F314" s="2"/>
      <c r="G314" s="2"/>
      <c r="H314" s="2"/>
      <c r="I314" s="2"/>
      <c r="J314" s="2"/>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row>
    <row r="315" spans="1:92" ht="15.75" customHeight="1">
      <c r="A315" s="20"/>
      <c r="B315" s="20"/>
      <c r="C315" s="20"/>
      <c r="D315" s="2"/>
      <c r="E315" s="2"/>
      <c r="F315" s="2"/>
      <c r="G315" s="2"/>
      <c r="H315" s="2"/>
      <c r="I315" s="2"/>
      <c r="J315" s="2"/>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row>
    <row r="316" spans="1:92" ht="15.75" customHeight="1">
      <c r="A316" s="20"/>
      <c r="B316" s="20"/>
      <c r="C316" s="20"/>
      <c r="D316" s="2"/>
      <c r="E316" s="2"/>
      <c r="F316" s="2"/>
      <c r="G316" s="2"/>
      <c r="H316" s="2"/>
      <c r="I316" s="2"/>
      <c r="J316" s="2"/>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row>
    <row r="317" spans="1:92" ht="15.75" customHeight="1">
      <c r="A317" s="20"/>
      <c r="B317" s="20"/>
      <c r="C317" s="20"/>
      <c r="D317" s="2"/>
      <c r="E317" s="2"/>
      <c r="F317" s="2"/>
      <c r="G317" s="2"/>
      <c r="H317" s="2"/>
      <c r="I317" s="2"/>
      <c r="J317" s="2"/>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c r="CN317" s="20"/>
    </row>
    <row r="318" spans="1:92" ht="15.75" customHeight="1">
      <c r="A318" s="20"/>
      <c r="B318" s="20"/>
      <c r="C318" s="20"/>
      <c r="D318" s="2"/>
      <c r="E318" s="2"/>
      <c r="F318" s="2"/>
      <c r="G318" s="2"/>
      <c r="H318" s="2"/>
      <c r="I318" s="2"/>
      <c r="J318" s="2"/>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c r="CN318" s="20"/>
    </row>
    <row r="319" spans="1:92" ht="15.75" customHeight="1">
      <c r="A319" s="20"/>
      <c r="B319" s="20"/>
      <c r="C319" s="20"/>
      <c r="D319" s="2"/>
      <c r="E319" s="2"/>
      <c r="F319" s="2"/>
      <c r="G319" s="2"/>
      <c r="H319" s="2"/>
      <c r="I319" s="2"/>
      <c r="J319" s="2"/>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c r="CN319" s="20"/>
    </row>
    <row r="320" spans="1:92" ht="15.75" customHeight="1">
      <c r="A320" s="20"/>
      <c r="B320" s="20"/>
      <c r="C320" s="20"/>
      <c r="D320" s="2"/>
      <c r="E320" s="2"/>
      <c r="F320" s="2"/>
      <c r="G320" s="2"/>
      <c r="H320" s="2"/>
      <c r="I320" s="2"/>
      <c r="J320" s="2"/>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row>
    <row r="321" spans="1:92" ht="15.75" customHeight="1">
      <c r="A321" s="20"/>
      <c r="B321" s="20"/>
      <c r="C321" s="20"/>
      <c r="D321" s="2"/>
      <c r="E321" s="2"/>
      <c r="F321" s="2"/>
      <c r="G321" s="2"/>
      <c r="H321" s="2"/>
      <c r="I321" s="2"/>
      <c r="J321" s="2"/>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row>
    <row r="322" spans="1:92" ht="15.75" customHeight="1">
      <c r="A322" s="20"/>
      <c r="B322" s="20"/>
      <c r="C322" s="20"/>
      <c r="D322" s="2"/>
      <c r="E322" s="2"/>
      <c r="F322" s="2"/>
      <c r="G322" s="2"/>
      <c r="H322" s="2"/>
      <c r="I322" s="2"/>
      <c r="J322" s="2"/>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c r="CN322" s="20"/>
    </row>
    <row r="323" spans="1:92" ht="15.75" customHeight="1">
      <c r="A323" s="20"/>
      <c r="B323" s="20"/>
      <c r="C323" s="20"/>
      <c r="D323" s="2"/>
      <c r="E323" s="2"/>
      <c r="F323" s="2"/>
      <c r="G323" s="2"/>
      <c r="H323" s="2"/>
      <c r="I323" s="2"/>
      <c r="J323" s="2"/>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c r="CN323" s="20"/>
    </row>
    <row r="324" spans="1:92" ht="15.75" customHeight="1">
      <c r="A324" s="20"/>
      <c r="B324" s="20"/>
      <c r="C324" s="20"/>
      <c r="D324" s="2"/>
      <c r="E324" s="2"/>
      <c r="F324" s="2"/>
      <c r="G324" s="2"/>
      <c r="H324" s="2"/>
      <c r="I324" s="2"/>
      <c r="J324" s="2"/>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c r="CN324" s="20"/>
    </row>
    <row r="325" spans="1:92" ht="15.75" customHeight="1">
      <c r="A325" s="20"/>
      <c r="B325" s="20"/>
      <c r="C325" s="20"/>
      <c r="D325" s="2"/>
      <c r="E325" s="2"/>
      <c r="F325" s="2"/>
      <c r="G325" s="2"/>
      <c r="H325" s="2"/>
      <c r="I325" s="2"/>
      <c r="J325" s="2"/>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c r="CN325" s="20"/>
    </row>
    <row r="326" spans="1:92" ht="15.75" customHeight="1">
      <c r="A326" s="20"/>
      <c r="B326" s="20"/>
      <c r="C326" s="20"/>
      <c r="D326" s="2"/>
      <c r="E326" s="2"/>
      <c r="F326" s="2"/>
      <c r="G326" s="2"/>
      <c r="H326" s="2"/>
      <c r="I326" s="2"/>
      <c r="J326" s="2"/>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row>
    <row r="327" spans="1:92" ht="15.75" customHeight="1">
      <c r="A327" s="20"/>
      <c r="B327" s="20"/>
      <c r="C327" s="20"/>
      <c r="D327" s="2"/>
      <c r="E327" s="2"/>
      <c r="F327" s="2"/>
      <c r="G327" s="2"/>
      <c r="H327" s="2"/>
      <c r="I327" s="2"/>
      <c r="J327" s="2"/>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row>
    <row r="328" spans="1:92" ht="15.75" customHeight="1">
      <c r="A328" s="20"/>
      <c r="B328" s="20"/>
      <c r="C328" s="20"/>
      <c r="D328" s="2"/>
      <c r="E328" s="2"/>
      <c r="F328" s="2"/>
      <c r="G328" s="2"/>
      <c r="H328" s="2"/>
      <c r="I328" s="2"/>
      <c r="J328" s="2"/>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c r="CN328" s="20"/>
    </row>
    <row r="329" spans="1:92" ht="15.75" customHeight="1">
      <c r="A329" s="20"/>
      <c r="B329" s="20"/>
      <c r="C329" s="20"/>
      <c r="D329" s="2"/>
      <c r="E329" s="2"/>
      <c r="F329" s="2"/>
      <c r="G329" s="2"/>
      <c r="H329" s="2"/>
      <c r="I329" s="2"/>
      <c r="J329" s="2"/>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c r="CN329" s="20"/>
    </row>
    <row r="330" spans="1:92" ht="15.75" customHeight="1">
      <c r="A330" s="20"/>
      <c r="B330" s="20"/>
      <c r="C330" s="20"/>
      <c r="D330" s="2"/>
      <c r="E330" s="2"/>
      <c r="F330" s="2"/>
      <c r="G330" s="2"/>
      <c r="H330" s="2"/>
      <c r="I330" s="2"/>
      <c r="J330" s="2"/>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c r="CN330" s="20"/>
    </row>
    <row r="331" spans="1:92" ht="15.75" customHeight="1">
      <c r="A331" s="20"/>
      <c r="B331" s="20"/>
      <c r="C331" s="20"/>
      <c r="D331" s="2"/>
      <c r="E331" s="2"/>
      <c r="F331" s="2"/>
      <c r="G331" s="2"/>
      <c r="H331" s="2"/>
      <c r="I331" s="2"/>
      <c r="J331" s="2"/>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c r="CN331" s="20"/>
    </row>
    <row r="332" spans="1:92" ht="15.75" customHeight="1">
      <c r="A332" s="20"/>
      <c r="B332" s="20"/>
      <c r="C332" s="20"/>
      <c r="D332" s="2"/>
      <c r="E332" s="2"/>
      <c r="F332" s="2"/>
      <c r="G332" s="2"/>
      <c r="H332" s="2"/>
      <c r="I332" s="2"/>
      <c r="J332" s="2"/>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c r="CN332" s="20"/>
    </row>
    <row r="333" spans="1:92" ht="15.75" customHeight="1">
      <c r="A333" s="20"/>
      <c r="B333" s="20"/>
      <c r="C333" s="20"/>
      <c r="D333" s="2"/>
      <c r="E333" s="2"/>
      <c r="F333" s="2"/>
      <c r="G333" s="2"/>
      <c r="H333" s="2"/>
      <c r="I333" s="2"/>
      <c r="J333" s="2"/>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c r="CN333" s="20"/>
    </row>
    <row r="334" spans="1:92" ht="15.75" customHeight="1">
      <c r="A334" s="20"/>
      <c r="B334" s="20"/>
      <c r="C334" s="20"/>
      <c r="D334" s="2"/>
      <c r="E334" s="2"/>
      <c r="F334" s="2"/>
      <c r="G334" s="2"/>
      <c r="H334" s="2"/>
      <c r="I334" s="2"/>
      <c r="J334" s="2"/>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c r="CN334" s="20"/>
    </row>
    <row r="335" spans="1:92" ht="15.75" customHeight="1">
      <c r="A335" s="20"/>
      <c r="B335" s="20"/>
      <c r="C335" s="20"/>
      <c r="D335" s="2"/>
      <c r="E335" s="2"/>
      <c r="F335" s="2"/>
      <c r="G335" s="2"/>
      <c r="H335" s="2"/>
      <c r="I335" s="2"/>
      <c r="J335" s="2"/>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c r="CN335" s="20"/>
    </row>
    <row r="336" spans="1:92" ht="15.75" customHeight="1">
      <c r="A336" s="20"/>
      <c r="B336" s="20"/>
      <c r="C336" s="20"/>
      <c r="D336" s="2"/>
      <c r="E336" s="2"/>
      <c r="F336" s="2"/>
      <c r="G336" s="2"/>
      <c r="H336" s="2"/>
      <c r="I336" s="2"/>
      <c r="J336" s="2"/>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c r="CN336" s="20"/>
    </row>
    <row r="337" spans="1:92" ht="15.75" customHeight="1">
      <c r="A337" s="20"/>
      <c r="B337" s="20"/>
      <c r="C337" s="20"/>
      <c r="D337" s="2"/>
      <c r="E337" s="2"/>
      <c r="F337" s="2"/>
      <c r="G337" s="2"/>
      <c r="H337" s="2"/>
      <c r="I337" s="2"/>
      <c r="J337" s="2"/>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c r="CN337" s="20"/>
    </row>
    <row r="338" spans="1:92" ht="15.75" customHeight="1">
      <c r="A338" s="20"/>
      <c r="B338" s="20"/>
      <c r="C338" s="20"/>
      <c r="D338" s="2"/>
      <c r="E338" s="2"/>
      <c r="F338" s="2"/>
      <c r="G338" s="2"/>
      <c r="H338" s="2"/>
      <c r="I338" s="2"/>
      <c r="J338" s="2"/>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c r="CN338" s="20"/>
    </row>
    <row r="339" spans="1:92" ht="15.75" customHeight="1">
      <c r="A339" s="20"/>
      <c r="B339" s="20"/>
      <c r="C339" s="20"/>
      <c r="D339" s="2"/>
      <c r="E339" s="2"/>
      <c r="F339" s="2"/>
      <c r="G339" s="2"/>
      <c r="H339" s="2"/>
      <c r="I339" s="2"/>
      <c r="J339" s="2"/>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c r="CN339" s="20"/>
    </row>
    <row r="340" spans="1:92" ht="15.75" customHeight="1">
      <c r="A340" s="20"/>
      <c r="B340" s="20"/>
      <c r="C340" s="20"/>
      <c r="D340" s="2"/>
      <c r="E340" s="2"/>
      <c r="F340" s="2"/>
      <c r="G340" s="2"/>
      <c r="H340" s="2"/>
      <c r="I340" s="2"/>
      <c r="J340" s="2"/>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c r="CN340" s="20"/>
    </row>
    <row r="341" spans="1:92" ht="15.75" customHeight="1">
      <c r="A341" s="20"/>
      <c r="B341" s="20"/>
      <c r="C341" s="20"/>
      <c r="D341" s="2"/>
      <c r="E341" s="2"/>
      <c r="F341" s="2"/>
      <c r="G341" s="2"/>
      <c r="H341" s="2"/>
      <c r="I341" s="2"/>
      <c r="J341" s="2"/>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c r="CN341" s="20"/>
    </row>
    <row r="342" spans="1:92" ht="15.75" customHeight="1">
      <c r="A342" s="20"/>
      <c r="B342" s="20"/>
      <c r="C342" s="20"/>
      <c r="D342" s="2"/>
      <c r="E342" s="2"/>
      <c r="F342" s="2"/>
      <c r="G342" s="2"/>
      <c r="H342" s="2"/>
      <c r="I342" s="2"/>
      <c r="J342" s="2"/>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c r="CN342" s="20"/>
    </row>
    <row r="343" spans="1:92" ht="15.75" customHeight="1">
      <c r="A343" s="20"/>
      <c r="B343" s="20"/>
      <c r="C343" s="20"/>
      <c r="D343" s="2"/>
      <c r="E343" s="2"/>
      <c r="F343" s="2"/>
      <c r="G343" s="2"/>
      <c r="H343" s="2"/>
      <c r="I343" s="2"/>
      <c r="J343" s="2"/>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c r="CN343" s="20"/>
    </row>
  </sheetData>
  <phoneticPr fontId="23"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99"/>
  <sheetViews>
    <sheetView workbookViewId="0">
      <selection activeCell="A4" sqref="A4:XFD4"/>
    </sheetView>
  </sheetViews>
  <sheetFormatPr defaultColWidth="14.44140625" defaultRowHeight="15" customHeight="1"/>
  <cols>
    <col min="1" max="1" width="27.77734375" customWidth="1"/>
    <col min="2" max="2" width="55.44140625" customWidth="1"/>
    <col min="3" max="3" width="35.44140625" customWidth="1"/>
    <col min="4" max="4" width="16.109375" customWidth="1"/>
    <col min="5" max="5" width="29.6640625" customWidth="1"/>
    <col min="6" max="7" width="25.44140625" customWidth="1"/>
    <col min="8" max="8" width="34.44140625" customWidth="1"/>
    <col min="9" max="9" width="23.33203125" customWidth="1"/>
    <col min="10" max="15" width="34.44140625" customWidth="1"/>
    <col min="16" max="16" width="23.77734375" customWidth="1"/>
    <col min="17" max="17" width="23.44140625" customWidth="1"/>
    <col min="18" max="18" width="29.109375" customWidth="1"/>
    <col min="19" max="19" width="37.44140625" customWidth="1"/>
    <col min="20" max="20" width="23.33203125" customWidth="1"/>
    <col min="21" max="21" width="30.77734375" customWidth="1"/>
    <col min="22" max="22" width="22.33203125" customWidth="1"/>
    <col min="23" max="23" width="39" customWidth="1"/>
    <col min="24" max="24" width="22.77734375" customWidth="1"/>
    <col min="25" max="28" width="25.33203125" customWidth="1"/>
    <col min="29" max="29" width="12.44140625" customWidth="1"/>
    <col min="30" max="30" width="25" customWidth="1"/>
    <col min="31" max="31" width="28.44140625" customWidth="1"/>
    <col min="32" max="32" width="101.33203125" customWidth="1"/>
  </cols>
  <sheetData>
    <row r="1" spans="1:32" ht="15.75" customHeight="1">
      <c r="A1" s="32" t="s">
        <v>343</v>
      </c>
      <c r="B1" s="33"/>
      <c r="C1" s="33"/>
      <c r="D1" s="33"/>
      <c r="E1" s="34"/>
      <c r="F1" s="35"/>
      <c r="G1" s="35"/>
      <c r="H1" s="35"/>
      <c r="I1" s="35"/>
      <c r="J1" s="35"/>
      <c r="K1" s="35"/>
      <c r="L1" s="35"/>
      <c r="M1" s="35"/>
      <c r="N1" s="35"/>
      <c r="O1" s="35"/>
      <c r="P1" s="35"/>
      <c r="Q1" s="35"/>
      <c r="R1" s="35"/>
      <c r="S1" s="36"/>
      <c r="T1" s="37"/>
      <c r="U1" s="37"/>
      <c r="V1" s="37"/>
      <c r="W1" s="37"/>
      <c r="X1" s="37"/>
      <c r="Y1" s="37"/>
      <c r="Z1" s="37"/>
      <c r="AA1" s="37"/>
      <c r="AB1" s="37"/>
      <c r="AC1" s="37"/>
      <c r="AD1" s="37"/>
      <c r="AE1" s="38"/>
      <c r="AF1" s="39"/>
    </row>
    <row r="2" spans="1:32" ht="15.75" customHeight="1">
      <c r="A2" s="64" t="s">
        <v>344</v>
      </c>
      <c r="B2" s="65"/>
      <c r="C2" s="65"/>
      <c r="D2" s="65"/>
      <c r="E2" s="66"/>
      <c r="F2" s="70" t="s">
        <v>345</v>
      </c>
      <c r="G2" s="71"/>
      <c r="H2" s="71"/>
      <c r="I2" s="71"/>
      <c r="J2" s="71"/>
      <c r="K2" s="71"/>
      <c r="L2" s="71"/>
      <c r="M2" s="71"/>
      <c r="N2" s="71"/>
      <c r="O2" s="71"/>
      <c r="P2" s="71"/>
      <c r="Q2" s="71"/>
      <c r="R2" s="72"/>
      <c r="S2" s="73" t="s">
        <v>346</v>
      </c>
      <c r="T2" s="65"/>
      <c r="U2" s="65"/>
      <c r="V2" s="65"/>
      <c r="W2" s="65"/>
      <c r="X2" s="65"/>
      <c r="Y2" s="65"/>
      <c r="Z2" s="65"/>
      <c r="AA2" s="65"/>
      <c r="AB2" s="65"/>
      <c r="AC2" s="65"/>
      <c r="AD2" s="65"/>
      <c r="AE2" s="66"/>
      <c r="AF2" s="74"/>
    </row>
    <row r="3" spans="1:32" ht="15.75" customHeight="1">
      <c r="A3" s="67"/>
      <c r="B3" s="68"/>
      <c r="C3" s="68"/>
      <c r="D3" s="68"/>
      <c r="E3" s="69"/>
      <c r="F3" s="76" t="s">
        <v>347</v>
      </c>
      <c r="G3" s="71"/>
      <c r="H3" s="71"/>
      <c r="I3" s="72"/>
      <c r="J3" s="76" t="s">
        <v>348</v>
      </c>
      <c r="K3" s="72"/>
      <c r="L3" s="76" t="s">
        <v>349</v>
      </c>
      <c r="M3" s="71"/>
      <c r="N3" s="71"/>
      <c r="O3" s="72"/>
      <c r="P3" s="76" t="s">
        <v>350</v>
      </c>
      <c r="Q3" s="71"/>
      <c r="R3" s="72"/>
      <c r="S3" s="67"/>
      <c r="T3" s="68"/>
      <c r="U3" s="68"/>
      <c r="V3" s="68"/>
      <c r="W3" s="68"/>
      <c r="X3" s="68"/>
      <c r="Y3" s="68"/>
      <c r="Z3" s="68"/>
      <c r="AA3" s="68"/>
      <c r="AB3" s="68"/>
      <c r="AC3" s="68"/>
      <c r="AD3" s="68"/>
      <c r="AE3" s="69"/>
      <c r="AF3" s="75"/>
    </row>
    <row r="4" spans="1:32" ht="228.75" customHeight="1">
      <c r="A4" s="40" t="s">
        <v>351</v>
      </c>
      <c r="B4" s="40" t="s">
        <v>352</v>
      </c>
      <c r="C4" s="40" t="s">
        <v>353</v>
      </c>
      <c r="D4" s="40"/>
      <c r="E4" s="40"/>
      <c r="F4" s="44" t="s">
        <v>354</v>
      </c>
      <c r="G4" s="44" t="s">
        <v>355</v>
      </c>
      <c r="H4" s="44" t="s">
        <v>356</v>
      </c>
      <c r="I4" s="44"/>
      <c r="J4" s="44" t="s">
        <v>357</v>
      </c>
      <c r="K4" s="44" t="s">
        <v>358</v>
      </c>
      <c r="L4" s="44"/>
      <c r="M4" s="44"/>
      <c r="N4" s="44"/>
      <c r="O4" s="44"/>
      <c r="P4" s="44" t="s">
        <v>359</v>
      </c>
      <c r="Q4" s="44" t="s">
        <v>360</v>
      </c>
      <c r="R4" s="44" t="s">
        <v>361</v>
      </c>
      <c r="S4" s="42" t="s">
        <v>362</v>
      </c>
      <c r="T4" s="45" t="s">
        <v>363</v>
      </c>
      <c r="U4" s="42" t="s">
        <v>362</v>
      </c>
      <c r="V4" s="45" t="s">
        <v>364</v>
      </c>
      <c r="W4" s="42" t="s">
        <v>362</v>
      </c>
      <c r="X4" s="45" t="s">
        <v>365</v>
      </c>
      <c r="Y4" s="46" t="s">
        <v>366</v>
      </c>
      <c r="Z4" s="42" t="s">
        <v>362</v>
      </c>
      <c r="AA4" s="45" t="s">
        <v>367</v>
      </c>
      <c r="AB4" s="46" t="s">
        <v>368</v>
      </c>
      <c r="AC4" s="46" t="s">
        <v>369</v>
      </c>
      <c r="AD4" s="42" t="s">
        <v>362</v>
      </c>
      <c r="AE4" s="45" t="s">
        <v>370</v>
      </c>
      <c r="AF4" s="47" t="s">
        <v>371</v>
      </c>
    </row>
    <row r="5" spans="1:32" ht="15.75" customHeight="1">
      <c r="A5" s="48" t="s">
        <v>372</v>
      </c>
      <c r="B5" s="49" t="s">
        <v>373</v>
      </c>
      <c r="C5" s="49" t="s">
        <v>374</v>
      </c>
      <c r="D5" s="49" t="s">
        <v>375</v>
      </c>
      <c r="E5" s="49" t="s">
        <v>376</v>
      </c>
      <c r="F5" s="50" t="s">
        <v>377</v>
      </c>
      <c r="G5" s="50" t="s">
        <v>378</v>
      </c>
      <c r="H5" s="50" t="s">
        <v>379</v>
      </c>
      <c r="I5" s="50" t="s">
        <v>380</v>
      </c>
      <c r="J5" s="50" t="s">
        <v>381</v>
      </c>
      <c r="K5" s="50" t="s">
        <v>382</v>
      </c>
      <c r="L5" s="50" t="s">
        <v>383</v>
      </c>
      <c r="M5" s="50" t="s">
        <v>384</v>
      </c>
      <c r="N5" s="50" t="s">
        <v>385</v>
      </c>
      <c r="O5" s="50" t="s">
        <v>386</v>
      </c>
      <c r="P5" s="50" t="s">
        <v>387</v>
      </c>
      <c r="Q5" s="50" t="s">
        <v>388</v>
      </c>
      <c r="R5" s="50" t="s">
        <v>389</v>
      </c>
      <c r="S5" s="51" t="s">
        <v>390</v>
      </c>
      <c r="T5" s="51" t="s">
        <v>391</v>
      </c>
      <c r="U5" s="51" t="s">
        <v>392</v>
      </c>
      <c r="V5" s="51" t="s">
        <v>393</v>
      </c>
      <c r="W5" s="51" t="s">
        <v>394</v>
      </c>
      <c r="X5" s="51" t="s">
        <v>395</v>
      </c>
      <c r="Y5" s="51" t="s">
        <v>396</v>
      </c>
      <c r="Z5" s="51" t="s">
        <v>397</v>
      </c>
      <c r="AA5" s="51" t="s">
        <v>398</v>
      </c>
      <c r="AB5" s="51" t="s">
        <v>399</v>
      </c>
      <c r="AC5" s="51" t="s">
        <v>400</v>
      </c>
      <c r="AD5" s="51" t="s">
        <v>401</v>
      </c>
      <c r="AE5" s="51" t="s">
        <v>402</v>
      </c>
      <c r="AF5" s="52" t="s">
        <v>403</v>
      </c>
    </row>
    <row r="6" spans="1:32" ht="15.75" customHeight="1">
      <c r="A6" s="53" t="s">
        <v>404</v>
      </c>
      <c r="B6" s="53" t="s">
        <v>176</v>
      </c>
      <c r="C6" s="54" t="s">
        <v>405</v>
      </c>
      <c r="D6" s="54">
        <v>201.4</v>
      </c>
      <c r="E6" s="54" t="s">
        <v>176</v>
      </c>
      <c r="F6" s="55"/>
      <c r="G6" s="55"/>
      <c r="H6" s="55"/>
      <c r="I6" s="55"/>
      <c r="J6" s="55" t="s">
        <v>176</v>
      </c>
      <c r="K6" s="55" t="s">
        <v>406</v>
      </c>
      <c r="L6" s="55"/>
      <c r="M6" s="55"/>
      <c r="N6" s="55"/>
      <c r="O6" s="55"/>
      <c r="P6" s="55"/>
      <c r="Q6" s="55"/>
      <c r="R6" s="55"/>
      <c r="S6" s="56"/>
      <c r="T6" s="56"/>
      <c r="U6" s="56"/>
      <c r="V6" s="56"/>
      <c r="W6" s="56"/>
      <c r="X6" s="56"/>
      <c r="Y6" s="56"/>
      <c r="Z6" s="56"/>
      <c r="AA6" s="56"/>
      <c r="AB6" s="56"/>
      <c r="AC6" s="56"/>
      <c r="AD6" s="56"/>
      <c r="AE6" s="56"/>
      <c r="AF6" s="43"/>
    </row>
    <row r="7" spans="1:32" ht="15.75" customHeight="1">
      <c r="A7" s="53" t="s">
        <v>404</v>
      </c>
      <c r="B7" s="53" t="s">
        <v>176</v>
      </c>
      <c r="C7" s="54" t="s">
        <v>407</v>
      </c>
      <c r="D7" s="54">
        <v>174.7</v>
      </c>
      <c r="E7" s="54" t="s">
        <v>176</v>
      </c>
      <c r="F7" s="55"/>
      <c r="G7" s="55"/>
      <c r="H7" s="55"/>
      <c r="I7" s="55"/>
      <c r="J7" s="55" t="s">
        <v>176</v>
      </c>
      <c r="K7" s="55" t="s">
        <v>406</v>
      </c>
      <c r="L7" s="55"/>
      <c r="M7" s="55"/>
      <c r="N7" s="55"/>
      <c r="O7" s="55"/>
      <c r="P7" s="55"/>
      <c r="Q7" s="55"/>
      <c r="R7" s="55"/>
      <c r="S7" s="56"/>
      <c r="T7" s="56"/>
      <c r="U7" s="56"/>
      <c r="V7" s="56"/>
      <c r="W7" s="56"/>
      <c r="X7" s="56"/>
      <c r="Y7" s="56"/>
      <c r="Z7" s="56"/>
      <c r="AA7" s="56"/>
      <c r="AB7" s="56"/>
      <c r="AC7" s="56"/>
      <c r="AD7" s="56"/>
      <c r="AE7" s="56"/>
      <c r="AF7" s="43"/>
    </row>
    <row r="8" spans="1:32" ht="15.75" customHeight="1">
      <c r="A8" s="53"/>
      <c r="B8" s="53"/>
      <c r="C8" s="54"/>
      <c r="D8" s="54"/>
      <c r="E8" s="54"/>
      <c r="F8" s="55"/>
      <c r="G8" s="55"/>
      <c r="H8" s="55"/>
      <c r="I8" s="55"/>
      <c r="J8" s="55"/>
      <c r="K8" s="55"/>
      <c r="L8" s="55"/>
      <c r="M8" s="55"/>
      <c r="N8" s="55"/>
      <c r="O8" s="55"/>
      <c r="P8" s="55"/>
      <c r="Q8" s="55"/>
      <c r="R8" s="55"/>
      <c r="S8" s="56"/>
      <c r="T8" s="56"/>
      <c r="U8" s="56"/>
      <c r="V8" s="56"/>
      <c r="W8" s="56"/>
      <c r="X8" s="56"/>
      <c r="Y8" s="56"/>
      <c r="Z8" s="56"/>
      <c r="AA8" s="56"/>
      <c r="AB8" s="56"/>
      <c r="AC8" s="56"/>
      <c r="AD8" s="56"/>
      <c r="AE8" s="56"/>
      <c r="AF8" s="43"/>
    </row>
    <row r="9" spans="1:32" ht="15.75" customHeight="1">
      <c r="A9" s="53"/>
      <c r="B9" s="53"/>
      <c r="C9" s="54"/>
      <c r="D9" s="54"/>
      <c r="E9" s="54"/>
      <c r="F9" s="55"/>
      <c r="G9" s="55"/>
      <c r="H9" s="55"/>
      <c r="I9" s="55"/>
      <c r="J9" s="55"/>
      <c r="K9" s="55"/>
      <c r="L9" s="55"/>
      <c r="M9" s="55"/>
      <c r="N9" s="55"/>
      <c r="O9" s="55"/>
      <c r="P9" s="55"/>
      <c r="Q9" s="55"/>
      <c r="R9" s="55"/>
      <c r="S9" s="56"/>
      <c r="T9" s="56"/>
      <c r="U9" s="56"/>
      <c r="V9" s="56"/>
      <c r="W9" s="56"/>
      <c r="X9" s="56"/>
      <c r="Y9" s="56"/>
      <c r="Z9" s="56"/>
      <c r="AA9" s="56"/>
      <c r="AB9" s="56"/>
      <c r="AC9" s="56"/>
      <c r="AD9" s="56"/>
      <c r="AE9" s="56"/>
      <c r="AF9" s="43"/>
    </row>
    <row r="10" spans="1:32" ht="15.75" customHeight="1">
      <c r="A10" s="53"/>
      <c r="B10" s="53"/>
      <c r="C10" s="54"/>
      <c r="D10" s="54"/>
      <c r="E10" s="54"/>
      <c r="F10" s="55"/>
      <c r="G10" s="55"/>
      <c r="H10" s="55"/>
      <c r="I10" s="55"/>
      <c r="J10" s="55"/>
      <c r="K10" s="55"/>
      <c r="L10" s="55"/>
      <c r="M10" s="55"/>
      <c r="N10" s="55"/>
      <c r="O10" s="55"/>
      <c r="P10" s="55"/>
      <c r="Q10" s="55"/>
      <c r="R10" s="55"/>
      <c r="S10" s="56"/>
      <c r="T10" s="56"/>
      <c r="U10" s="56"/>
      <c r="V10" s="56"/>
      <c r="W10" s="56"/>
      <c r="X10" s="56"/>
      <c r="Y10" s="56"/>
      <c r="Z10" s="56"/>
      <c r="AA10" s="56"/>
      <c r="AB10" s="56"/>
      <c r="AC10" s="56"/>
      <c r="AD10" s="56"/>
      <c r="AE10" s="56"/>
      <c r="AF10" s="43"/>
    </row>
    <row r="11" spans="1:32" ht="15.75" customHeight="1">
      <c r="A11" s="53"/>
      <c r="B11" s="53"/>
      <c r="C11" s="54"/>
      <c r="D11" s="54"/>
      <c r="E11" s="54"/>
      <c r="F11" s="55"/>
      <c r="G11" s="55"/>
      <c r="H11" s="55"/>
      <c r="I11" s="55"/>
      <c r="J11" s="55"/>
      <c r="K11" s="55"/>
      <c r="L11" s="55"/>
      <c r="M11" s="55"/>
      <c r="N11" s="55"/>
      <c r="O11" s="55"/>
      <c r="P11" s="55"/>
      <c r="Q11" s="55"/>
      <c r="R11" s="55"/>
      <c r="S11" s="56"/>
      <c r="T11" s="56"/>
      <c r="U11" s="56"/>
      <c r="V11" s="56"/>
      <c r="W11" s="56"/>
      <c r="X11" s="56"/>
      <c r="Y11" s="56"/>
      <c r="Z11" s="56"/>
      <c r="AA11" s="56"/>
      <c r="AB11" s="56"/>
      <c r="AC11" s="56"/>
      <c r="AD11" s="56"/>
      <c r="AE11" s="56"/>
      <c r="AF11" s="43"/>
    </row>
    <row r="12" spans="1:32" ht="15.75" customHeight="1">
      <c r="A12" s="53"/>
      <c r="B12" s="53"/>
      <c r="C12" s="54"/>
      <c r="D12" s="54"/>
      <c r="E12" s="54"/>
      <c r="F12" s="55"/>
      <c r="G12" s="55"/>
      <c r="H12" s="55"/>
      <c r="I12" s="55"/>
      <c r="J12" s="55"/>
      <c r="K12" s="55"/>
      <c r="L12" s="55"/>
      <c r="M12" s="55"/>
      <c r="N12" s="55"/>
      <c r="O12" s="55"/>
      <c r="P12" s="55"/>
      <c r="Q12" s="55"/>
      <c r="R12" s="55"/>
      <c r="S12" s="56"/>
      <c r="T12" s="56"/>
      <c r="U12" s="56"/>
      <c r="V12" s="56"/>
      <c r="W12" s="56"/>
      <c r="X12" s="56"/>
      <c r="Y12" s="56"/>
      <c r="Z12" s="56"/>
      <c r="AA12" s="56"/>
      <c r="AB12" s="56"/>
      <c r="AC12" s="56"/>
      <c r="AD12" s="56"/>
      <c r="AE12" s="56"/>
      <c r="AF12" s="43"/>
    </row>
    <row r="13" spans="1:32" ht="15.75" customHeight="1">
      <c r="A13" s="53"/>
      <c r="B13" s="53"/>
      <c r="C13" s="54"/>
      <c r="D13" s="54"/>
      <c r="E13" s="54"/>
      <c r="F13" s="55"/>
      <c r="G13" s="55"/>
      <c r="H13" s="55"/>
      <c r="I13" s="55"/>
      <c r="J13" s="55"/>
      <c r="K13" s="55"/>
      <c r="L13" s="55"/>
      <c r="M13" s="55"/>
      <c r="N13" s="55"/>
      <c r="O13" s="55"/>
      <c r="P13" s="55"/>
      <c r="Q13" s="55"/>
      <c r="R13" s="55"/>
      <c r="S13" s="56"/>
      <c r="T13" s="56"/>
      <c r="U13" s="56"/>
      <c r="V13" s="56"/>
      <c r="W13" s="56"/>
      <c r="X13" s="56"/>
      <c r="Y13" s="56"/>
      <c r="Z13" s="56"/>
      <c r="AA13" s="56"/>
      <c r="AB13" s="56"/>
      <c r="AC13" s="56"/>
      <c r="AD13" s="56"/>
      <c r="AE13" s="56"/>
      <c r="AF13" s="43"/>
    </row>
    <row r="14" spans="1:32" ht="15.75" customHeight="1">
      <c r="A14" s="53"/>
      <c r="B14" s="53"/>
      <c r="C14" s="54"/>
      <c r="D14" s="54"/>
      <c r="E14" s="54"/>
      <c r="F14" s="55"/>
      <c r="G14" s="55"/>
      <c r="H14" s="55"/>
      <c r="I14" s="55"/>
      <c r="J14" s="55"/>
      <c r="K14" s="55"/>
      <c r="L14" s="55"/>
      <c r="M14" s="55"/>
      <c r="N14" s="55"/>
      <c r="O14" s="55"/>
      <c r="P14" s="55"/>
      <c r="Q14" s="55"/>
      <c r="R14" s="55"/>
      <c r="S14" s="56"/>
      <c r="T14" s="56"/>
      <c r="U14" s="56"/>
      <c r="V14" s="56"/>
      <c r="W14" s="56"/>
      <c r="X14" s="56"/>
      <c r="Y14" s="56"/>
      <c r="Z14" s="56"/>
      <c r="AA14" s="56"/>
      <c r="AB14" s="56"/>
      <c r="AC14" s="56"/>
      <c r="AD14" s="56"/>
      <c r="AE14" s="56"/>
      <c r="AF14" s="43"/>
    </row>
    <row r="15" spans="1:32" ht="15.75" customHeight="1">
      <c r="A15" s="53"/>
      <c r="B15" s="53"/>
      <c r="C15" s="54"/>
      <c r="D15" s="54"/>
      <c r="E15" s="54"/>
      <c r="F15" s="55"/>
      <c r="G15" s="55"/>
      <c r="H15" s="55"/>
      <c r="I15" s="55"/>
      <c r="J15" s="55"/>
      <c r="K15" s="55"/>
      <c r="L15" s="55"/>
      <c r="M15" s="55"/>
      <c r="N15" s="55"/>
      <c r="O15" s="55"/>
      <c r="P15" s="55"/>
      <c r="Q15" s="55"/>
      <c r="R15" s="55"/>
      <c r="S15" s="56"/>
      <c r="T15" s="56"/>
      <c r="U15" s="56"/>
      <c r="V15" s="56"/>
      <c r="W15" s="56"/>
      <c r="X15" s="56"/>
      <c r="Y15" s="56"/>
      <c r="Z15" s="56"/>
      <c r="AA15" s="56"/>
      <c r="AB15" s="56"/>
      <c r="AC15" s="56"/>
      <c r="AD15" s="56"/>
      <c r="AE15" s="56"/>
      <c r="AF15" s="43"/>
    </row>
    <row r="16" spans="1:32" ht="15.75" customHeight="1">
      <c r="A16" s="53"/>
      <c r="B16" s="53"/>
      <c r="C16" s="54"/>
      <c r="D16" s="54"/>
      <c r="E16" s="54"/>
      <c r="F16" s="55"/>
      <c r="G16" s="55"/>
      <c r="H16" s="55"/>
      <c r="I16" s="55"/>
      <c r="J16" s="55"/>
      <c r="K16" s="55"/>
      <c r="L16" s="55"/>
      <c r="M16" s="55"/>
      <c r="N16" s="55"/>
      <c r="O16" s="55"/>
      <c r="P16" s="55"/>
      <c r="Q16" s="55"/>
      <c r="R16" s="55"/>
      <c r="S16" s="56"/>
      <c r="T16" s="56"/>
      <c r="U16" s="56"/>
      <c r="V16" s="56"/>
      <c r="W16" s="56"/>
      <c r="X16" s="56"/>
      <c r="Y16" s="56"/>
      <c r="Z16" s="56"/>
      <c r="AA16" s="56"/>
      <c r="AB16" s="56"/>
      <c r="AC16" s="56"/>
      <c r="AD16" s="56"/>
      <c r="AE16" s="56"/>
      <c r="AF16" s="43"/>
    </row>
    <row r="17" spans="1:32" ht="15.75" customHeight="1">
      <c r="A17" s="53"/>
      <c r="B17" s="53"/>
      <c r="C17" s="54"/>
      <c r="D17" s="54"/>
      <c r="E17" s="54"/>
      <c r="F17" s="55"/>
      <c r="G17" s="55"/>
      <c r="H17" s="55"/>
      <c r="I17" s="55"/>
      <c r="J17" s="55"/>
      <c r="K17" s="55"/>
      <c r="L17" s="55"/>
      <c r="M17" s="55"/>
      <c r="N17" s="55"/>
      <c r="O17" s="55"/>
      <c r="P17" s="55"/>
      <c r="Q17" s="55"/>
      <c r="R17" s="55"/>
      <c r="S17" s="56"/>
      <c r="T17" s="56"/>
      <c r="U17" s="56"/>
      <c r="V17" s="56"/>
      <c r="W17" s="56"/>
      <c r="X17" s="56"/>
      <c r="Y17" s="56"/>
      <c r="Z17" s="56"/>
      <c r="AA17" s="56"/>
      <c r="AB17" s="56"/>
      <c r="AC17" s="56"/>
      <c r="AD17" s="56"/>
      <c r="AE17" s="56"/>
      <c r="AF17" s="43"/>
    </row>
    <row r="18" spans="1:32" ht="15.75" customHeight="1">
      <c r="A18" s="53"/>
      <c r="B18" s="53"/>
      <c r="C18" s="54"/>
      <c r="D18" s="54"/>
      <c r="E18" s="54"/>
      <c r="F18" s="55"/>
      <c r="G18" s="55"/>
      <c r="H18" s="55"/>
      <c r="I18" s="55"/>
      <c r="J18" s="55"/>
      <c r="K18" s="55"/>
      <c r="L18" s="55"/>
      <c r="M18" s="55"/>
      <c r="N18" s="55"/>
      <c r="O18" s="55"/>
      <c r="P18" s="55"/>
      <c r="Q18" s="55"/>
      <c r="R18" s="55"/>
      <c r="S18" s="56"/>
      <c r="T18" s="56"/>
      <c r="U18" s="56"/>
      <c r="V18" s="56"/>
      <c r="W18" s="56"/>
      <c r="X18" s="56"/>
      <c r="Y18" s="56"/>
      <c r="Z18" s="56"/>
      <c r="AA18" s="56"/>
      <c r="AB18" s="56"/>
      <c r="AC18" s="56"/>
      <c r="AD18" s="56"/>
      <c r="AE18" s="56"/>
      <c r="AF18" s="43"/>
    </row>
    <row r="19" spans="1:32" ht="15.75" customHeight="1">
      <c r="A19" s="53"/>
      <c r="B19" s="53"/>
      <c r="C19" s="54"/>
      <c r="D19" s="54"/>
      <c r="E19" s="54"/>
      <c r="F19" s="55"/>
      <c r="G19" s="55"/>
      <c r="H19" s="55"/>
      <c r="I19" s="55"/>
      <c r="J19" s="55"/>
      <c r="K19" s="55"/>
      <c r="L19" s="55"/>
      <c r="M19" s="55"/>
      <c r="N19" s="55"/>
      <c r="O19" s="55"/>
      <c r="P19" s="55"/>
      <c r="Q19" s="55"/>
      <c r="R19" s="55"/>
      <c r="S19" s="56"/>
      <c r="T19" s="56"/>
      <c r="U19" s="56"/>
      <c r="V19" s="56"/>
      <c r="W19" s="56"/>
      <c r="X19" s="56"/>
      <c r="Y19" s="56"/>
      <c r="Z19" s="56"/>
      <c r="AA19" s="56"/>
      <c r="AB19" s="56"/>
      <c r="AC19" s="56"/>
      <c r="AD19" s="56"/>
      <c r="AE19" s="56"/>
      <c r="AF19" s="43"/>
    </row>
    <row r="20" spans="1:32" ht="15.75" customHeight="1">
      <c r="A20" s="53"/>
      <c r="B20" s="53"/>
      <c r="C20" s="54"/>
      <c r="D20" s="54"/>
      <c r="E20" s="54"/>
      <c r="F20" s="55"/>
      <c r="G20" s="55"/>
      <c r="H20" s="55"/>
      <c r="I20" s="55"/>
      <c r="J20" s="55"/>
      <c r="K20" s="55"/>
      <c r="L20" s="55"/>
      <c r="M20" s="55"/>
      <c r="N20" s="55"/>
      <c r="O20" s="55"/>
      <c r="P20" s="55"/>
      <c r="Q20" s="55"/>
      <c r="R20" s="55"/>
      <c r="S20" s="56"/>
      <c r="T20" s="56"/>
      <c r="U20" s="56"/>
      <c r="V20" s="56"/>
      <c r="W20" s="56"/>
      <c r="X20" s="56"/>
      <c r="Y20" s="56"/>
      <c r="Z20" s="56"/>
      <c r="AA20" s="56"/>
      <c r="AB20" s="56"/>
      <c r="AC20" s="56"/>
      <c r="AD20" s="56"/>
      <c r="AE20" s="56"/>
      <c r="AF20" s="43"/>
    </row>
    <row r="21" spans="1:32" ht="15.75" customHeight="1">
      <c r="A21" s="53"/>
      <c r="B21" s="53"/>
      <c r="C21" s="54"/>
      <c r="D21" s="54"/>
      <c r="E21" s="54"/>
      <c r="F21" s="55"/>
      <c r="G21" s="55"/>
      <c r="H21" s="55"/>
      <c r="I21" s="55"/>
      <c r="J21" s="55"/>
      <c r="K21" s="55"/>
      <c r="L21" s="55"/>
      <c r="M21" s="55"/>
      <c r="N21" s="55"/>
      <c r="O21" s="55"/>
      <c r="P21" s="55"/>
      <c r="Q21" s="55"/>
      <c r="R21" s="55"/>
      <c r="S21" s="56"/>
      <c r="T21" s="56"/>
      <c r="U21" s="56"/>
      <c r="V21" s="56"/>
      <c r="W21" s="56"/>
      <c r="X21" s="56"/>
      <c r="Y21" s="56"/>
      <c r="Z21" s="56"/>
      <c r="AA21" s="56"/>
      <c r="AB21" s="56"/>
      <c r="AC21" s="56"/>
      <c r="AD21" s="56"/>
      <c r="AE21" s="56"/>
      <c r="AF21" s="43"/>
    </row>
    <row r="22" spans="1:32" ht="15.75" customHeight="1">
      <c r="A22" s="53"/>
      <c r="B22" s="53"/>
      <c r="C22" s="54"/>
      <c r="D22" s="54"/>
      <c r="E22" s="54"/>
      <c r="F22" s="55"/>
      <c r="G22" s="55"/>
      <c r="H22" s="55"/>
      <c r="I22" s="55"/>
      <c r="J22" s="55"/>
      <c r="K22" s="55"/>
      <c r="L22" s="55"/>
      <c r="M22" s="55"/>
      <c r="N22" s="55"/>
      <c r="O22" s="55"/>
      <c r="P22" s="55"/>
      <c r="Q22" s="55"/>
      <c r="R22" s="55"/>
      <c r="S22" s="56"/>
      <c r="T22" s="56"/>
      <c r="U22" s="56"/>
      <c r="V22" s="56"/>
      <c r="W22" s="56"/>
      <c r="X22" s="56"/>
      <c r="Y22" s="56"/>
      <c r="Z22" s="56"/>
      <c r="AA22" s="56"/>
      <c r="AB22" s="56"/>
      <c r="AC22" s="56"/>
      <c r="AD22" s="56"/>
      <c r="AE22" s="56"/>
      <c r="AF22" s="43"/>
    </row>
    <row r="23" spans="1:32" ht="15.75" customHeight="1">
      <c r="A23" s="53"/>
      <c r="B23" s="53"/>
      <c r="C23" s="54"/>
      <c r="D23" s="54"/>
      <c r="E23" s="54"/>
      <c r="F23" s="55"/>
      <c r="G23" s="55"/>
      <c r="H23" s="55"/>
      <c r="I23" s="55"/>
      <c r="J23" s="55"/>
      <c r="K23" s="55"/>
      <c r="L23" s="55"/>
      <c r="M23" s="55"/>
      <c r="N23" s="55"/>
      <c r="O23" s="55"/>
      <c r="P23" s="55"/>
      <c r="Q23" s="55"/>
      <c r="R23" s="55"/>
      <c r="S23" s="56"/>
      <c r="T23" s="56"/>
      <c r="U23" s="56"/>
      <c r="V23" s="56"/>
      <c r="W23" s="56"/>
      <c r="X23" s="56"/>
      <c r="Y23" s="56"/>
      <c r="Z23" s="56"/>
      <c r="AA23" s="56"/>
      <c r="AB23" s="56"/>
      <c r="AC23" s="56"/>
      <c r="AD23" s="56"/>
      <c r="AE23" s="56"/>
      <c r="AF23" s="43"/>
    </row>
    <row r="24" spans="1:32" ht="15.75" customHeight="1">
      <c r="A24" s="53"/>
      <c r="B24" s="53"/>
      <c r="C24" s="54"/>
      <c r="D24" s="54"/>
      <c r="E24" s="54"/>
      <c r="F24" s="55"/>
      <c r="G24" s="55"/>
      <c r="H24" s="55"/>
      <c r="I24" s="55"/>
      <c r="J24" s="55"/>
      <c r="K24" s="55"/>
      <c r="L24" s="55"/>
      <c r="M24" s="55"/>
      <c r="N24" s="55"/>
      <c r="O24" s="55"/>
      <c r="P24" s="55"/>
      <c r="Q24" s="55"/>
      <c r="R24" s="55"/>
      <c r="S24" s="56"/>
      <c r="T24" s="56"/>
      <c r="U24" s="56"/>
      <c r="V24" s="56"/>
      <c r="W24" s="56"/>
      <c r="X24" s="56"/>
      <c r="Y24" s="56"/>
      <c r="Z24" s="56"/>
      <c r="AA24" s="56"/>
      <c r="AB24" s="56"/>
      <c r="AC24" s="56"/>
      <c r="AD24" s="56"/>
      <c r="AE24" s="56"/>
      <c r="AF24" s="43"/>
    </row>
    <row r="25" spans="1:32" ht="15.75" customHeight="1">
      <c r="A25" s="53"/>
      <c r="B25" s="53"/>
      <c r="C25" s="54"/>
      <c r="D25" s="54"/>
      <c r="E25" s="54"/>
      <c r="F25" s="55"/>
      <c r="G25" s="55"/>
      <c r="H25" s="55"/>
      <c r="I25" s="55"/>
      <c r="J25" s="55"/>
      <c r="K25" s="55"/>
      <c r="L25" s="55"/>
      <c r="M25" s="55"/>
      <c r="N25" s="55"/>
      <c r="O25" s="55"/>
      <c r="P25" s="55"/>
      <c r="Q25" s="55"/>
      <c r="R25" s="55"/>
      <c r="S25" s="56"/>
      <c r="T25" s="56"/>
      <c r="U25" s="56"/>
      <c r="V25" s="56"/>
      <c r="W25" s="56"/>
      <c r="X25" s="56"/>
      <c r="Y25" s="56"/>
      <c r="Z25" s="56"/>
      <c r="AA25" s="56"/>
      <c r="AB25" s="56"/>
      <c r="AC25" s="56"/>
      <c r="AD25" s="56"/>
      <c r="AE25" s="56"/>
      <c r="AF25" s="43"/>
    </row>
    <row r="26" spans="1:32" ht="15.75" customHeight="1">
      <c r="A26" s="53"/>
      <c r="B26" s="53"/>
      <c r="C26" s="54"/>
      <c r="D26" s="54"/>
      <c r="E26" s="54"/>
      <c r="F26" s="55"/>
      <c r="G26" s="55"/>
      <c r="H26" s="55"/>
      <c r="I26" s="55"/>
      <c r="J26" s="55"/>
      <c r="K26" s="55"/>
      <c r="L26" s="55"/>
      <c r="M26" s="55"/>
      <c r="N26" s="55"/>
      <c r="O26" s="55"/>
      <c r="P26" s="55"/>
      <c r="Q26" s="55"/>
      <c r="R26" s="55"/>
      <c r="S26" s="56"/>
      <c r="T26" s="56"/>
      <c r="U26" s="56"/>
      <c r="V26" s="56"/>
      <c r="W26" s="56"/>
      <c r="X26" s="56"/>
      <c r="Y26" s="56"/>
      <c r="Z26" s="56"/>
      <c r="AA26" s="56"/>
      <c r="AB26" s="56"/>
      <c r="AC26" s="56"/>
      <c r="AD26" s="56"/>
      <c r="AE26" s="56"/>
      <c r="AF26" s="43"/>
    </row>
    <row r="27" spans="1:32" ht="15.75" customHeight="1">
      <c r="A27" s="53"/>
      <c r="B27" s="53"/>
      <c r="C27" s="54"/>
      <c r="D27" s="54"/>
      <c r="E27" s="54"/>
      <c r="F27" s="55"/>
      <c r="G27" s="55"/>
      <c r="H27" s="55"/>
      <c r="I27" s="55"/>
      <c r="J27" s="55"/>
      <c r="K27" s="55"/>
      <c r="L27" s="55"/>
      <c r="M27" s="55"/>
      <c r="N27" s="55"/>
      <c r="O27" s="55"/>
      <c r="P27" s="55"/>
      <c r="Q27" s="55"/>
      <c r="R27" s="55"/>
      <c r="S27" s="56"/>
      <c r="T27" s="56"/>
      <c r="U27" s="56"/>
      <c r="V27" s="56"/>
      <c r="W27" s="56"/>
      <c r="X27" s="56"/>
      <c r="Y27" s="56"/>
      <c r="Z27" s="56"/>
      <c r="AA27" s="56"/>
      <c r="AB27" s="56"/>
      <c r="AC27" s="56"/>
      <c r="AD27" s="56"/>
      <c r="AE27" s="56"/>
      <c r="AF27" s="43"/>
    </row>
    <row r="28" spans="1:32" ht="15.75" customHeight="1">
      <c r="A28" s="53"/>
      <c r="B28" s="53"/>
      <c r="C28" s="54"/>
      <c r="D28" s="54"/>
      <c r="E28" s="54"/>
      <c r="F28" s="55"/>
      <c r="G28" s="55"/>
      <c r="H28" s="55"/>
      <c r="I28" s="55"/>
      <c r="J28" s="55"/>
      <c r="K28" s="55"/>
      <c r="L28" s="55"/>
      <c r="M28" s="55"/>
      <c r="N28" s="55"/>
      <c r="O28" s="55"/>
      <c r="P28" s="55"/>
      <c r="Q28" s="55"/>
      <c r="R28" s="55"/>
      <c r="S28" s="56"/>
      <c r="T28" s="56"/>
      <c r="U28" s="56"/>
      <c r="V28" s="56"/>
      <c r="W28" s="56"/>
      <c r="X28" s="56"/>
      <c r="Y28" s="56"/>
      <c r="Z28" s="56"/>
      <c r="AA28" s="56"/>
      <c r="AB28" s="56"/>
      <c r="AC28" s="56"/>
      <c r="AD28" s="56"/>
      <c r="AE28" s="56"/>
      <c r="AF28" s="43"/>
    </row>
    <row r="29" spans="1:32" ht="15.75" customHeight="1">
      <c r="A29" s="53"/>
      <c r="B29" s="53"/>
      <c r="C29" s="54"/>
      <c r="D29" s="54"/>
      <c r="E29" s="54"/>
      <c r="F29" s="55"/>
      <c r="G29" s="55"/>
      <c r="H29" s="55"/>
      <c r="I29" s="55"/>
      <c r="J29" s="55"/>
      <c r="K29" s="55"/>
      <c r="L29" s="55"/>
      <c r="M29" s="55"/>
      <c r="N29" s="55"/>
      <c r="O29" s="55"/>
      <c r="P29" s="55"/>
      <c r="Q29" s="55"/>
      <c r="R29" s="55"/>
      <c r="S29" s="56"/>
      <c r="T29" s="56"/>
      <c r="U29" s="56"/>
      <c r="V29" s="56"/>
      <c r="W29" s="56"/>
      <c r="X29" s="56"/>
      <c r="Y29" s="56"/>
      <c r="Z29" s="56"/>
      <c r="AA29" s="56"/>
      <c r="AB29" s="56"/>
      <c r="AC29" s="56"/>
      <c r="AD29" s="56"/>
      <c r="AE29" s="56"/>
      <c r="AF29" s="43"/>
    </row>
    <row r="30" spans="1:32" ht="15.75" customHeight="1">
      <c r="A30" s="53"/>
      <c r="B30" s="53"/>
      <c r="C30" s="54"/>
      <c r="D30" s="54"/>
      <c r="E30" s="54"/>
      <c r="F30" s="55"/>
      <c r="G30" s="55"/>
      <c r="H30" s="55"/>
      <c r="I30" s="55"/>
      <c r="J30" s="55"/>
      <c r="K30" s="55"/>
      <c r="L30" s="55"/>
      <c r="M30" s="55"/>
      <c r="N30" s="55"/>
      <c r="O30" s="55"/>
      <c r="P30" s="55"/>
      <c r="Q30" s="55"/>
      <c r="R30" s="55"/>
      <c r="S30" s="56"/>
      <c r="T30" s="56"/>
      <c r="U30" s="56"/>
      <c r="V30" s="56"/>
      <c r="W30" s="56"/>
      <c r="X30" s="56"/>
      <c r="Y30" s="56"/>
      <c r="Z30" s="56"/>
      <c r="AA30" s="56"/>
      <c r="AB30" s="56"/>
      <c r="AC30" s="56"/>
      <c r="AD30" s="56"/>
      <c r="AE30" s="56"/>
      <c r="AF30" s="43"/>
    </row>
    <row r="31" spans="1:32" ht="15.75" customHeight="1">
      <c r="A31" s="53"/>
      <c r="B31" s="53"/>
      <c r="C31" s="54"/>
      <c r="D31" s="54"/>
      <c r="E31" s="54"/>
      <c r="F31" s="55"/>
      <c r="G31" s="55"/>
      <c r="H31" s="55"/>
      <c r="I31" s="55"/>
      <c r="J31" s="55"/>
      <c r="K31" s="55"/>
      <c r="L31" s="55"/>
      <c r="M31" s="55"/>
      <c r="N31" s="55"/>
      <c r="O31" s="55"/>
      <c r="P31" s="55"/>
      <c r="Q31" s="55"/>
      <c r="R31" s="55"/>
      <c r="S31" s="56"/>
      <c r="T31" s="56"/>
      <c r="U31" s="56"/>
      <c r="V31" s="56"/>
      <c r="W31" s="56"/>
      <c r="X31" s="56"/>
      <c r="Y31" s="56"/>
      <c r="Z31" s="56"/>
      <c r="AA31" s="56"/>
      <c r="AB31" s="56"/>
      <c r="AC31" s="56"/>
      <c r="AD31" s="56"/>
      <c r="AE31" s="56"/>
      <c r="AF31" s="43"/>
    </row>
    <row r="32" spans="1:32" ht="15.75" customHeight="1">
      <c r="A32" s="53"/>
      <c r="B32" s="53"/>
      <c r="C32" s="54"/>
      <c r="D32" s="54"/>
      <c r="E32" s="54"/>
      <c r="F32" s="55"/>
      <c r="G32" s="55"/>
      <c r="H32" s="55"/>
      <c r="I32" s="55"/>
      <c r="J32" s="55"/>
      <c r="K32" s="55"/>
      <c r="L32" s="55"/>
      <c r="M32" s="55"/>
      <c r="N32" s="55"/>
      <c r="O32" s="55"/>
      <c r="P32" s="55"/>
      <c r="Q32" s="55"/>
      <c r="R32" s="55"/>
      <c r="S32" s="56"/>
      <c r="T32" s="56"/>
      <c r="U32" s="56"/>
      <c r="V32" s="56"/>
      <c r="W32" s="56"/>
      <c r="X32" s="56"/>
      <c r="Y32" s="56"/>
      <c r="Z32" s="56"/>
      <c r="AA32" s="56"/>
      <c r="AB32" s="56"/>
      <c r="AC32" s="56"/>
      <c r="AD32" s="56"/>
      <c r="AE32" s="56"/>
      <c r="AF32" s="43"/>
    </row>
    <row r="33" spans="1:32" ht="15.75" customHeight="1">
      <c r="A33" s="53"/>
      <c r="B33" s="53"/>
      <c r="C33" s="54"/>
      <c r="D33" s="54"/>
      <c r="E33" s="54"/>
      <c r="F33" s="55"/>
      <c r="G33" s="55"/>
      <c r="H33" s="55"/>
      <c r="I33" s="55"/>
      <c r="J33" s="55"/>
      <c r="K33" s="55"/>
      <c r="L33" s="55"/>
      <c r="M33" s="55"/>
      <c r="N33" s="55"/>
      <c r="O33" s="55"/>
      <c r="P33" s="55"/>
      <c r="Q33" s="55"/>
      <c r="R33" s="55"/>
      <c r="S33" s="56"/>
      <c r="T33" s="56"/>
      <c r="U33" s="56"/>
      <c r="V33" s="56"/>
      <c r="W33" s="56"/>
      <c r="X33" s="56"/>
      <c r="Y33" s="56"/>
      <c r="Z33" s="56"/>
      <c r="AA33" s="56"/>
      <c r="AB33" s="56"/>
      <c r="AC33" s="56"/>
      <c r="AD33" s="56"/>
      <c r="AE33" s="56"/>
      <c r="AF33" s="43"/>
    </row>
    <row r="34" spans="1:32" ht="15.75" customHeight="1">
      <c r="A34" s="53"/>
      <c r="B34" s="53"/>
      <c r="C34" s="54"/>
      <c r="D34" s="54"/>
      <c r="E34" s="54"/>
      <c r="F34" s="55"/>
      <c r="G34" s="55"/>
      <c r="H34" s="55"/>
      <c r="I34" s="55"/>
      <c r="J34" s="55"/>
      <c r="K34" s="55"/>
      <c r="L34" s="55"/>
      <c r="M34" s="55"/>
      <c r="N34" s="55"/>
      <c r="O34" s="55"/>
      <c r="P34" s="55"/>
      <c r="Q34" s="55"/>
      <c r="R34" s="55"/>
      <c r="S34" s="56"/>
      <c r="T34" s="56"/>
      <c r="U34" s="56"/>
      <c r="V34" s="56"/>
      <c r="W34" s="56"/>
      <c r="X34" s="56"/>
      <c r="Y34" s="56"/>
      <c r="Z34" s="56"/>
      <c r="AA34" s="56"/>
      <c r="AB34" s="56"/>
      <c r="AC34" s="56"/>
      <c r="AD34" s="56"/>
      <c r="AE34" s="56"/>
      <c r="AF34" s="43"/>
    </row>
    <row r="35" spans="1:32" ht="15.75" customHeight="1">
      <c r="A35" s="53"/>
      <c r="B35" s="53"/>
      <c r="C35" s="54"/>
      <c r="D35" s="54"/>
      <c r="E35" s="54"/>
      <c r="F35" s="55"/>
      <c r="G35" s="55"/>
      <c r="H35" s="55"/>
      <c r="I35" s="55"/>
      <c r="J35" s="55"/>
      <c r="K35" s="55"/>
      <c r="L35" s="55"/>
      <c r="M35" s="55"/>
      <c r="N35" s="55"/>
      <c r="O35" s="55"/>
      <c r="P35" s="55"/>
      <c r="Q35" s="55"/>
      <c r="R35" s="55"/>
      <c r="S35" s="56"/>
      <c r="T35" s="56"/>
      <c r="U35" s="56"/>
      <c r="V35" s="56"/>
      <c r="W35" s="56"/>
      <c r="X35" s="56"/>
      <c r="Y35" s="56"/>
      <c r="Z35" s="56"/>
      <c r="AA35" s="56"/>
      <c r="AB35" s="56"/>
      <c r="AC35" s="56"/>
      <c r="AD35" s="56"/>
      <c r="AE35" s="56"/>
      <c r="AF35" s="43"/>
    </row>
    <row r="36" spans="1:32" ht="15.75" customHeight="1">
      <c r="A36" s="53"/>
      <c r="B36" s="53"/>
      <c r="C36" s="54"/>
      <c r="D36" s="54"/>
      <c r="E36" s="54"/>
      <c r="F36" s="55"/>
      <c r="G36" s="55"/>
      <c r="H36" s="55"/>
      <c r="I36" s="55"/>
      <c r="J36" s="55"/>
      <c r="K36" s="55"/>
      <c r="L36" s="55"/>
      <c r="M36" s="55"/>
      <c r="N36" s="55"/>
      <c r="O36" s="55"/>
      <c r="P36" s="55"/>
      <c r="Q36" s="55"/>
      <c r="R36" s="55"/>
      <c r="S36" s="56"/>
      <c r="T36" s="56"/>
      <c r="U36" s="56"/>
      <c r="V36" s="56"/>
      <c r="W36" s="56"/>
      <c r="X36" s="56"/>
      <c r="Y36" s="56"/>
      <c r="Z36" s="56"/>
      <c r="AA36" s="56"/>
      <c r="AB36" s="56"/>
      <c r="AC36" s="56"/>
      <c r="AD36" s="56"/>
      <c r="AE36" s="56"/>
      <c r="AF36" s="43"/>
    </row>
    <row r="37" spans="1:32" ht="15.75" customHeight="1">
      <c r="A37" s="53"/>
      <c r="B37" s="53"/>
      <c r="C37" s="54"/>
      <c r="D37" s="54"/>
      <c r="E37" s="54"/>
      <c r="F37" s="55"/>
      <c r="G37" s="55"/>
      <c r="H37" s="55"/>
      <c r="I37" s="55"/>
      <c r="J37" s="55"/>
      <c r="K37" s="55"/>
      <c r="L37" s="55"/>
      <c r="M37" s="55"/>
      <c r="N37" s="55"/>
      <c r="O37" s="55"/>
      <c r="P37" s="55"/>
      <c r="Q37" s="55"/>
      <c r="R37" s="55"/>
      <c r="S37" s="56"/>
      <c r="T37" s="56"/>
      <c r="U37" s="56"/>
      <c r="V37" s="56"/>
      <c r="W37" s="56"/>
      <c r="X37" s="56"/>
      <c r="Y37" s="56"/>
      <c r="Z37" s="56"/>
      <c r="AA37" s="56"/>
      <c r="AB37" s="56"/>
      <c r="AC37" s="56"/>
      <c r="AD37" s="56"/>
      <c r="AE37" s="56"/>
      <c r="AF37" s="43"/>
    </row>
    <row r="38" spans="1:32" ht="15.75" customHeight="1">
      <c r="A38" s="53"/>
      <c r="B38" s="53"/>
      <c r="C38" s="54"/>
      <c r="D38" s="54"/>
      <c r="E38" s="54"/>
      <c r="F38" s="55"/>
      <c r="G38" s="55"/>
      <c r="H38" s="55"/>
      <c r="I38" s="55"/>
      <c r="J38" s="55"/>
      <c r="K38" s="55"/>
      <c r="L38" s="55"/>
      <c r="M38" s="55"/>
      <c r="N38" s="55"/>
      <c r="O38" s="55"/>
      <c r="P38" s="55"/>
      <c r="Q38" s="55"/>
      <c r="R38" s="55"/>
      <c r="S38" s="56"/>
      <c r="T38" s="56"/>
      <c r="U38" s="56"/>
      <c r="V38" s="56"/>
      <c r="W38" s="56"/>
      <c r="X38" s="56"/>
      <c r="Y38" s="56"/>
      <c r="Z38" s="56"/>
      <c r="AA38" s="56"/>
      <c r="AB38" s="56"/>
      <c r="AC38" s="56"/>
      <c r="AD38" s="56"/>
      <c r="AE38" s="56"/>
      <c r="AF38" s="43"/>
    </row>
    <row r="39" spans="1:32" ht="15.75" customHeight="1">
      <c r="A39" s="53"/>
      <c r="B39" s="53"/>
      <c r="C39" s="54"/>
      <c r="D39" s="54"/>
      <c r="E39" s="54"/>
      <c r="F39" s="55"/>
      <c r="G39" s="55"/>
      <c r="H39" s="55"/>
      <c r="I39" s="55"/>
      <c r="J39" s="55"/>
      <c r="K39" s="55"/>
      <c r="L39" s="55"/>
      <c r="M39" s="55"/>
      <c r="N39" s="55"/>
      <c r="O39" s="55"/>
      <c r="P39" s="55"/>
      <c r="Q39" s="55"/>
      <c r="R39" s="55"/>
      <c r="S39" s="56"/>
      <c r="T39" s="56"/>
      <c r="U39" s="56"/>
      <c r="V39" s="56"/>
      <c r="W39" s="56"/>
      <c r="X39" s="56"/>
      <c r="Y39" s="56"/>
      <c r="Z39" s="56"/>
      <c r="AA39" s="56"/>
      <c r="AB39" s="56"/>
      <c r="AC39" s="56"/>
      <c r="AD39" s="56"/>
      <c r="AE39" s="56"/>
      <c r="AF39" s="43"/>
    </row>
    <row r="40" spans="1:32" ht="15.75" customHeight="1">
      <c r="A40" s="53"/>
      <c r="B40" s="53"/>
      <c r="C40" s="54"/>
      <c r="D40" s="54"/>
      <c r="E40" s="54"/>
      <c r="F40" s="55"/>
      <c r="G40" s="55"/>
      <c r="H40" s="55"/>
      <c r="I40" s="55"/>
      <c r="J40" s="55"/>
      <c r="K40" s="55"/>
      <c r="L40" s="55"/>
      <c r="M40" s="55"/>
      <c r="N40" s="55"/>
      <c r="O40" s="55"/>
      <c r="P40" s="55"/>
      <c r="Q40" s="55"/>
      <c r="R40" s="55"/>
      <c r="S40" s="56"/>
      <c r="T40" s="56"/>
      <c r="U40" s="56"/>
      <c r="V40" s="56"/>
      <c r="W40" s="56"/>
      <c r="X40" s="56"/>
      <c r="Y40" s="56"/>
      <c r="Z40" s="56"/>
      <c r="AA40" s="56"/>
      <c r="AB40" s="56"/>
      <c r="AC40" s="56"/>
      <c r="AD40" s="56"/>
      <c r="AE40" s="56"/>
      <c r="AF40" s="43"/>
    </row>
    <row r="41" spans="1:32" ht="15.75" customHeight="1">
      <c r="A41" s="53"/>
      <c r="B41" s="53"/>
      <c r="C41" s="54"/>
      <c r="D41" s="54"/>
      <c r="E41" s="54"/>
      <c r="F41" s="55"/>
      <c r="G41" s="55"/>
      <c r="H41" s="55"/>
      <c r="I41" s="55"/>
      <c r="J41" s="55"/>
      <c r="K41" s="55"/>
      <c r="L41" s="55"/>
      <c r="M41" s="55"/>
      <c r="N41" s="55"/>
      <c r="O41" s="55"/>
      <c r="P41" s="55"/>
      <c r="Q41" s="55"/>
      <c r="R41" s="55"/>
      <c r="S41" s="56"/>
      <c r="T41" s="56"/>
      <c r="U41" s="56"/>
      <c r="V41" s="56"/>
      <c r="W41" s="56"/>
      <c r="X41" s="56"/>
      <c r="Y41" s="56"/>
      <c r="Z41" s="56"/>
      <c r="AA41" s="56"/>
      <c r="AB41" s="56"/>
      <c r="AC41" s="56"/>
      <c r="AD41" s="56"/>
      <c r="AE41" s="56"/>
      <c r="AF41" s="43"/>
    </row>
    <row r="42" spans="1:32" ht="15.75" customHeight="1">
      <c r="A42" s="53"/>
      <c r="B42" s="53"/>
      <c r="C42" s="54"/>
      <c r="D42" s="54"/>
      <c r="E42" s="54"/>
      <c r="F42" s="55"/>
      <c r="G42" s="55"/>
      <c r="H42" s="55"/>
      <c r="I42" s="55"/>
      <c r="J42" s="55"/>
      <c r="K42" s="55"/>
      <c r="L42" s="55"/>
      <c r="M42" s="55"/>
      <c r="N42" s="55"/>
      <c r="O42" s="55"/>
      <c r="P42" s="55"/>
      <c r="Q42" s="55"/>
      <c r="R42" s="55"/>
      <c r="S42" s="56"/>
      <c r="T42" s="56"/>
      <c r="U42" s="56"/>
      <c r="V42" s="56"/>
      <c r="W42" s="56"/>
      <c r="X42" s="56"/>
      <c r="Y42" s="56"/>
      <c r="Z42" s="56"/>
      <c r="AA42" s="56"/>
      <c r="AB42" s="56"/>
      <c r="AC42" s="56"/>
      <c r="AD42" s="56"/>
      <c r="AE42" s="56"/>
      <c r="AF42" s="43"/>
    </row>
    <row r="43" spans="1:32" ht="15.75" customHeight="1">
      <c r="A43" s="53"/>
      <c r="B43" s="53"/>
      <c r="C43" s="54"/>
      <c r="D43" s="54"/>
      <c r="E43" s="54"/>
      <c r="F43" s="55"/>
      <c r="G43" s="55"/>
      <c r="H43" s="55"/>
      <c r="I43" s="55"/>
      <c r="J43" s="55"/>
      <c r="K43" s="55"/>
      <c r="L43" s="55"/>
      <c r="M43" s="55"/>
      <c r="N43" s="55"/>
      <c r="O43" s="55"/>
      <c r="P43" s="55"/>
      <c r="Q43" s="55"/>
      <c r="R43" s="55"/>
      <c r="S43" s="56"/>
      <c r="T43" s="56"/>
      <c r="U43" s="56"/>
      <c r="V43" s="56"/>
      <c r="W43" s="56"/>
      <c r="X43" s="56"/>
      <c r="Y43" s="56"/>
      <c r="Z43" s="56"/>
      <c r="AA43" s="56"/>
      <c r="AB43" s="56"/>
      <c r="AC43" s="56"/>
      <c r="AD43" s="56"/>
      <c r="AE43" s="56"/>
      <c r="AF43" s="43"/>
    </row>
    <row r="44" spans="1:32" ht="15.75" customHeight="1">
      <c r="A44" s="53"/>
      <c r="B44" s="53"/>
      <c r="C44" s="54"/>
      <c r="D44" s="54"/>
      <c r="E44" s="54"/>
      <c r="F44" s="55"/>
      <c r="G44" s="55"/>
      <c r="H44" s="55"/>
      <c r="I44" s="55"/>
      <c r="J44" s="55"/>
      <c r="K44" s="55"/>
      <c r="L44" s="55"/>
      <c r="M44" s="55"/>
      <c r="N44" s="55"/>
      <c r="O44" s="55"/>
      <c r="P44" s="55"/>
      <c r="Q44" s="55"/>
      <c r="R44" s="55"/>
      <c r="S44" s="56"/>
      <c r="T44" s="56"/>
      <c r="U44" s="56"/>
      <c r="V44" s="56"/>
      <c r="W44" s="56"/>
      <c r="X44" s="56"/>
      <c r="Y44" s="56"/>
      <c r="Z44" s="56"/>
      <c r="AA44" s="56"/>
      <c r="AB44" s="56"/>
      <c r="AC44" s="56"/>
      <c r="AD44" s="56"/>
      <c r="AE44" s="56"/>
      <c r="AF44" s="43"/>
    </row>
    <row r="45" spans="1:32" ht="15.75" customHeight="1">
      <c r="A45" s="53"/>
      <c r="B45" s="53"/>
      <c r="C45" s="54"/>
      <c r="D45" s="54"/>
      <c r="E45" s="54"/>
      <c r="F45" s="55"/>
      <c r="G45" s="55"/>
      <c r="H45" s="55"/>
      <c r="I45" s="55"/>
      <c r="J45" s="55"/>
      <c r="K45" s="55"/>
      <c r="L45" s="55"/>
      <c r="M45" s="55"/>
      <c r="N45" s="55"/>
      <c r="O45" s="55"/>
      <c r="P45" s="55"/>
      <c r="Q45" s="55"/>
      <c r="R45" s="55"/>
      <c r="S45" s="56"/>
      <c r="T45" s="56"/>
      <c r="U45" s="56"/>
      <c r="V45" s="56"/>
      <c r="W45" s="56"/>
      <c r="X45" s="56"/>
      <c r="Y45" s="56"/>
      <c r="Z45" s="56"/>
      <c r="AA45" s="56"/>
      <c r="AB45" s="56"/>
      <c r="AC45" s="56"/>
      <c r="AD45" s="56"/>
      <c r="AE45" s="56"/>
      <c r="AF45" s="43"/>
    </row>
    <row r="46" spans="1:32" ht="15.75" customHeight="1">
      <c r="A46" s="53"/>
      <c r="B46" s="53"/>
      <c r="C46" s="54"/>
      <c r="D46" s="54"/>
      <c r="E46" s="54"/>
      <c r="F46" s="55"/>
      <c r="G46" s="55"/>
      <c r="H46" s="55"/>
      <c r="I46" s="55"/>
      <c r="J46" s="55"/>
      <c r="K46" s="55"/>
      <c r="L46" s="55"/>
      <c r="M46" s="55"/>
      <c r="N46" s="55"/>
      <c r="O46" s="55"/>
      <c r="P46" s="55"/>
      <c r="Q46" s="55"/>
      <c r="R46" s="55"/>
      <c r="S46" s="56"/>
      <c r="T46" s="56"/>
      <c r="U46" s="56"/>
      <c r="V46" s="56"/>
      <c r="W46" s="56"/>
      <c r="X46" s="56"/>
      <c r="Y46" s="56"/>
      <c r="Z46" s="56"/>
      <c r="AA46" s="56"/>
      <c r="AB46" s="56"/>
      <c r="AC46" s="56"/>
      <c r="AD46" s="56"/>
      <c r="AE46" s="56"/>
      <c r="AF46" s="43"/>
    </row>
    <row r="47" spans="1:32" ht="15.75" customHeight="1">
      <c r="A47" s="53"/>
      <c r="B47" s="53"/>
      <c r="C47" s="54"/>
      <c r="D47" s="54"/>
      <c r="E47" s="54"/>
      <c r="F47" s="55"/>
      <c r="G47" s="55"/>
      <c r="H47" s="55"/>
      <c r="I47" s="55"/>
      <c r="J47" s="55"/>
      <c r="K47" s="55"/>
      <c r="L47" s="55"/>
      <c r="M47" s="55"/>
      <c r="N47" s="55"/>
      <c r="O47" s="55"/>
      <c r="P47" s="55"/>
      <c r="Q47" s="55"/>
      <c r="R47" s="55"/>
      <c r="S47" s="56"/>
      <c r="T47" s="56"/>
      <c r="U47" s="56"/>
      <c r="V47" s="56"/>
      <c r="W47" s="56"/>
      <c r="X47" s="56"/>
      <c r="Y47" s="56"/>
      <c r="Z47" s="56"/>
      <c r="AA47" s="56"/>
      <c r="AB47" s="56"/>
      <c r="AC47" s="56"/>
      <c r="AD47" s="56"/>
      <c r="AE47" s="56"/>
      <c r="AF47" s="43"/>
    </row>
    <row r="48" spans="1:32" ht="15.75" customHeight="1">
      <c r="A48" s="53"/>
      <c r="B48" s="53"/>
      <c r="C48" s="54"/>
      <c r="D48" s="54"/>
      <c r="E48" s="54"/>
      <c r="F48" s="55"/>
      <c r="G48" s="55"/>
      <c r="H48" s="55"/>
      <c r="I48" s="55"/>
      <c r="J48" s="55"/>
      <c r="K48" s="55"/>
      <c r="L48" s="55"/>
      <c r="M48" s="55"/>
      <c r="N48" s="55"/>
      <c r="O48" s="55"/>
      <c r="P48" s="55"/>
      <c r="Q48" s="55"/>
      <c r="R48" s="55"/>
      <c r="S48" s="56"/>
      <c r="T48" s="56"/>
      <c r="U48" s="56"/>
      <c r="V48" s="56"/>
      <c r="W48" s="56"/>
      <c r="X48" s="56"/>
      <c r="Y48" s="56"/>
      <c r="Z48" s="56"/>
      <c r="AA48" s="56"/>
      <c r="AB48" s="56"/>
      <c r="AC48" s="56"/>
      <c r="AD48" s="56"/>
      <c r="AE48" s="56"/>
      <c r="AF48" s="43"/>
    </row>
    <row r="49" spans="1:32" ht="15.75" customHeight="1">
      <c r="A49" s="53"/>
      <c r="B49" s="53"/>
      <c r="C49" s="54"/>
      <c r="D49" s="54"/>
      <c r="E49" s="54"/>
      <c r="F49" s="55"/>
      <c r="G49" s="55"/>
      <c r="H49" s="55"/>
      <c r="I49" s="55"/>
      <c r="J49" s="55"/>
      <c r="K49" s="55"/>
      <c r="L49" s="55"/>
      <c r="M49" s="55"/>
      <c r="N49" s="55"/>
      <c r="O49" s="55"/>
      <c r="P49" s="55"/>
      <c r="Q49" s="55"/>
      <c r="R49" s="55"/>
      <c r="S49" s="56"/>
      <c r="T49" s="56"/>
      <c r="U49" s="56"/>
      <c r="V49" s="56"/>
      <c r="W49" s="56"/>
      <c r="X49" s="56"/>
      <c r="Y49" s="56"/>
      <c r="Z49" s="56"/>
      <c r="AA49" s="56"/>
      <c r="AB49" s="56"/>
      <c r="AC49" s="56"/>
      <c r="AD49" s="56"/>
      <c r="AE49" s="56"/>
      <c r="AF49" s="43"/>
    </row>
    <row r="50" spans="1:32" ht="15.75" customHeight="1">
      <c r="A50" s="53"/>
      <c r="B50" s="53"/>
      <c r="C50" s="54"/>
      <c r="D50" s="54"/>
      <c r="E50" s="54"/>
      <c r="F50" s="55"/>
      <c r="G50" s="55"/>
      <c r="H50" s="55"/>
      <c r="I50" s="55"/>
      <c r="J50" s="55"/>
      <c r="K50" s="55"/>
      <c r="L50" s="55"/>
      <c r="M50" s="55"/>
      <c r="N50" s="55"/>
      <c r="O50" s="55"/>
      <c r="P50" s="55"/>
      <c r="Q50" s="55"/>
      <c r="R50" s="55"/>
      <c r="S50" s="56"/>
      <c r="T50" s="56"/>
      <c r="U50" s="56"/>
      <c r="V50" s="56"/>
      <c r="W50" s="56"/>
      <c r="X50" s="56"/>
      <c r="Y50" s="56"/>
      <c r="Z50" s="56"/>
      <c r="AA50" s="56"/>
      <c r="AB50" s="56"/>
      <c r="AC50" s="56"/>
      <c r="AD50" s="56"/>
      <c r="AE50" s="56"/>
      <c r="AF50" s="43"/>
    </row>
    <row r="51" spans="1:32" ht="15.75" customHeight="1">
      <c r="A51" s="53"/>
      <c r="B51" s="53"/>
      <c r="C51" s="54"/>
      <c r="D51" s="54"/>
      <c r="E51" s="54"/>
      <c r="F51" s="55"/>
      <c r="G51" s="55"/>
      <c r="H51" s="55"/>
      <c r="I51" s="55"/>
      <c r="J51" s="55"/>
      <c r="K51" s="55"/>
      <c r="L51" s="55"/>
      <c r="M51" s="55"/>
      <c r="N51" s="55"/>
      <c r="O51" s="55"/>
      <c r="P51" s="55"/>
      <c r="Q51" s="55"/>
      <c r="R51" s="55"/>
      <c r="S51" s="56"/>
      <c r="T51" s="56"/>
      <c r="U51" s="56"/>
      <c r="V51" s="56"/>
      <c r="W51" s="56"/>
      <c r="X51" s="56"/>
      <c r="Y51" s="56"/>
      <c r="Z51" s="56"/>
      <c r="AA51" s="56"/>
      <c r="AB51" s="56"/>
      <c r="AC51" s="56"/>
      <c r="AD51" s="56"/>
      <c r="AE51" s="56"/>
      <c r="AF51" s="43"/>
    </row>
    <row r="52" spans="1:32" ht="15.75" customHeight="1">
      <c r="A52" s="53"/>
      <c r="B52" s="53"/>
      <c r="C52" s="54"/>
      <c r="D52" s="54"/>
      <c r="E52" s="54"/>
      <c r="F52" s="55"/>
      <c r="G52" s="55"/>
      <c r="H52" s="55"/>
      <c r="I52" s="55"/>
      <c r="J52" s="55"/>
      <c r="K52" s="55"/>
      <c r="L52" s="55"/>
      <c r="M52" s="55"/>
      <c r="N52" s="55"/>
      <c r="O52" s="55"/>
      <c r="P52" s="55"/>
      <c r="Q52" s="55"/>
      <c r="R52" s="55"/>
      <c r="S52" s="56"/>
      <c r="T52" s="56"/>
      <c r="U52" s="56"/>
      <c r="V52" s="56"/>
      <c r="W52" s="56"/>
      <c r="X52" s="56"/>
      <c r="Y52" s="56"/>
      <c r="Z52" s="56"/>
      <c r="AA52" s="56"/>
      <c r="AB52" s="56"/>
      <c r="AC52" s="56"/>
      <c r="AD52" s="56"/>
      <c r="AE52" s="56"/>
      <c r="AF52" s="43"/>
    </row>
    <row r="53" spans="1:32" ht="15.75" customHeight="1">
      <c r="A53" s="53"/>
      <c r="B53" s="53"/>
      <c r="C53" s="54"/>
      <c r="D53" s="54"/>
      <c r="E53" s="54"/>
      <c r="F53" s="55"/>
      <c r="G53" s="55"/>
      <c r="H53" s="55"/>
      <c r="I53" s="55"/>
      <c r="J53" s="55"/>
      <c r="K53" s="55"/>
      <c r="L53" s="55"/>
      <c r="M53" s="55"/>
      <c r="N53" s="55"/>
      <c r="O53" s="55"/>
      <c r="P53" s="55"/>
      <c r="Q53" s="55"/>
      <c r="R53" s="55"/>
      <c r="S53" s="56"/>
      <c r="T53" s="56"/>
      <c r="U53" s="56"/>
      <c r="V53" s="56"/>
      <c r="W53" s="56"/>
      <c r="X53" s="56"/>
      <c r="Y53" s="56"/>
      <c r="Z53" s="56"/>
      <c r="AA53" s="56"/>
      <c r="AB53" s="56"/>
      <c r="AC53" s="56"/>
      <c r="AD53" s="56"/>
      <c r="AE53" s="56"/>
      <c r="AF53" s="43"/>
    </row>
    <row r="54" spans="1:32" ht="15.75" customHeight="1">
      <c r="A54" s="53"/>
      <c r="B54" s="53"/>
      <c r="C54" s="54"/>
      <c r="D54" s="54"/>
      <c r="E54" s="54"/>
      <c r="F54" s="55"/>
      <c r="G54" s="55"/>
      <c r="H54" s="55"/>
      <c r="I54" s="55"/>
      <c r="J54" s="55"/>
      <c r="K54" s="55"/>
      <c r="L54" s="55"/>
      <c r="M54" s="55"/>
      <c r="N54" s="55"/>
      <c r="O54" s="55"/>
      <c r="P54" s="55"/>
      <c r="Q54" s="55"/>
      <c r="R54" s="55"/>
      <c r="S54" s="56"/>
      <c r="T54" s="56"/>
      <c r="U54" s="56"/>
      <c r="V54" s="56"/>
      <c r="W54" s="56"/>
      <c r="X54" s="56"/>
      <c r="Y54" s="56"/>
      <c r="Z54" s="56"/>
      <c r="AA54" s="56"/>
      <c r="AB54" s="56"/>
      <c r="AC54" s="56"/>
      <c r="AD54" s="56"/>
      <c r="AE54" s="56"/>
      <c r="AF54" s="43"/>
    </row>
    <row r="55" spans="1:32" ht="15.75" customHeight="1">
      <c r="A55" s="53"/>
      <c r="B55" s="53"/>
      <c r="C55" s="54"/>
      <c r="D55" s="54"/>
      <c r="E55" s="54"/>
      <c r="F55" s="55"/>
      <c r="G55" s="55"/>
      <c r="H55" s="55"/>
      <c r="I55" s="55"/>
      <c r="J55" s="55"/>
      <c r="K55" s="55"/>
      <c r="L55" s="55"/>
      <c r="M55" s="55"/>
      <c r="N55" s="55"/>
      <c r="O55" s="55"/>
      <c r="P55" s="55"/>
      <c r="Q55" s="55"/>
      <c r="R55" s="55"/>
      <c r="S55" s="56"/>
      <c r="T55" s="56"/>
      <c r="U55" s="56"/>
      <c r="V55" s="56"/>
      <c r="W55" s="56"/>
      <c r="X55" s="56"/>
      <c r="Y55" s="56"/>
      <c r="Z55" s="56"/>
      <c r="AA55" s="56"/>
      <c r="AB55" s="56"/>
      <c r="AC55" s="56"/>
      <c r="AD55" s="56"/>
      <c r="AE55" s="56"/>
      <c r="AF55" s="43"/>
    </row>
    <row r="56" spans="1:32" ht="15.75" customHeight="1">
      <c r="A56" s="53"/>
      <c r="B56" s="53"/>
      <c r="C56" s="54"/>
      <c r="D56" s="54"/>
      <c r="E56" s="54"/>
      <c r="F56" s="55"/>
      <c r="G56" s="55"/>
      <c r="H56" s="55"/>
      <c r="I56" s="55"/>
      <c r="J56" s="55"/>
      <c r="K56" s="55"/>
      <c r="L56" s="55"/>
      <c r="M56" s="55"/>
      <c r="N56" s="55"/>
      <c r="O56" s="55"/>
      <c r="P56" s="55"/>
      <c r="Q56" s="55"/>
      <c r="R56" s="55"/>
      <c r="S56" s="56"/>
      <c r="T56" s="56"/>
      <c r="U56" s="56"/>
      <c r="V56" s="56"/>
      <c r="W56" s="56"/>
      <c r="X56" s="56"/>
      <c r="Y56" s="56"/>
      <c r="Z56" s="56"/>
      <c r="AA56" s="56"/>
      <c r="AB56" s="56"/>
      <c r="AC56" s="56"/>
      <c r="AD56" s="56"/>
      <c r="AE56" s="56"/>
      <c r="AF56" s="43"/>
    </row>
    <row r="57" spans="1:32" ht="15.75" customHeight="1">
      <c r="A57" s="53"/>
      <c r="B57" s="53"/>
      <c r="C57" s="54"/>
      <c r="D57" s="54"/>
      <c r="E57" s="54"/>
      <c r="F57" s="55"/>
      <c r="G57" s="55"/>
      <c r="H57" s="55"/>
      <c r="I57" s="55"/>
      <c r="J57" s="55"/>
      <c r="K57" s="55"/>
      <c r="L57" s="55"/>
      <c r="M57" s="55"/>
      <c r="N57" s="55"/>
      <c r="O57" s="55"/>
      <c r="P57" s="55"/>
      <c r="Q57" s="55"/>
      <c r="R57" s="55"/>
      <c r="S57" s="56"/>
      <c r="T57" s="56"/>
      <c r="U57" s="56"/>
      <c r="V57" s="56"/>
      <c r="W57" s="56"/>
      <c r="X57" s="56"/>
      <c r="Y57" s="56"/>
      <c r="Z57" s="56"/>
      <c r="AA57" s="56"/>
      <c r="AB57" s="56"/>
      <c r="AC57" s="56"/>
      <c r="AD57" s="56"/>
      <c r="AE57" s="56"/>
      <c r="AF57" s="43"/>
    </row>
    <row r="58" spans="1:32" ht="15.75" customHeight="1">
      <c r="A58" s="53"/>
      <c r="B58" s="53"/>
      <c r="C58" s="54"/>
      <c r="D58" s="54"/>
      <c r="E58" s="54"/>
      <c r="F58" s="55"/>
      <c r="G58" s="55"/>
      <c r="H58" s="55"/>
      <c r="I58" s="55"/>
      <c r="J58" s="55"/>
      <c r="K58" s="55"/>
      <c r="L58" s="55"/>
      <c r="M58" s="55"/>
      <c r="N58" s="55"/>
      <c r="O58" s="55"/>
      <c r="P58" s="55"/>
      <c r="Q58" s="55"/>
      <c r="R58" s="55"/>
      <c r="S58" s="56"/>
      <c r="T58" s="56"/>
      <c r="U58" s="56"/>
      <c r="V58" s="56"/>
      <c r="W58" s="56"/>
      <c r="X58" s="56"/>
      <c r="Y58" s="56"/>
      <c r="Z58" s="56"/>
      <c r="AA58" s="56"/>
      <c r="AB58" s="56"/>
      <c r="AC58" s="56"/>
      <c r="AD58" s="56"/>
      <c r="AE58" s="56"/>
      <c r="AF58" s="43"/>
    </row>
    <row r="59" spans="1:32" ht="15.75" customHeight="1">
      <c r="A59" s="53"/>
      <c r="B59" s="53"/>
      <c r="C59" s="54"/>
      <c r="D59" s="54"/>
      <c r="E59" s="54"/>
      <c r="F59" s="55"/>
      <c r="G59" s="55"/>
      <c r="H59" s="55"/>
      <c r="I59" s="55"/>
      <c r="J59" s="55"/>
      <c r="K59" s="55"/>
      <c r="L59" s="55"/>
      <c r="M59" s="55"/>
      <c r="N59" s="55"/>
      <c r="O59" s="55"/>
      <c r="P59" s="55"/>
      <c r="Q59" s="55"/>
      <c r="R59" s="55"/>
      <c r="S59" s="56"/>
      <c r="T59" s="56"/>
      <c r="U59" s="56"/>
      <c r="V59" s="56"/>
      <c r="W59" s="56"/>
      <c r="X59" s="56"/>
      <c r="Y59" s="56"/>
      <c r="Z59" s="56"/>
      <c r="AA59" s="56"/>
      <c r="AB59" s="56"/>
      <c r="AC59" s="56"/>
      <c r="AD59" s="56"/>
      <c r="AE59" s="56"/>
      <c r="AF59" s="43"/>
    </row>
    <row r="60" spans="1:32" ht="15.75" customHeight="1">
      <c r="A60" s="53"/>
      <c r="B60" s="53"/>
      <c r="C60" s="54"/>
      <c r="D60" s="54"/>
      <c r="E60" s="54"/>
      <c r="F60" s="55"/>
      <c r="G60" s="55"/>
      <c r="H60" s="55"/>
      <c r="I60" s="55"/>
      <c r="J60" s="55"/>
      <c r="K60" s="55"/>
      <c r="L60" s="55"/>
      <c r="M60" s="55"/>
      <c r="N60" s="55"/>
      <c r="O60" s="55"/>
      <c r="P60" s="55"/>
      <c r="Q60" s="55"/>
      <c r="R60" s="55"/>
      <c r="S60" s="56"/>
      <c r="T60" s="56"/>
      <c r="U60" s="56"/>
      <c r="V60" s="56"/>
      <c r="W60" s="56"/>
      <c r="X60" s="56"/>
      <c r="Y60" s="56"/>
      <c r="Z60" s="56"/>
      <c r="AA60" s="56"/>
      <c r="AB60" s="56"/>
      <c r="AC60" s="56"/>
      <c r="AD60" s="56"/>
      <c r="AE60" s="56"/>
      <c r="AF60" s="43"/>
    </row>
    <row r="61" spans="1:32" ht="15.75" customHeight="1">
      <c r="A61" s="53"/>
      <c r="B61" s="53"/>
      <c r="C61" s="54"/>
      <c r="D61" s="54"/>
      <c r="E61" s="54"/>
      <c r="F61" s="55"/>
      <c r="G61" s="55"/>
      <c r="H61" s="55"/>
      <c r="I61" s="55"/>
      <c r="J61" s="55"/>
      <c r="K61" s="55"/>
      <c r="L61" s="55"/>
      <c r="M61" s="55"/>
      <c r="N61" s="55"/>
      <c r="O61" s="55"/>
      <c r="P61" s="55"/>
      <c r="Q61" s="55"/>
      <c r="R61" s="55"/>
      <c r="S61" s="56"/>
      <c r="T61" s="56"/>
      <c r="U61" s="56"/>
      <c r="V61" s="56"/>
      <c r="W61" s="56"/>
      <c r="X61" s="56"/>
      <c r="Y61" s="56"/>
      <c r="Z61" s="56"/>
      <c r="AA61" s="56"/>
      <c r="AB61" s="56"/>
      <c r="AC61" s="56"/>
      <c r="AD61" s="56"/>
      <c r="AE61" s="56"/>
      <c r="AF61" s="43"/>
    </row>
    <row r="62" spans="1:32" ht="15.75" customHeight="1">
      <c r="A62" s="53"/>
      <c r="B62" s="53"/>
      <c r="C62" s="54"/>
      <c r="D62" s="54"/>
      <c r="E62" s="54"/>
      <c r="F62" s="55"/>
      <c r="G62" s="55"/>
      <c r="H62" s="55"/>
      <c r="I62" s="55"/>
      <c r="J62" s="55"/>
      <c r="K62" s="55"/>
      <c r="L62" s="55"/>
      <c r="M62" s="55"/>
      <c r="N62" s="55"/>
      <c r="O62" s="55"/>
      <c r="P62" s="55"/>
      <c r="Q62" s="55"/>
      <c r="R62" s="55"/>
      <c r="S62" s="56"/>
      <c r="T62" s="56"/>
      <c r="U62" s="56"/>
      <c r="V62" s="56"/>
      <c r="W62" s="56"/>
      <c r="X62" s="56"/>
      <c r="Y62" s="56"/>
      <c r="Z62" s="56"/>
      <c r="AA62" s="56"/>
      <c r="AB62" s="56"/>
      <c r="AC62" s="56"/>
      <c r="AD62" s="56"/>
      <c r="AE62" s="56"/>
      <c r="AF62" s="43"/>
    </row>
    <row r="63" spans="1:32" ht="15.75" customHeight="1">
      <c r="A63" s="53"/>
      <c r="B63" s="53"/>
      <c r="C63" s="54"/>
      <c r="D63" s="54"/>
      <c r="E63" s="54"/>
      <c r="F63" s="55"/>
      <c r="G63" s="55"/>
      <c r="H63" s="55"/>
      <c r="I63" s="55"/>
      <c r="J63" s="55"/>
      <c r="K63" s="55"/>
      <c r="L63" s="55"/>
      <c r="M63" s="55"/>
      <c r="N63" s="55"/>
      <c r="O63" s="55"/>
      <c r="P63" s="55"/>
      <c r="Q63" s="55"/>
      <c r="R63" s="55"/>
      <c r="S63" s="56"/>
      <c r="T63" s="56"/>
      <c r="U63" s="56"/>
      <c r="V63" s="56"/>
      <c r="W63" s="56"/>
      <c r="X63" s="56"/>
      <c r="Y63" s="56"/>
      <c r="Z63" s="56"/>
      <c r="AA63" s="56"/>
      <c r="AB63" s="56"/>
      <c r="AC63" s="56"/>
      <c r="AD63" s="56"/>
      <c r="AE63" s="56"/>
      <c r="AF63" s="43"/>
    </row>
    <row r="64" spans="1:32" ht="15.75" customHeight="1">
      <c r="A64" s="53"/>
      <c r="B64" s="53"/>
      <c r="C64" s="54"/>
      <c r="D64" s="54"/>
      <c r="E64" s="54"/>
      <c r="F64" s="55"/>
      <c r="G64" s="55"/>
      <c r="H64" s="55"/>
      <c r="I64" s="55"/>
      <c r="J64" s="55"/>
      <c r="K64" s="55"/>
      <c r="L64" s="55"/>
      <c r="M64" s="55"/>
      <c r="N64" s="55"/>
      <c r="O64" s="55"/>
      <c r="P64" s="55"/>
      <c r="Q64" s="55"/>
      <c r="R64" s="55"/>
      <c r="S64" s="56"/>
      <c r="T64" s="56"/>
      <c r="U64" s="56"/>
      <c r="V64" s="56"/>
      <c r="W64" s="56"/>
      <c r="X64" s="56"/>
      <c r="Y64" s="56"/>
      <c r="Z64" s="56"/>
      <c r="AA64" s="56"/>
      <c r="AB64" s="56"/>
      <c r="AC64" s="56"/>
      <c r="AD64" s="56"/>
      <c r="AE64" s="56"/>
      <c r="AF64" s="43"/>
    </row>
    <row r="65" spans="1:32" ht="15.75" customHeight="1">
      <c r="A65" s="53"/>
      <c r="B65" s="53"/>
      <c r="C65" s="54"/>
      <c r="D65" s="54"/>
      <c r="E65" s="54"/>
      <c r="F65" s="55"/>
      <c r="G65" s="55"/>
      <c r="H65" s="55"/>
      <c r="I65" s="55"/>
      <c r="J65" s="55"/>
      <c r="K65" s="55"/>
      <c r="L65" s="55"/>
      <c r="M65" s="55"/>
      <c r="N65" s="55"/>
      <c r="O65" s="55"/>
      <c r="P65" s="55"/>
      <c r="Q65" s="55"/>
      <c r="R65" s="55"/>
      <c r="S65" s="56"/>
      <c r="T65" s="56"/>
      <c r="U65" s="56"/>
      <c r="V65" s="56"/>
      <c r="W65" s="56"/>
      <c r="X65" s="56"/>
      <c r="Y65" s="56"/>
      <c r="Z65" s="56"/>
      <c r="AA65" s="56"/>
      <c r="AB65" s="56"/>
      <c r="AC65" s="56"/>
      <c r="AD65" s="56"/>
      <c r="AE65" s="56"/>
      <c r="AF65" s="43"/>
    </row>
    <row r="66" spans="1:32" ht="15.75" customHeight="1">
      <c r="A66" s="53"/>
      <c r="B66" s="53"/>
      <c r="C66" s="54"/>
      <c r="D66" s="54"/>
      <c r="E66" s="54"/>
      <c r="F66" s="55"/>
      <c r="G66" s="55"/>
      <c r="H66" s="55"/>
      <c r="I66" s="55"/>
      <c r="J66" s="55"/>
      <c r="K66" s="55"/>
      <c r="L66" s="55"/>
      <c r="M66" s="55"/>
      <c r="N66" s="55"/>
      <c r="O66" s="55"/>
      <c r="P66" s="55"/>
      <c r="Q66" s="55"/>
      <c r="R66" s="55"/>
      <c r="S66" s="56"/>
      <c r="T66" s="56"/>
      <c r="U66" s="56"/>
      <c r="V66" s="56"/>
      <c r="W66" s="56"/>
      <c r="X66" s="56"/>
      <c r="Y66" s="56"/>
      <c r="Z66" s="56"/>
      <c r="AA66" s="56"/>
      <c r="AB66" s="56"/>
      <c r="AC66" s="56"/>
      <c r="AD66" s="56"/>
      <c r="AE66" s="56"/>
      <c r="AF66" s="43"/>
    </row>
    <row r="67" spans="1:32" ht="15.75" customHeight="1">
      <c r="A67" s="53"/>
      <c r="B67" s="53"/>
      <c r="C67" s="54"/>
      <c r="D67" s="54"/>
      <c r="E67" s="54"/>
      <c r="F67" s="55"/>
      <c r="G67" s="55"/>
      <c r="H67" s="55"/>
      <c r="I67" s="55"/>
      <c r="J67" s="55"/>
      <c r="K67" s="55"/>
      <c r="L67" s="55"/>
      <c r="M67" s="55"/>
      <c r="N67" s="55"/>
      <c r="O67" s="55"/>
      <c r="P67" s="55"/>
      <c r="Q67" s="55"/>
      <c r="R67" s="55"/>
      <c r="S67" s="56"/>
      <c r="T67" s="56"/>
      <c r="U67" s="56"/>
      <c r="V67" s="56"/>
      <c r="W67" s="56"/>
      <c r="X67" s="56"/>
      <c r="Y67" s="56"/>
      <c r="Z67" s="56"/>
      <c r="AA67" s="56"/>
      <c r="AB67" s="56"/>
      <c r="AC67" s="56"/>
      <c r="AD67" s="56"/>
      <c r="AE67" s="56"/>
      <c r="AF67" s="43"/>
    </row>
    <row r="68" spans="1:32" ht="15.75" customHeight="1">
      <c r="A68" s="53"/>
      <c r="B68" s="53"/>
      <c r="C68" s="54"/>
      <c r="D68" s="54"/>
      <c r="E68" s="54"/>
      <c r="F68" s="55"/>
      <c r="G68" s="55"/>
      <c r="H68" s="55"/>
      <c r="I68" s="55"/>
      <c r="J68" s="55"/>
      <c r="K68" s="55"/>
      <c r="L68" s="55"/>
      <c r="M68" s="55"/>
      <c r="N68" s="55"/>
      <c r="O68" s="55"/>
      <c r="P68" s="55"/>
      <c r="Q68" s="55"/>
      <c r="R68" s="55"/>
      <c r="S68" s="56"/>
      <c r="T68" s="56"/>
      <c r="U68" s="56"/>
      <c r="V68" s="56"/>
      <c r="W68" s="56"/>
      <c r="X68" s="56"/>
      <c r="Y68" s="56"/>
      <c r="Z68" s="56"/>
      <c r="AA68" s="56"/>
      <c r="AB68" s="56"/>
      <c r="AC68" s="56"/>
      <c r="AD68" s="56"/>
      <c r="AE68" s="56"/>
      <c r="AF68" s="43"/>
    </row>
    <row r="69" spans="1:32" ht="15.75" customHeight="1">
      <c r="A69" s="53"/>
      <c r="B69" s="53"/>
      <c r="C69" s="54"/>
      <c r="D69" s="54"/>
      <c r="E69" s="54"/>
      <c r="F69" s="55"/>
      <c r="G69" s="55"/>
      <c r="H69" s="55"/>
      <c r="I69" s="55"/>
      <c r="J69" s="55"/>
      <c r="K69" s="55"/>
      <c r="L69" s="55"/>
      <c r="M69" s="55"/>
      <c r="N69" s="55"/>
      <c r="O69" s="55"/>
      <c r="P69" s="55"/>
      <c r="Q69" s="55"/>
      <c r="R69" s="55"/>
      <c r="S69" s="56"/>
      <c r="T69" s="56"/>
      <c r="U69" s="56"/>
      <c r="V69" s="56"/>
      <c r="W69" s="56"/>
      <c r="X69" s="56"/>
      <c r="Y69" s="56"/>
      <c r="Z69" s="56"/>
      <c r="AA69" s="56"/>
      <c r="AB69" s="56"/>
      <c r="AC69" s="56"/>
      <c r="AD69" s="56"/>
      <c r="AE69" s="56"/>
      <c r="AF69" s="43"/>
    </row>
    <row r="70" spans="1:32" ht="15.75" customHeight="1">
      <c r="A70" s="53"/>
      <c r="B70" s="53"/>
      <c r="C70" s="54"/>
      <c r="D70" s="54"/>
      <c r="E70" s="54"/>
      <c r="F70" s="55"/>
      <c r="G70" s="55"/>
      <c r="H70" s="55"/>
      <c r="I70" s="55"/>
      <c r="J70" s="55"/>
      <c r="K70" s="55"/>
      <c r="L70" s="55"/>
      <c r="M70" s="55"/>
      <c r="N70" s="55"/>
      <c r="O70" s="55"/>
      <c r="P70" s="55"/>
      <c r="Q70" s="55"/>
      <c r="R70" s="55"/>
      <c r="S70" s="56"/>
      <c r="T70" s="56"/>
      <c r="U70" s="56"/>
      <c r="V70" s="56"/>
      <c r="W70" s="56"/>
      <c r="X70" s="56"/>
      <c r="Y70" s="56"/>
      <c r="Z70" s="56"/>
      <c r="AA70" s="56"/>
      <c r="AB70" s="56"/>
      <c r="AC70" s="56"/>
      <c r="AD70" s="56"/>
      <c r="AE70" s="56"/>
      <c r="AF70" s="43"/>
    </row>
    <row r="71" spans="1:32" ht="15.75" customHeight="1">
      <c r="A71" s="53"/>
      <c r="B71" s="53"/>
      <c r="C71" s="54"/>
      <c r="D71" s="54"/>
      <c r="E71" s="54"/>
      <c r="F71" s="55"/>
      <c r="G71" s="55"/>
      <c r="H71" s="55"/>
      <c r="I71" s="55"/>
      <c r="J71" s="55"/>
      <c r="K71" s="55"/>
      <c r="L71" s="55"/>
      <c r="M71" s="55"/>
      <c r="N71" s="55"/>
      <c r="O71" s="55"/>
      <c r="P71" s="55"/>
      <c r="Q71" s="55"/>
      <c r="R71" s="55"/>
      <c r="S71" s="56"/>
      <c r="T71" s="56"/>
      <c r="U71" s="56"/>
      <c r="V71" s="56"/>
      <c r="W71" s="56"/>
      <c r="X71" s="56"/>
      <c r="Y71" s="56"/>
      <c r="Z71" s="56"/>
      <c r="AA71" s="56"/>
      <c r="AB71" s="56"/>
      <c r="AC71" s="56"/>
      <c r="AD71" s="56"/>
      <c r="AE71" s="56"/>
      <c r="AF71" s="43"/>
    </row>
    <row r="72" spans="1:32" ht="15.75" customHeight="1">
      <c r="A72" s="53"/>
      <c r="B72" s="53"/>
      <c r="C72" s="54"/>
      <c r="D72" s="54"/>
      <c r="E72" s="54"/>
      <c r="F72" s="55"/>
      <c r="G72" s="55"/>
      <c r="H72" s="55"/>
      <c r="I72" s="55"/>
      <c r="J72" s="55"/>
      <c r="K72" s="55"/>
      <c r="L72" s="55"/>
      <c r="M72" s="55"/>
      <c r="N72" s="55"/>
      <c r="O72" s="55"/>
      <c r="P72" s="55"/>
      <c r="Q72" s="55"/>
      <c r="R72" s="55"/>
      <c r="S72" s="56"/>
      <c r="T72" s="56"/>
      <c r="U72" s="56"/>
      <c r="V72" s="56"/>
      <c r="W72" s="56"/>
      <c r="X72" s="56"/>
      <c r="Y72" s="56"/>
      <c r="Z72" s="56"/>
      <c r="AA72" s="56"/>
      <c r="AB72" s="56"/>
      <c r="AC72" s="56"/>
      <c r="AD72" s="56"/>
      <c r="AE72" s="56"/>
      <c r="AF72" s="43"/>
    </row>
    <row r="73" spans="1:32" ht="15.75" customHeight="1">
      <c r="A73" s="53"/>
      <c r="B73" s="53"/>
      <c r="C73" s="54"/>
      <c r="D73" s="54"/>
      <c r="E73" s="54"/>
      <c r="F73" s="55"/>
      <c r="G73" s="55"/>
      <c r="H73" s="55"/>
      <c r="I73" s="55"/>
      <c r="J73" s="55"/>
      <c r="K73" s="55"/>
      <c r="L73" s="55"/>
      <c r="M73" s="55"/>
      <c r="N73" s="55"/>
      <c r="O73" s="55"/>
      <c r="P73" s="55"/>
      <c r="Q73" s="55"/>
      <c r="R73" s="55"/>
      <c r="S73" s="56"/>
      <c r="T73" s="56"/>
      <c r="U73" s="56"/>
      <c r="V73" s="56"/>
      <c r="W73" s="56"/>
      <c r="X73" s="56"/>
      <c r="Y73" s="56"/>
      <c r="Z73" s="56"/>
      <c r="AA73" s="56"/>
      <c r="AB73" s="56"/>
      <c r="AC73" s="56"/>
      <c r="AD73" s="56"/>
      <c r="AE73" s="56"/>
      <c r="AF73" s="43"/>
    </row>
    <row r="74" spans="1:32" ht="15.75" customHeight="1">
      <c r="A74" s="53"/>
      <c r="B74" s="53"/>
      <c r="C74" s="54"/>
      <c r="D74" s="54"/>
      <c r="E74" s="54"/>
      <c r="F74" s="55"/>
      <c r="G74" s="55"/>
      <c r="H74" s="55"/>
      <c r="I74" s="55"/>
      <c r="J74" s="55"/>
      <c r="K74" s="55"/>
      <c r="L74" s="55"/>
      <c r="M74" s="55"/>
      <c r="N74" s="55"/>
      <c r="O74" s="55"/>
      <c r="P74" s="55"/>
      <c r="Q74" s="55"/>
      <c r="R74" s="55"/>
      <c r="S74" s="56"/>
      <c r="T74" s="56"/>
      <c r="U74" s="56"/>
      <c r="V74" s="56"/>
      <c r="W74" s="56"/>
      <c r="X74" s="56"/>
      <c r="Y74" s="56"/>
      <c r="Z74" s="56"/>
      <c r="AA74" s="56"/>
      <c r="AB74" s="56"/>
      <c r="AC74" s="56"/>
      <c r="AD74" s="56"/>
      <c r="AE74" s="56"/>
      <c r="AF74" s="43"/>
    </row>
    <row r="75" spans="1:32" ht="15.75" customHeight="1">
      <c r="A75" s="53"/>
      <c r="B75" s="53"/>
      <c r="C75" s="54"/>
      <c r="D75" s="54"/>
      <c r="E75" s="54"/>
      <c r="F75" s="55"/>
      <c r="G75" s="55"/>
      <c r="H75" s="55"/>
      <c r="I75" s="55"/>
      <c r="J75" s="55"/>
      <c r="K75" s="55"/>
      <c r="L75" s="55"/>
      <c r="M75" s="55"/>
      <c r="N75" s="55"/>
      <c r="O75" s="55"/>
      <c r="P75" s="55"/>
      <c r="Q75" s="55"/>
      <c r="R75" s="55"/>
      <c r="S75" s="56"/>
      <c r="T75" s="56"/>
      <c r="U75" s="56"/>
      <c r="V75" s="56"/>
      <c r="W75" s="56"/>
      <c r="X75" s="56"/>
      <c r="Y75" s="56"/>
      <c r="Z75" s="56"/>
      <c r="AA75" s="56"/>
      <c r="AB75" s="56"/>
      <c r="AC75" s="56"/>
      <c r="AD75" s="56"/>
      <c r="AE75" s="56"/>
      <c r="AF75" s="43"/>
    </row>
    <row r="76" spans="1:32" ht="15.75" customHeight="1">
      <c r="A76" s="53"/>
      <c r="B76" s="53"/>
      <c r="C76" s="54"/>
      <c r="D76" s="54"/>
      <c r="E76" s="54"/>
      <c r="F76" s="55"/>
      <c r="G76" s="55"/>
      <c r="H76" s="55"/>
      <c r="I76" s="55"/>
      <c r="J76" s="55"/>
      <c r="K76" s="55"/>
      <c r="L76" s="55"/>
      <c r="M76" s="55"/>
      <c r="N76" s="55"/>
      <c r="O76" s="55"/>
      <c r="P76" s="55"/>
      <c r="Q76" s="55"/>
      <c r="R76" s="55"/>
      <c r="S76" s="56"/>
      <c r="T76" s="56"/>
      <c r="U76" s="56"/>
      <c r="V76" s="56"/>
      <c r="W76" s="56"/>
      <c r="X76" s="56"/>
      <c r="Y76" s="56"/>
      <c r="Z76" s="56"/>
      <c r="AA76" s="56"/>
      <c r="AB76" s="56"/>
      <c r="AC76" s="56"/>
      <c r="AD76" s="56"/>
      <c r="AE76" s="56"/>
      <c r="AF76" s="43"/>
    </row>
    <row r="77" spans="1:32" ht="15.75" customHeight="1">
      <c r="A77" s="53"/>
      <c r="B77" s="53"/>
      <c r="C77" s="54"/>
      <c r="D77" s="54"/>
      <c r="E77" s="54"/>
      <c r="F77" s="55"/>
      <c r="G77" s="55"/>
      <c r="H77" s="55"/>
      <c r="I77" s="55"/>
      <c r="J77" s="55"/>
      <c r="K77" s="55"/>
      <c r="L77" s="55"/>
      <c r="M77" s="55"/>
      <c r="N77" s="55"/>
      <c r="O77" s="55"/>
      <c r="P77" s="55"/>
      <c r="Q77" s="55"/>
      <c r="R77" s="55"/>
      <c r="S77" s="56"/>
      <c r="T77" s="56"/>
      <c r="U77" s="56"/>
      <c r="V77" s="56"/>
      <c r="W77" s="56"/>
      <c r="X77" s="56"/>
      <c r="Y77" s="56"/>
      <c r="Z77" s="56"/>
      <c r="AA77" s="56"/>
      <c r="AB77" s="56"/>
      <c r="AC77" s="56"/>
      <c r="AD77" s="56"/>
      <c r="AE77" s="56"/>
      <c r="AF77" s="43"/>
    </row>
    <row r="78" spans="1:32" ht="15.75" customHeight="1">
      <c r="A78" s="53"/>
      <c r="B78" s="53"/>
      <c r="C78" s="54"/>
      <c r="D78" s="54"/>
      <c r="E78" s="54"/>
      <c r="F78" s="55"/>
      <c r="G78" s="55"/>
      <c r="H78" s="55"/>
      <c r="I78" s="55"/>
      <c r="J78" s="55"/>
      <c r="K78" s="55"/>
      <c r="L78" s="55"/>
      <c r="M78" s="55"/>
      <c r="N78" s="55"/>
      <c r="O78" s="55"/>
      <c r="P78" s="55"/>
      <c r="Q78" s="55"/>
      <c r="R78" s="55"/>
      <c r="S78" s="56"/>
      <c r="T78" s="56"/>
      <c r="U78" s="56"/>
      <c r="V78" s="56"/>
      <c r="W78" s="56"/>
      <c r="X78" s="56"/>
      <c r="Y78" s="56"/>
      <c r="Z78" s="56"/>
      <c r="AA78" s="56"/>
      <c r="AB78" s="56"/>
      <c r="AC78" s="56"/>
      <c r="AD78" s="56"/>
      <c r="AE78" s="56"/>
      <c r="AF78" s="43"/>
    </row>
    <row r="79" spans="1:32" ht="15.75" customHeight="1">
      <c r="A79" s="53"/>
      <c r="B79" s="53"/>
      <c r="C79" s="54"/>
      <c r="D79" s="54"/>
      <c r="E79" s="54"/>
      <c r="F79" s="55"/>
      <c r="G79" s="55"/>
      <c r="H79" s="55"/>
      <c r="I79" s="55"/>
      <c r="J79" s="55"/>
      <c r="K79" s="55"/>
      <c r="L79" s="55"/>
      <c r="M79" s="55"/>
      <c r="N79" s="55"/>
      <c r="O79" s="55"/>
      <c r="P79" s="55"/>
      <c r="Q79" s="55"/>
      <c r="R79" s="55"/>
      <c r="S79" s="56"/>
      <c r="T79" s="56"/>
      <c r="U79" s="56"/>
      <c r="V79" s="56"/>
      <c r="W79" s="56"/>
      <c r="X79" s="56"/>
      <c r="Y79" s="56"/>
      <c r="Z79" s="56"/>
      <c r="AA79" s="56"/>
      <c r="AB79" s="56"/>
      <c r="AC79" s="56"/>
      <c r="AD79" s="56"/>
      <c r="AE79" s="56"/>
      <c r="AF79" s="43"/>
    </row>
    <row r="80" spans="1:32" ht="15.75" customHeight="1">
      <c r="A80" s="53"/>
      <c r="B80" s="53"/>
      <c r="C80" s="54"/>
      <c r="D80" s="54"/>
      <c r="E80" s="54"/>
      <c r="F80" s="55"/>
      <c r="G80" s="55"/>
      <c r="H80" s="55"/>
      <c r="I80" s="55"/>
      <c r="J80" s="55"/>
      <c r="K80" s="55"/>
      <c r="L80" s="55"/>
      <c r="M80" s="55"/>
      <c r="N80" s="55"/>
      <c r="O80" s="55"/>
      <c r="P80" s="55"/>
      <c r="Q80" s="55"/>
      <c r="R80" s="55"/>
      <c r="S80" s="56"/>
      <c r="T80" s="56"/>
      <c r="U80" s="56"/>
      <c r="V80" s="56"/>
      <c r="W80" s="56"/>
      <c r="X80" s="56"/>
      <c r="Y80" s="56"/>
      <c r="Z80" s="56"/>
      <c r="AA80" s="56"/>
      <c r="AB80" s="56"/>
      <c r="AC80" s="56"/>
      <c r="AD80" s="56"/>
      <c r="AE80" s="56"/>
      <c r="AF80" s="43"/>
    </row>
    <row r="81" spans="1:32" ht="15.75" customHeight="1">
      <c r="A81" s="53"/>
      <c r="B81" s="53"/>
      <c r="C81" s="54"/>
      <c r="D81" s="54"/>
      <c r="E81" s="54"/>
      <c r="F81" s="55"/>
      <c r="G81" s="55"/>
      <c r="H81" s="55"/>
      <c r="I81" s="55"/>
      <c r="J81" s="55"/>
      <c r="K81" s="55"/>
      <c r="L81" s="55"/>
      <c r="M81" s="55"/>
      <c r="N81" s="55"/>
      <c r="O81" s="55"/>
      <c r="P81" s="55"/>
      <c r="Q81" s="55"/>
      <c r="R81" s="55"/>
      <c r="S81" s="56"/>
      <c r="T81" s="56"/>
      <c r="U81" s="56"/>
      <c r="V81" s="56"/>
      <c r="W81" s="56"/>
      <c r="X81" s="56"/>
      <c r="Y81" s="56"/>
      <c r="Z81" s="56"/>
      <c r="AA81" s="56"/>
      <c r="AB81" s="56"/>
      <c r="AC81" s="56"/>
      <c r="AD81" s="56"/>
      <c r="AE81" s="56"/>
      <c r="AF81" s="43"/>
    </row>
    <row r="82" spans="1:32" ht="15.75" customHeight="1">
      <c r="A82" s="53"/>
      <c r="B82" s="53"/>
      <c r="C82" s="54"/>
      <c r="D82" s="54"/>
      <c r="E82" s="54"/>
      <c r="F82" s="55"/>
      <c r="G82" s="55"/>
      <c r="H82" s="55"/>
      <c r="I82" s="55"/>
      <c r="J82" s="55"/>
      <c r="K82" s="55"/>
      <c r="L82" s="55"/>
      <c r="M82" s="55"/>
      <c r="N82" s="55"/>
      <c r="O82" s="55"/>
      <c r="P82" s="55"/>
      <c r="Q82" s="55"/>
      <c r="R82" s="55"/>
      <c r="S82" s="56"/>
      <c r="T82" s="56"/>
      <c r="U82" s="56"/>
      <c r="V82" s="56"/>
      <c r="W82" s="56"/>
      <c r="X82" s="56"/>
      <c r="Y82" s="56"/>
      <c r="Z82" s="56"/>
      <c r="AA82" s="56"/>
      <c r="AB82" s="56"/>
      <c r="AC82" s="56"/>
      <c r="AD82" s="56"/>
      <c r="AE82" s="56"/>
      <c r="AF82" s="43"/>
    </row>
    <row r="83" spans="1:32" ht="15.75" customHeight="1">
      <c r="A83" s="53"/>
      <c r="B83" s="53"/>
      <c r="C83" s="54"/>
      <c r="D83" s="54"/>
      <c r="E83" s="54"/>
      <c r="F83" s="55"/>
      <c r="G83" s="55"/>
      <c r="H83" s="55"/>
      <c r="I83" s="55"/>
      <c r="J83" s="55"/>
      <c r="K83" s="55"/>
      <c r="L83" s="55"/>
      <c r="M83" s="55"/>
      <c r="N83" s="55"/>
      <c r="O83" s="55"/>
      <c r="P83" s="55"/>
      <c r="Q83" s="55"/>
      <c r="R83" s="55"/>
      <c r="S83" s="56"/>
      <c r="T83" s="56"/>
      <c r="U83" s="56"/>
      <c r="V83" s="56"/>
      <c r="W83" s="56"/>
      <c r="X83" s="56"/>
      <c r="Y83" s="56"/>
      <c r="Z83" s="56"/>
      <c r="AA83" s="56"/>
      <c r="AB83" s="56"/>
      <c r="AC83" s="56"/>
      <c r="AD83" s="56"/>
      <c r="AE83" s="56"/>
      <c r="AF83" s="43"/>
    </row>
    <row r="84" spans="1:32" ht="15.75" customHeight="1">
      <c r="A84" s="53"/>
      <c r="B84" s="53"/>
      <c r="C84" s="54"/>
      <c r="D84" s="54"/>
      <c r="E84" s="54"/>
      <c r="F84" s="55"/>
      <c r="G84" s="55"/>
      <c r="H84" s="55"/>
      <c r="I84" s="55"/>
      <c r="J84" s="55"/>
      <c r="K84" s="55"/>
      <c r="L84" s="55"/>
      <c r="M84" s="55"/>
      <c r="N84" s="55"/>
      <c r="O84" s="55"/>
      <c r="P84" s="55"/>
      <c r="Q84" s="55"/>
      <c r="R84" s="55"/>
      <c r="S84" s="56"/>
      <c r="T84" s="56"/>
      <c r="U84" s="56"/>
      <c r="V84" s="56"/>
      <c r="W84" s="56"/>
      <c r="X84" s="56"/>
      <c r="Y84" s="56"/>
      <c r="Z84" s="56"/>
      <c r="AA84" s="56"/>
      <c r="AB84" s="56"/>
      <c r="AC84" s="56"/>
      <c r="AD84" s="56"/>
      <c r="AE84" s="56"/>
      <c r="AF84" s="43"/>
    </row>
    <row r="85" spans="1:32" ht="15.75" customHeight="1">
      <c r="A85" s="53"/>
      <c r="B85" s="53"/>
      <c r="C85" s="54"/>
      <c r="D85" s="54"/>
      <c r="E85" s="54"/>
      <c r="F85" s="55"/>
      <c r="G85" s="55"/>
      <c r="H85" s="55"/>
      <c r="I85" s="55"/>
      <c r="J85" s="55"/>
      <c r="K85" s="55"/>
      <c r="L85" s="55"/>
      <c r="M85" s="55"/>
      <c r="N85" s="55"/>
      <c r="O85" s="55"/>
      <c r="P85" s="55"/>
      <c r="Q85" s="55"/>
      <c r="R85" s="55"/>
      <c r="S85" s="56"/>
      <c r="T85" s="56"/>
      <c r="U85" s="56"/>
      <c r="V85" s="56"/>
      <c r="W85" s="56"/>
      <c r="X85" s="56"/>
      <c r="Y85" s="56"/>
      <c r="Z85" s="56"/>
      <c r="AA85" s="56"/>
      <c r="AB85" s="56"/>
      <c r="AC85" s="56"/>
      <c r="AD85" s="56"/>
      <c r="AE85" s="56"/>
      <c r="AF85" s="43"/>
    </row>
    <row r="86" spans="1:32" ht="15.75" customHeight="1">
      <c r="A86" s="53"/>
      <c r="B86" s="53"/>
      <c r="C86" s="54"/>
      <c r="D86" s="54"/>
      <c r="E86" s="54"/>
      <c r="F86" s="55"/>
      <c r="G86" s="55"/>
      <c r="H86" s="55"/>
      <c r="I86" s="55"/>
      <c r="J86" s="55"/>
      <c r="K86" s="55"/>
      <c r="L86" s="55"/>
      <c r="M86" s="55"/>
      <c r="N86" s="55"/>
      <c r="O86" s="55"/>
      <c r="P86" s="55"/>
      <c r="Q86" s="55"/>
      <c r="R86" s="55"/>
      <c r="S86" s="56"/>
      <c r="T86" s="56"/>
      <c r="U86" s="56"/>
      <c r="V86" s="56"/>
      <c r="W86" s="56"/>
      <c r="X86" s="56"/>
      <c r="Y86" s="56"/>
      <c r="Z86" s="56"/>
      <c r="AA86" s="56"/>
      <c r="AB86" s="56"/>
      <c r="AC86" s="56"/>
      <c r="AD86" s="56"/>
      <c r="AE86" s="56"/>
      <c r="AF86" s="43"/>
    </row>
    <row r="87" spans="1:32" ht="15.75" customHeight="1">
      <c r="A87" s="53"/>
      <c r="B87" s="53"/>
      <c r="C87" s="54"/>
      <c r="D87" s="54"/>
      <c r="E87" s="54"/>
      <c r="F87" s="55"/>
      <c r="G87" s="55"/>
      <c r="H87" s="55"/>
      <c r="I87" s="55"/>
      <c r="J87" s="55"/>
      <c r="K87" s="55"/>
      <c r="L87" s="55"/>
      <c r="M87" s="55"/>
      <c r="N87" s="55"/>
      <c r="O87" s="55"/>
      <c r="P87" s="55"/>
      <c r="Q87" s="55"/>
      <c r="R87" s="55"/>
      <c r="S87" s="56"/>
      <c r="T87" s="56"/>
      <c r="U87" s="56"/>
      <c r="V87" s="56"/>
      <c r="W87" s="56"/>
      <c r="X87" s="56"/>
      <c r="Y87" s="56"/>
      <c r="Z87" s="56"/>
      <c r="AA87" s="56"/>
      <c r="AB87" s="56"/>
      <c r="AC87" s="56"/>
      <c r="AD87" s="56"/>
      <c r="AE87" s="56"/>
      <c r="AF87" s="43"/>
    </row>
    <row r="88" spans="1:32" ht="15.75" customHeight="1">
      <c r="A88" s="53"/>
      <c r="B88" s="53"/>
      <c r="C88" s="54"/>
      <c r="D88" s="54"/>
      <c r="E88" s="54"/>
      <c r="F88" s="55"/>
      <c r="G88" s="55"/>
      <c r="H88" s="55"/>
      <c r="I88" s="55"/>
      <c r="J88" s="55"/>
      <c r="K88" s="55"/>
      <c r="L88" s="55"/>
      <c r="M88" s="55"/>
      <c r="N88" s="55"/>
      <c r="O88" s="55"/>
      <c r="P88" s="55"/>
      <c r="Q88" s="55"/>
      <c r="R88" s="55"/>
      <c r="S88" s="56"/>
      <c r="T88" s="56"/>
      <c r="U88" s="56"/>
      <c r="V88" s="56"/>
      <c r="W88" s="56"/>
      <c r="X88" s="56"/>
      <c r="Y88" s="56"/>
      <c r="Z88" s="56"/>
      <c r="AA88" s="56"/>
      <c r="AB88" s="56"/>
      <c r="AC88" s="56"/>
      <c r="AD88" s="56"/>
      <c r="AE88" s="56"/>
      <c r="AF88" s="43"/>
    </row>
    <row r="89" spans="1:32" ht="15.75" customHeight="1">
      <c r="A89" s="53"/>
      <c r="B89" s="53"/>
      <c r="C89" s="54"/>
      <c r="D89" s="54"/>
      <c r="E89" s="54"/>
      <c r="F89" s="55"/>
      <c r="G89" s="55"/>
      <c r="H89" s="55"/>
      <c r="I89" s="55"/>
      <c r="J89" s="55"/>
      <c r="K89" s="55"/>
      <c r="L89" s="55"/>
      <c r="M89" s="55"/>
      <c r="N89" s="55"/>
      <c r="O89" s="55"/>
      <c r="P89" s="55"/>
      <c r="Q89" s="55"/>
      <c r="R89" s="55"/>
      <c r="S89" s="56"/>
      <c r="T89" s="56"/>
      <c r="U89" s="56"/>
      <c r="V89" s="56"/>
      <c r="W89" s="56"/>
      <c r="X89" s="56"/>
      <c r="Y89" s="56"/>
      <c r="Z89" s="56"/>
      <c r="AA89" s="56"/>
      <c r="AB89" s="56"/>
      <c r="AC89" s="56"/>
      <c r="AD89" s="56"/>
      <c r="AE89" s="56"/>
      <c r="AF89" s="43"/>
    </row>
    <row r="90" spans="1:32" ht="15.75" customHeight="1">
      <c r="A90" s="53"/>
      <c r="B90" s="53"/>
      <c r="C90" s="54"/>
      <c r="D90" s="54"/>
      <c r="E90" s="54"/>
      <c r="F90" s="55"/>
      <c r="G90" s="55"/>
      <c r="H90" s="55"/>
      <c r="I90" s="55"/>
      <c r="J90" s="55"/>
      <c r="K90" s="55"/>
      <c r="L90" s="55"/>
      <c r="M90" s="55"/>
      <c r="N90" s="55"/>
      <c r="O90" s="55"/>
      <c r="P90" s="55"/>
      <c r="Q90" s="55"/>
      <c r="R90" s="55"/>
      <c r="S90" s="56"/>
      <c r="T90" s="56"/>
      <c r="U90" s="56"/>
      <c r="V90" s="56"/>
      <c r="W90" s="56"/>
      <c r="X90" s="56"/>
      <c r="Y90" s="56"/>
      <c r="Z90" s="56"/>
      <c r="AA90" s="56"/>
      <c r="AB90" s="56"/>
      <c r="AC90" s="56"/>
      <c r="AD90" s="56"/>
      <c r="AE90" s="56"/>
      <c r="AF90" s="43"/>
    </row>
    <row r="91" spans="1:32" ht="15.75" customHeight="1">
      <c r="A91" s="53"/>
      <c r="B91" s="53"/>
      <c r="C91" s="54"/>
      <c r="D91" s="54"/>
      <c r="E91" s="54"/>
      <c r="F91" s="55"/>
      <c r="G91" s="55"/>
      <c r="H91" s="55"/>
      <c r="I91" s="55"/>
      <c r="J91" s="55"/>
      <c r="K91" s="55"/>
      <c r="L91" s="55"/>
      <c r="M91" s="55"/>
      <c r="N91" s="55"/>
      <c r="O91" s="55"/>
      <c r="P91" s="55"/>
      <c r="Q91" s="55"/>
      <c r="R91" s="55"/>
      <c r="S91" s="56"/>
      <c r="T91" s="56"/>
      <c r="U91" s="56"/>
      <c r="V91" s="56"/>
      <c r="W91" s="56"/>
      <c r="X91" s="56"/>
      <c r="Y91" s="56"/>
      <c r="Z91" s="56"/>
      <c r="AA91" s="56"/>
      <c r="AB91" s="56"/>
      <c r="AC91" s="56"/>
      <c r="AD91" s="56"/>
      <c r="AE91" s="56"/>
      <c r="AF91" s="43"/>
    </row>
    <row r="92" spans="1:32" ht="15.75" customHeight="1">
      <c r="A92" s="53"/>
      <c r="B92" s="53"/>
      <c r="C92" s="54"/>
      <c r="D92" s="54"/>
      <c r="E92" s="54"/>
      <c r="F92" s="55"/>
      <c r="G92" s="55"/>
      <c r="H92" s="55"/>
      <c r="I92" s="55"/>
      <c r="J92" s="55"/>
      <c r="K92" s="55"/>
      <c r="L92" s="55"/>
      <c r="M92" s="55"/>
      <c r="N92" s="55"/>
      <c r="O92" s="55"/>
      <c r="P92" s="55"/>
      <c r="Q92" s="55"/>
      <c r="R92" s="55"/>
      <c r="S92" s="56"/>
      <c r="T92" s="56"/>
      <c r="U92" s="56"/>
      <c r="V92" s="56"/>
      <c r="W92" s="56"/>
      <c r="X92" s="56"/>
      <c r="Y92" s="56"/>
      <c r="Z92" s="56"/>
      <c r="AA92" s="56"/>
      <c r="AB92" s="56"/>
      <c r="AC92" s="56"/>
      <c r="AD92" s="56"/>
      <c r="AE92" s="56"/>
      <c r="AF92" s="43"/>
    </row>
    <row r="93" spans="1:32" ht="15.75" customHeight="1">
      <c r="A93" s="53"/>
      <c r="B93" s="53"/>
      <c r="C93" s="54"/>
      <c r="D93" s="54"/>
      <c r="E93" s="54"/>
      <c r="F93" s="55"/>
      <c r="G93" s="55"/>
      <c r="H93" s="55"/>
      <c r="I93" s="55"/>
      <c r="J93" s="55"/>
      <c r="K93" s="55"/>
      <c r="L93" s="55"/>
      <c r="M93" s="55"/>
      <c r="N93" s="55"/>
      <c r="O93" s="55"/>
      <c r="P93" s="55"/>
      <c r="Q93" s="55"/>
      <c r="R93" s="55"/>
      <c r="S93" s="56"/>
      <c r="T93" s="56"/>
      <c r="U93" s="56"/>
      <c r="V93" s="56"/>
      <c r="W93" s="56"/>
      <c r="X93" s="56"/>
      <c r="Y93" s="56"/>
      <c r="Z93" s="56"/>
      <c r="AA93" s="56"/>
      <c r="AB93" s="56"/>
      <c r="AC93" s="56"/>
      <c r="AD93" s="56"/>
      <c r="AE93" s="56"/>
      <c r="AF93" s="43"/>
    </row>
    <row r="94" spans="1:32" ht="15.75" customHeight="1">
      <c r="A94" s="53"/>
      <c r="B94" s="53"/>
      <c r="C94" s="54"/>
      <c r="D94" s="54"/>
      <c r="E94" s="54"/>
      <c r="F94" s="55"/>
      <c r="G94" s="55"/>
      <c r="H94" s="55"/>
      <c r="I94" s="55"/>
      <c r="J94" s="55"/>
      <c r="K94" s="55"/>
      <c r="L94" s="55"/>
      <c r="M94" s="55"/>
      <c r="N94" s="55"/>
      <c r="O94" s="55"/>
      <c r="P94" s="55"/>
      <c r="Q94" s="55"/>
      <c r="R94" s="55"/>
      <c r="S94" s="56"/>
      <c r="T94" s="56"/>
      <c r="U94" s="56"/>
      <c r="V94" s="56"/>
      <c r="W94" s="56"/>
      <c r="X94" s="56"/>
      <c r="Y94" s="56"/>
      <c r="Z94" s="56"/>
      <c r="AA94" s="56"/>
      <c r="AB94" s="56"/>
      <c r="AC94" s="56"/>
      <c r="AD94" s="56"/>
      <c r="AE94" s="56"/>
      <c r="AF94" s="43"/>
    </row>
    <row r="95" spans="1:32" ht="15.75" customHeight="1">
      <c r="A95" s="53"/>
      <c r="B95" s="53"/>
      <c r="C95" s="54"/>
      <c r="D95" s="54"/>
      <c r="E95" s="54"/>
      <c r="F95" s="55"/>
      <c r="G95" s="55"/>
      <c r="H95" s="55"/>
      <c r="I95" s="55"/>
      <c r="J95" s="55"/>
      <c r="K95" s="55"/>
      <c r="L95" s="55"/>
      <c r="M95" s="55"/>
      <c r="N95" s="55"/>
      <c r="O95" s="55"/>
      <c r="P95" s="55"/>
      <c r="Q95" s="55"/>
      <c r="R95" s="55"/>
      <c r="S95" s="56"/>
      <c r="T95" s="56"/>
      <c r="U95" s="56"/>
      <c r="V95" s="56"/>
      <c r="W95" s="56"/>
      <c r="X95" s="56"/>
      <c r="Y95" s="56"/>
      <c r="Z95" s="56"/>
      <c r="AA95" s="56"/>
      <c r="AB95" s="56"/>
      <c r="AC95" s="56"/>
      <c r="AD95" s="56"/>
      <c r="AE95" s="56"/>
      <c r="AF95" s="43"/>
    </row>
    <row r="96" spans="1:32" ht="15.75" customHeight="1">
      <c r="A96" s="53"/>
      <c r="B96" s="53"/>
      <c r="C96" s="54"/>
      <c r="D96" s="54"/>
      <c r="E96" s="54"/>
      <c r="F96" s="55"/>
      <c r="G96" s="55"/>
      <c r="H96" s="55"/>
      <c r="I96" s="55"/>
      <c r="J96" s="55"/>
      <c r="K96" s="55"/>
      <c r="L96" s="55"/>
      <c r="M96" s="55"/>
      <c r="N96" s="55"/>
      <c r="O96" s="55"/>
      <c r="P96" s="55"/>
      <c r="Q96" s="55"/>
      <c r="R96" s="55"/>
      <c r="S96" s="56"/>
      <c r="T96" s="56"/>
      <c r="U96" s="56"/>
      <c r="V96" s="56"/>
      <c r="W96" s="56"/>
      <c r="X96" s="56"/>
      <c r="Y96" s="56"/>
      <c r="Z96" s="56"/>
      <c r="AA96" s="56"/>
      <c r="AB96" s="56"/>
      <c r="AC96" s="56"/>
      <c r="AD96" s="56"/>
      <c r="AE96" s="56"/>
      <c r="AF96" s="43"/>
    </row>
    <row r="97" spans="1:32" ht="15.75" customHeight="1">
      <c r="A97" s="53"/>
      <c r="B97" s="53"/>
      <c r="C97" s="54"/>
      <c r="D97" s="54"/>
      <c r="E97" s="54"/>
      <c r="F97" s="55"/>
      <c r="G97" s="55"/>
      <c r="H97" s="55"/>
      <c r="I97" s="55"/>
      <c r="J97" s="55"/>
      <c r="K97" s="55"/>
      <c r="L97" s="55"/>
      <c r="M97" s="55"/>
      <c r="N97" s="55"/>
      <c r="O97" s="55"/>
      <c r="P97" s="55"/>
      <c r="Q97" s="55"/>
      <c r="R97" s="55"/>
      <c r="S97" s="56"/>
      <c r="T97" s="56"/>
      <c r="U97" s="56"/>
      <c r="V97" s="56"/>
      <c r="W97" s="56"/>
      <c r="X97" s="56"/>
      <c r="Y97" s="56"/>
      <c r="Z97" s="56"/>
      <c r="AA97" s="56"/>
      <c r="AB97" s="56"/>
      <c r="AC97" s="56"/>
      <c r="AD97" s="56"/>
      <c r="AE97" s="56"/>
      <c r="AF97" s="43"/>
    </row>
    <row r="98" spans="1:32" ht="15.75" customHeight="1">
      <c r="A98" s="53"/>
      <c r="B98" s="53"/>
      <c r="C98" s="54"/>
      <c r="D98" s="54"/>
      <c r="E98" s="54"/>
      <c r="F98" s="55"/>
      <c r="G98" s="55"/>
      <c r="H98" s="55"/>
      <c r="I98" s="55"/>
      <c r="J98" s="55"/>
      <c r="K98" s="55"/>
      <c r="L98" s="55"/>
      <c r="M98" s="55"/>
      <c r="N98" s="55"/>
      <c r="O98" s="55"/>
      <c r="P98" s="55"/>
      <c r="Q98" s="55"/>
      <c r="R98" s="55"/>
      <c r="S98" s="56"/>
      <c r="T98" s="56"/>
      <c r="U98" s="56"/>
      <c r="V98" s="56"/>
      <c r="W98" s="56"/>
      <c r="X98" s="56"/>
      <c r="Y98" s="56"/>
      <c r="Z98" s="56"/>
      <c r="AA98" s="56"/>
      <c r="AB98" s="56"/>
      <c r="AC98" s="56"/>
      <c r="AD98" s="56"/>
      <c r="AE98" s="56"/>
      <c r="AF98" s="43"/>
    </row>
    <row r="99" spans="1:32" ht="15.75" customHeight="1">
      <c r="A99" s="53"/>
      <c r="B99" s="53"/>
      <c r="C99" s="54"/>
      <c r="D99" s="54"/>
      <c r="E99" s="54"/>
      <c r="F99" s="55"/>
      <c r="G99" s="55"/>
      <c r="H99" s="55"/>
      <c r="I99" s="55"/>
      <c r="J99" s="55"/>
      <c r="K99" s="55"/>
      <c r="L99" s="55"/>
      <c r="M99" s="55"/>
      <c r="N99" s="55"/>
      <c r="O99" s="55"/>
      <c r="P99" s="55"/>
      <c r="Q99" s="55"/>
      <c r="R99" s="55"/>
      <c r="S99" s="56"/>
      <c r="T99" s="56"/>
      <c r="U99" s="56"/>
      <c r="V99" s="56"/>
      <c r="W99" s="56"/>
      <c r="X99" s="56"/>
      <c r="Y99" s="56"/>
      <c r="Z99" s="56"/>
      <c r="AA99" s="56"/>
      <c r="AB99" s="56"/>
      <c r="AC99" s="56"/>
      <c r="AD99" s="56"/>
      <c r="AE99" s="56"/>
      <c r="AF99" s="43"/>
    </row>
    <row r="100" spans="1:32" ht="15.75" customHeight="1">
      <c r="A100" s="53"/>
      <c r="B100" s="53"/>
      <c r="C100" s="54"/>
      <c r="D100" s="54"/>
      <c r="E100" s="54"/>
      <c r="F100" s="55"/>
      <c r="G100" s="55"/>
      <c r="H100" s="55"/>
      <c r="I100" s="55"/>
      <c r="J100" s="55"/>
      <c r="K100" s="55"/>
      <c r="L100" s="55"/>
      <c r="M100" s="55"/>
      <c r="N100" s="55"/>
      <c r="O100" s="55"/>
      <c r="P100" s="55"/>
      <c r="Q100" s="55"/>
      <c r="R100" s="55"/>
      <c r="S100" s="56"/>
      <c r="T100" s="56"/>
      <c r="U100" s="56"/>
      <c r="V100" s="56"/>
      <c r="W100" s="56"/>
      <c r="X100" s="56"/>
      <c r="Y100" s="56"/>
      <c r="Z100" s="56"/>
      <c r="AA100" s="56"/>
      <c r="AB100" s="56"/>
      <c r="AC100" s="56"/>
      <c r="AD100" s="56"/>
      <c r="AE100" s="56"/>
      <c r="AF100" s="43"/>
    </row>
    <row r="101" spans="1:32" ht="15.75" customHeight="1">
      <c r="A101" s="53"/>
      <c r="B101" s="53"/>
      <c r="C101" s="54"/>
      <c r="D101" s="54"/>
      <c r="E101" s="54"/>
      <c r="F101" s="55"/>
      <c r="G101" s="55"/>
      <c r="H101" s="55"/>
      <c r="I101" s="55"/>
      <c r="J101" s="55"/>
      <c r="K101" s="55"/>
      <c r="L101" s="55"/>
      <c r="M101" s="55"/>
      <c r="N101" s="55"/>
      <c r="O101" s="55"/>
      <c r="P101" s="55"/>
      <c r="Q101" s="55"/>
      <c r="R101" s="55"/>
      <c r="S101" s="56"/>
      <c r="T101" s="56"/>
      <c r="U101" s="56"/>
      <c r="V101" s="56"/>
      <c r="W101" s="56"/>
      <c r="X101" s="56"/>
      <c r="Y101" s="56"/>
      <c r="Z101" s="56"/>
      <c r="AA101" s="56"/>
      <c r="AB101" s="56"/>
      <c r="AC101" s="56"/>
      <c r="AD101" s="56"/>
      <c r="AE101" s="56"/>
      <c r="AF101" s="43"/>
    </row>
    <row r="102" spans="1:32" ht="15.75" customHeight="1">
      <c r="A102" s="53"/>
      <c r="B102" s="53"/>
      <c r="C102" s="54"/>
      <c r="D102" s="54"/>
      <c r="E102" s="54"/>
      <c r="F102" s="55"/>
      <c r="G102" s="55"/>
      <c r="H102" s="55"/>
      <c r="I102" s="55"/>
      <c r="J102" s="55"/>
      <c r="K102" s="55"/>
      <c r="L102" s="55"/>
      <c r="M102" s="55"/>
      <c r="N102" s="55"/>
      <c r="O102" s="55"/>
      <c r="P102" s="55"/>
      <c r="Q102" s="55"/>
      <c r="R102" s="55"/>
      <c r="S102" s="56"/>
      <c r="T102" s="56"/>
      <c r="U102" s="56"/>
      <c r="V102" s="56"/>
      <c r="W102" s="56"/>
      <c r="X102" s="56"/>
      <c r="Y102" s="56"/>
      <c r="Z102" s="56"/>
      <c r="AA102" s="56"/>
      <c r="AB102" s="56"/>
      <c r="AC102" s="56"/>
      <c r="AD102" s="56"/>
      <c r="AE102" s="56"/>
      <c r="AF102" s="43"/>
    </row>
    <row r="103" spans="1:32" ht="15.75" customHeight="1">
      <c r="A103" s="53"/>
      <c r="B103" s="53"/>
      <c r="C103" s="54"/>
      <c r="D103" s="54"/>
      <c r="E103" s="54"/>
      <c r="F103" s="55"/>
      <c r="G103" s="55"/>
      <c r="H103" s="55"/>
      <c r="I103" s="55"/>
      <c r="J103" s="55"/>
      <c r="K103" s="55"/>
      <c r="L103" s="55"/>
      <c r="M103" s="55"/>
      <c r="N103" s="55"/>
      <c r="O103" s="55"/>
      <c r="P103" s="55"/>
      <c r="Q103" s="55"/>
      <c r="R103" s="55"/>
      <c r="S103" s="56"/>
      <c r="T103" s="56"/>
      <c r="U103" s="56"/>
      <c r="V103" s="56"/>
      <c r="W103" s="56"/>
      <c r="X103" s="56"/>
      <c r="Y103" s="56"/>
      <c r="Z103" s="56"/>
      <c r="AA103" s="56"/>
      <c r="AB103" s="56"/>
      <c r="AC103" s="56"/>
      <c r="AD103" s="56"/>
      <c r="AE103" s="56"/>
      <c r="AF103" s="43"/>
    </row>
    <row r="104" spans="1:32" ht="15.75" customHeight="1">
      <c r="A104" s="53"/>
      <c r="B104" s="53"/>
      <c r="C104" s="54"/>
      <c r="D104" s="54"/>
      <c r="E104" s="54"/>
      <c r="F104" s="55"/>
      <c r="G104" s="55"/>
      <c r="H104" s="55"/>
      <c r="I104" s="55"/>
      <c r="J104" s="55"/>
      <c r="K104" s="55"/>
      <c r="L104" s="55"/>
      <c r="M104" s="55"/>
      <c r="N104" s="55"/>
      <c r="O104" s="55"/>
      <c r="P104" s="55"/>
      <c r="Q104" s="55"/>
      <c r="R104" s="55"/>
      <c r="S104" s="56"/>
      <c r="T104" s="56"/>
      <c r="U104" s="56"/>
      <c r="V104" s="56"/>
      <c r="W104" s="56"/>
      <c r="X104" s="56"/>
      <c r="Y104" s="56"/>
      <c r="Z104" s="56"/>
      <c r="AA104" s="56"/>
      <c r="AB104" s="56"/>
      <c r="AC104" s="56"/>
      <c r="AD104" s="56"/>
      <c r="AE104" s="56"/>
      <c r="AF104" s="43"/>
    </row>
    <row r="105" spans="1:32" ht="15.75" customHeight="1">
      <c r="A105" s="53"/>
      <c r="B105" s="53"/>
      <c r="C105" s="54"/>
      <c r="D105" s="54"/>
      <c r="E105" s="54"/>
      <c r="F105" s="55"/>
      <c r="G105" s="55"/>
      <c r="H105" s="55"/>
      <c r="I105" s="55"/>
      <c r="J105" s="55"/>
      <c r="K105" s="55"/>
      <c r="L105" s="55"/>
      <c r="M105" s="55"/>
      <c r="N105" s="55"/>
      <c r="O105" s="55"/>
      <c r="P105" s="55"/>
      <c r="Q105" s="55"/>
      <c r="R105" s="55"/>
      <c r="S105" s="56"/>
      <c r="T105" s="56"/>
      <c r="U105" s="56"/>
      <c r="V105" s="56"/>
      <c r="W105" s="56"/>
      <c r="X105" s="56"/>
      <c r="Y105" s="56"/>
      <c r="Z105" s="56"/>
      <c r="AA105" s="56"/>
      <c r="AB105" s="56"/>
      <c r="AC105" s="56"/>
      <c r="AD105" s="56"/>
      <c r="AE105" s="56"/>
      <c r="AF105" s="43"/>
    </row>
    <row r="106" spans="1:32" ht="15.75" customHeight="1">
      <c r="A106" s="57"/>
      <c r="B106" s="57"/>
      <c r="C106" s="57"/>
      <c r="D106" s="57"/>
      <c r="E106" s="57"/>
      <c r="F106" s="35"/>
      <c r="G106" s="35"/>
      <c r="H106" s="35"/>
      <c r="I106" s="35"/>
      <c r="J106" s="35"/>
      <c r="K106" s="35"/>
      <c r="L106" s="35"/>
      <c r="M106" s="35"/>
      <c r="N106" s="35"/>
      <c r="O106" s="35"/>
      <c r="P106" s="35"/>
      <c r="Q106" s="35"/>
      <c r="R106" s="35"/>
      <c r="S106" s="42"/>
      <c r="T106" s="42"/>
      <c r="U106" s="42"/>
      <c r="V106" s="42"/>
      <c r="W106" s="42"/>
      <c r="X106" s="42"/>
      <c r="Y106" s="42"/>
      <c r="Z106" s="42"/>
      <c r="AA106" s="42"/>
      <c r="AB106" s="42"/>
      <c r="AC106" s="42"/>
      <c r="AD106" s="42"/>
      <c r="AE106" s="42"/>
      <c r="AF106" s="58"/>
    </row>
    <row r="107" spans="1:32" ht="15.75" customHeight="1">
      <c r="A107" s="57"/>
      <c r="B107" s="57"/>
      <c r="C107" s="57"/>
      <c r="D107" s="57"/>
      <c r="E107" s="57"/>
      <c r="F107" s="35"/>
      <c r="G107" s="35"/>
      <c r="H107" s="35"/>
      <c r="I107" s="35"/>
      <c r="J107" s="35"/>
      <c r="K107" s="35"/>
      <c r="L107" s="35"/>
      <c r="M107" s="35"/>
      <c r="N107" s="35"/>
      <c r="O107" s="35"/>
      <c r="P107" s="35"/>
      <c r="Q107" s="35"/>
      <c r="R107" s="35"/>
      <c r="S107" s="42"/>
      <c r="T107" s="42"/>
      <c r="U107" s="42"/>
      <c r="V107" s="42"/>
      <c r="W107" s="42"/>
      <c r="X107" s="42"/>
      <c r="Y107" s="42"/>
      <c r="Z107" s="42"/>
      <c r="AA107" s="42"/>
      <c r="AB107" s="42"/>
      <c r="AC107" s="42"/>
      <c r="AD107" s="42"/>
      <c r="AE107" s="42"/>
      <c r="AF107" s="58"/>
    </row>
    <row r="108" spans="1:32" ht="15.75" customHeight="1">
      <c r="A108" s="57"/>
      <c r="B108" s="57"/>
      <c r="C108" s="57"/>
      <c r="D108" s="57"/>
      <c r="E108" s="57"/>
      <c r="F108" s="35"/>
      <c r="G108" s="35"/>
      <c r="H108" s="35"/>
      <c r="I108" s="35"/>
      <c r="J108" s="35"/>
      <c r="K108" s="35"/>
      <c r="L108" s="35"/>
      <c r="M108" s="35"/>
      <c r="N108" s="35"/>
      <c r="O108" s="35"/>
      <c r="P108" s="35"/>
      <c r="Q108" s="35"/>
      <c r="R108" s="35"/>
      <c r="S108" s="42"/>
      <c r="T108" s="42"/>
      <c r="U108" s="42"/>
      <c r="V108" s="42"/>
      <c r="W108" s="42"/>
      <c r="X108" s="42"/>
      <c r="Y108" s="42"/>
      <c r="Z108" s="42"/>
      <c r="AA108" s="42"/>
      <c r="AB108" s="42"/>
      <c r="AC108" s="42"/>
      <c r="AD108" s="42"/>
      <c r="AE108" s="42"/>
      <c r="AF108" s="58"/>
    </row>
    <row r="109" spans="1:32" ht="15.75" customHeight="1">
      <c r="A109" s="57"/>
      <c r="B109" s="57"/>
      <c r="C109" s="57"/>
      <c r="D109" s="57"/>
      <c r="E109" s="57"/>
      <c r="F109" s="35"/>
      <c r="G109" s="35"/>
      <c r="H109" s="35"/>
      <c r="I109" s="35"/>
      <c r="J109" s="35"/>
      <c r="K109" s="35"/>
      <c r="L109" s="35"/>
      <c r="M109" s="35"/>
      <c r="N109" s="35"/>
      <c r="O109" s="35"/>
      <c r="P109" s="35"/>
      <c r="Q109" s="35"/>
      <c r="R109" s="35"/>
      <c r="S109" s="42"/>
      <c r="T109" s="42"/>
      <c r="U109" s="42"/>
      <c r="V109" s="42"/>
      <c r="W109" s="42"/>
      <c r="X109" s="42"/>
      <c r="Y109" s="42"/>
      <c r="Z109" s="42"/>
      <c r="AA109" s="42"/>
      <c r="AB109" s="42"/>
      <c r="AC109" s="42"/>
      <c r="AD109" s="42"/>
      <c r="AE109" s="42"/>
      <c r="AF109" s="58"/>
    </row>
    <row r="110" spans="1:32" ht="15.75" customHeight="1">
      <c r="A110" s="57"/>
      <c r="B110" s="57"/>
      <c r="C110" s="57"/>
      <c r="D110" s="57"/>
      <c r="E110" s="57"/>
      <c r="F110" s="35"/>
      <c r="G110" s="35"/>
      <c r="H110" s="35"/>
      <c r="I110" s="35"/>
      <c r="J110" s="35"/>
      <c r="K110" s="35"/>
      <c r="L110" s="35"/>
      <c r="M110" s="35"/>
      <c r="N110" s="35"/>
      <c r="O110" s="35"/>
      <c r="P110" s="35"/>
      <c r="Q110" s="35"/>
      <c r="R110" s="35"/>
      <c r="S110" s="42"/>
      <c r="T110" s="42"/>
      <c r="U110" s="42"/>
      <c r="V110" s="42"/>
      <c r="W110" s="42"/>
      <c r="X110" s="42"/>
      <c r="Y110" s="42"/>
      <c r="Z110" s="42"/>
      <c r="AA110" s="42"/>
      <c r="AB110" s="42"/>
      <c r="AC110" s="42"/>
      <c r="AD110" s="42"/>
      <c r="AE110" s="42"/>
      <c r="AF110" s="58"/>
    </row>
    <row r="111" spans="1:32" ht="15.75" customHeight="1">
      <c r="A111" s="57"/>
      <c r="B111" s="57"/>
      <c r="C111" s="57"/>
      <c r="D111" s="57"/>
      <c r="E111" s="57"/>
      <c r="F111" s="35"/>
      <c r="G111" s="35"/>
      <c r="H111" s="35"/>
      <c r="I111" s="35"/>
      <c r="J111" s="35"/>
      <c r="K111" s="35"/>
      <c r="L111" s="35"/>
      <c r="M111" s="35"/>
      <c r="N111" s="35"/>
      <c r="O111" s="35"/>
      <c r="P111" s="35"/>
      <c r="Q111" s="35"/>
      <c r="R111" s="35"/>
      <c r="S111" s="42"/>
      <c r="T111" s="42"/>
      <c r="U111" s="42"/>
      <c r="V111" s="42"/>
      <c r="W111" s="42"/>
      <c r="X111" s="42"/>
      <c r="Y111" s="42"/>
      <c r="Z111" s="42"/>
      <c r="AA111" s="42"/>
      <c r="AB111" s="42"/>
      <c r="AC111" s="42"/>
      <c r="AD111" s="42"/>
      <c r="AE111" s="42"/>
      <c r="AF111" s="58"/>
    </row>
    <row r="112" spans="1:32" ht="15.75" customHeight="1">
      <c r="A112" s="57"/>
      <c r="B112" s="57"/>
      <c r="C112" s="57"/>
      <c r="D112" s="57"/>
      <c r="E112" s="57"/>
      <c r="F112" s="35"/>
      <c r="G112" s="35"/>
      <c r="H112" s="35"/>
      <c r="I112" s="35"/>
      <c r="J112" s="35"/>
      <c r="K112" s="35"/>
      <c r="L112" s="35"/>
      <c r="M112" s="35"/>
      <c r="N112" s="35"/>
      <c r="O112" s="35"/>
      <c r="P112" s="35"/>
      <c r="Q112" s="35"/>
      <c r="R112" s="35"/>
      <c r="S112" s="42"/>
      <c r="T112" s="42"/>
      <c r="U112" s="42"/>
      <c r="V112" s="42"/>
      <c r="W112" s="42"/>
      <c r="X112" s="42"/>
      <c r="Y112" s="42"/>
      <c r="Z112" s="42"/>
      <c r="AA112" s="42"/>
      <c r="AB112" s="42"/>
      <c r="AC112" s="42"/>
      <c r="AD112" s="42"/>
      <c r="AE112" s="42"/>
      <c r="AF112" s="58"/>
    </row>
    <row r="113" spans="1:32" ht="15.75" customHeight="1">
      <c r="A113" s="57"/>
      <c r="B113" s="57"/>
      <c r="C113" s="57"/>
      <c r="D113" s="57"/>
      <c r="E113" s="57"/>
      <c r="F113" s="35"/>
      <c r="G113" s="35"/>
      <c r="H113" s="35"/>
      <c r="I113" s="35"/>
      <c r="J113" s="35"/>
      <c r="K113" s="35"/>
      <c r="L113" s="35"/>
      <c r="M113" s="35"/>
      <c r="N113" s="35"/>
      <c r="O113" s="35"/>
      <c r="P113" s="35"/>
      <c r="Q113" s="35"/>
      <c r="R113" s="35"/>
      <c r="S113" s="42"/>
      <c r="T113" s="42"/>
      <c r="U113" s="42"/>
      <c r="V113" s="42"/>
      <c r="W113" s="42"/>
      <c r="X113" s="42"/>
      <c r="Y113" s="42"/>
      <c r="Z113" s="42"/>
      <c r="AA113" s="42"/>
      <c r="AB113" s="42"/>
      <c r="AC113" s="42"/>
      <c r="AD113" s="42"/>
      <c r="AE113" s="42"/>
      <c r="AF113" s="58"/>
    </row>
    <row r="114" spans="1:32" ht="15.75" customHeight="1">
      <c r="A114" s="57"/>
      <c r="B114" s="57"/>
      <c r="C114" s="57"/>
      <c r="D114" s="57"/>
      <c r="E114" s="57"/>
      <c r="F114" s="35"/>
      <c r="G114" s="35"/>
      <c r="H114" s="35"/>
      <c r="I114" s="35"/>
      <c r="J114" s="35"/>
      <c r="K114" s="35"/>
      <c r="L114" s="35"/>
      <c r="M114" s="35"/>
      <c r="N114" s="35"/>
      <c r="O114" s="35"/>
      <c r="P114" s="35"/>
      <c r="Q114" s="35"/>
      <c r="R114" s="35"/>
      <c r="S114" s="42"/>
      <c r="T114" s="42"/>
      <c r="U114" s="42"/>
      <c r="V114" s="42"/>
      <c r="W114" s="42"/>
      <c r="X114" s="42"/>
      <c r="Y114" s="42"/>
      <c r="Z114" s="42"/>
      <c r="AA114" s="42"/>
      <c r="AB114" s="42"/>
      <c r="AC114" s="42"/>
      <c r="AD114" s="42"/>
      <c r="AE114" s="42"/>
      <c r="AF114" s="58"/>
    </row>
    <row r="115" spans="1:32" ht="15.75" customHeight="1">
      <c r="A115" s="57"/>
      <c r="B115" s="57"/>
      <c r="C115" s="57"/>
      <c r="D115" s="57"/>
      <c r="E115" s="57"/>
      <c r="F115" s="35"/>
      <c r="G115" s="35"/>
      <c r="H115" s="35"/>
      <c r="I115" s="35"/>
      <c r="J115" s="35"/>
      <c r="K115" s="35"/>
      <c r="L115" s="35"/>
      <c r="M115" s="35"/>
      <c r="N115" s="35"/>
      <c r="O115" s="35"/>
      <c r="P115" s="35"/>
      <c r="Q115" s="35"/>
      <c r="R115" s="35"/>
      <c r="S115" s="42"/>
      <c r="T115" s="42"/>
      <c r="U115" s="42"/>
      <c r="V115" s="42"/>
      <c r="W115" s="42"/>
      <c r="X115" s="42"/>
      <c r="Y115" s="42"/>
      <c r="Z115" s="42"/>
      <c r="AA115" s="42"/>
      <c r="AB115" s="42"/>
      <c r="AC115" s="42"/>
      <c r="AD115" s="42"/>
      <c r="AE115" s="42"/>
      <c r="AF115" s="58"/>
    </row>
    <row r="116" spans="1:32" ht="15.75" customHeight="1">
      <c r="A116" s="57"/>
      <c r="B116" s="57"/>
      <c r="C116" s="57"/>
      <c r="D116" s="57"/>
      <c r="E116" s="57"/>
      <c r="F116" s="35"/>
      <c r="G116" s="35"/>
      <c r="H116" s="35"/>
      <c r="I116" s="35"/>
      <c r="J116" s="35"/>
      <c r="K116" s="35"/>
      <c r="L116" s="35"/>
      <c r="M116" s="35"/>
      <c r="N116" s="35"/>
      <c r="O116" s="35"/>
      <c r="P116" s="35"/>
      <c r="Q116" s="35"/>
      <c r="R116" s="35"/>
      <c r="S116" s="42"/>
      <c r="T116" s="42"/>
      <c r="U116" s="42"/>
      <c r="V116" s="42"/>
      <c r="W116" s="42"/>
      <c r="X116" s="42"/>
      <c r="Y116" s="42"/>
      <c r="Z116" s="42"/>
      <c r="AA116" s="42"/>
      <c r="AB116" s="42"/>
      <c r="AC116" s="42"/>
      <c r="AD116" s="42"/>
      <c r="AE116" s="42"/>
      <c r="AF116" s="58"/>
    </row>
    <row r="117" spans="1:32" ht="15.75" customHeight="1">
      <c r="A117" s="57"/>
      <c r="B117" s="57"/>
      <c r="C117" s="57"/>
      <c r="D117" s="57"/>
      <c r="E117" s="57"/>
      <c r="F117" s="35"/>
      <c r="G117" s="35"/>
      <c r="H117" s="35"/>
      <c r="I117" s="35"/>
      <c r="J117" s="35"/>
      <c r="K117" s="35"/>
      <c r="L117" s="35"/>
      <c r="M117" s="35"/>
      <c r="N117" s="35"/>
      <c r="O117" s="35"/>
      <c r="P117" s="35"/>
      <c r="Q117" s="35"/>
      <c r="R117" s="35"/>
      <c r="S117" s="42"/>
      <c r="T117" s="42"/>
      <c r="U117" s="42"/>
      <c r="V117" s="42"/>
      <c r="W117" s="42"/>
      <c r="X117" s="42"/>
      <c r="Y117" s="42"/>
      <c r="Z117" s="42"/>
      <c r="AA117" s="42"/>
      <c r="AB117" s="42"/>
      <c r="AC117" s="42"/>
      <c r="AD117" s="42"/>
      <c r="AE117" s="42"/>
      <c r="AF117" s="58"/>
    </row>
    <row r="118" spans="1:32" ht="15.75" customHeight="1">
      <c r="A118" s="57"/>
      <c r="B118" s="57"/>
      <c r="C118" s="57"/>
      <c r="D118" s="57"/>
      <c r="E118" s="57"/>
      <c r="F118" s="35"/>
      <c r="G118" s="35"/>
      <c r="H118" s="35"/>
      <c r="I118" s="35"/>
      <c r="J118" s="35"/>
      <c r="K118" s="35"/>
      <c r="L118" s="35"/>
      <c r="M118" s="35"/>
      <c r="N118" s="35"/>
      <c r="O118" s="35"/>
      <c r="P118" s="35"/>
      <c r="Q118" s="35"/>
      <c r="R118" s="35"/>
      <c r="S118" s="42"/>
      <c r="T118" s="42"/>
      <c r="U118" s="42"/>
      <c r="V118" s="42"/>
      <c r="W118" s="42"/>
      <c r="X118" s="42"/>
      <c r="Y118" s="42"/>
      <c r="Z118" s="42"/>
      <c r="AA118" s="42"/>
      <c r="AB118" s="42"/>
      <c r="AC118" s="42"/>
      <c r="AD118" s="42"/>
      <c r="AE118" s="42"/>
      <c r="AF118" s="58"/>
    </row>
    <row r="119" spans="1:32" ht="15.75" customHeight="1">
      <c r="A119" s="57"/>
      <c r="B119" s="57"/>
      <c r="C119" s="57"/>
      <c r="D119" s="57"/>
      <c r="E119" s="57"/>
      <c r="F119" s="35"/>
      <c r="G119" s="35"/>
      <c r="H119" s="35"/>
      <c r="I119" s="35"/>
      <c r="J119" s="35"/>
      <c r="K119" s="35"/>
      <c r="L119" s="35"/>
      <c r="M119" s="35"/>
      <c r="N119" s="35"/>
      <c r="O119" s="35"/>
      <c r="P119" s="35"/>
      <c r="Q119" s="35"/>
      <c r="R119" s="35"/>
      <c r="S119" s="42"/>
      <c r="T119" s="42"/>
      <c r="U119" s="42"/>
      <c r="V119" s="42"/>
      <c r="W119" s="42"/>
      <c r="X119" s="42"/>
      <c r="Y119" s="42"/>
      <c r="Z119" s="42"/>
      <c r="AA119" s="42"/>
      <c r="AB119" s="42"/>
      <c r="AC119" s="42"/>
      <c r="AD119" s="42"/>
      <c r="AE119" s="42"/>
      <c r="AF119" s="58"/>
    </row>
    <row r="120" spans="1:32" ht="15.75" customHeight="1">
      <c r="A120" s="57"/>
      <c r="B120" s="57"/>
      <c r="C120" s="57"/>
      <c r="D120" s="57"/>
      <c r="E120" s="57"/>
      <c r="F120" s="35"/>
      <c r="G120" s="35"/>
      <c r="H120" s="35"/>
      <c r="I120" s="35"/>
      <c r="J120" s="35"/>
      <c r="K120" s="35"/>
      <c r="L120" s="35"/>
      <c r="M120" s="35"/>
      <c r="N120" s="35"/>
      <c r="O120" s="35"/>
      <c r="P120" s="35"/>
      <c r="Q120" s="35"/>
      <c r="R120" s="35"/>
      <c r="S120" s="42"/>
      <c r="T120" s="42"/>
      <c r="U120" s="42"/>
      <c r="V120" s="42"/>
      <c r="W120" s="42"/>
      <c r="X120" s="42"/>
      <c r="Y120" s="42"/>
      <c r="Z120" s="42"/>
      <c r="AA120" s="42"/>
      <c r="AB120" s="42"/>
      <c r="AC120" s="42"/>
      <c r="AD120" s="42"/>
      <c r="AE120" s="42"/>
      <c r="AF120" s="58"/>
    </row>
    <row r="121" spans="1:32" ht="15.75" customHeight="1">
      <c r="A121" s="57"/>
      <c r="B121" s="57"/>
      <c r="C121" s="57"/>
      <c r="D121" s="57"/>
      <c r="E121" s="57"/>
      <c r="F121" s="35"/>
      <c r="G121" s="35"/>
      <c r="H121" s="35"/>
      <c r="I121" s="35"/>
      <c r="J121" s="35"/>
      <c r="K121" s="35"/>
      <c r="L121" s="35"/>
      <c r="M121" s="35"/>
      <c r="N121" s="35"/>
      <c r="O121" s="35"/>
      <c r="P121" s="35"/>
      <c r="Q121" s="35"/>
      <c r="R121" s="35"/>
      <c r="S121" s="42"/>
      <c r="T121" s="42"/>
      <c r="U121" s="42"/>
      <c r="V121" s="42"/>
      <c r="W121" s="42"/>
      <c r="X121" s="42"/>
      <c r="Y121" s="42"/>
      <c r="Z121" s="42"/>
      <c r="AA121" s="42"/>
      <c r="AB121" s="42"/>
      <c r="AC121" s="42"/>
      <c r="AD121" s="42"/>
      <c r="AE121" s="42"/>
      <c r="AF121" s="58"/>
    </row>
    <row r="122" spans="1:32" ht="15.75" customHeight="1">
      <c r="A122" s="57"/>
      <c r="B122" s="57"/>
      <c r="C122" s="57"/>
      <c r="D122" s="57"/>
      <c r="E122" s="57"/>
      <c r="F122" s="35"/>
      <c r="G122" s="35"/>
      <c r="H122" s="35"/>
      <c r="I122" s="35"/>
      <c r="J122" s="35"/>
      <c r="K122" s="35"/>
      <c r="L122" s="35"/>
      <c r="M122" s="35"/>
      <c r="N122" s="35"/>
      <c r="O122" s="35"/>
      <c r="P122" s="35"/>
      <c r="Q122" s="35"/>
      <c r="R122" s="35"/>
      <c r="S122" s="42"/>
      <c r="T122" s="42"/>
      <c r="U122" s="42"/>
      <c r="V122" s="42"/>
      <c r="W122" s="42"/>
      <c r="X122" s="42"/>
      <c r="Y122" s="42"/>
      <c r="Z122" s="42"/>
      <c r="AA122" s="42"/>
      <c r="AB122" s="42"/>
      <c r="AC122" s="42"/>
      <c r="AD122" s="42"/>
      <c r="AE122" s="42"/>
      <c r="AF122" s="58"/>
    </row>
    <row r="123" spans="1:32" ht="15.75" customHeight="1">
      <c r="A123" s="57"/>
      <c r="B123" s="57"/>
      <c r="C123" s="57"/>
      <c r="D123" s="57"/>
      <c r="E123" s="57"/>
      <c r="F123" s="35"/>
      <c r="G123" s="35"/>
      <c r="H123" s="35"/>
      <c r="I123" s="35"/>
      <c r="J123" s="35"/>
      <c r="K123" s="35"/>
      <c r="L123" s="35"/>
      <c r="M123" s="35"/>
      <c r="N123" s="35"/>
      <c r="O123" s="35"/>
      <c r="P123" s="35"/>
      <c r="Q123" s="35"/>
      <c r="R123" s="35"/>
      <c r="S123" s="42"/>
      <c r="T123" s="42"/>
      <c r="U123" s="42"/>
      <c r="V123" s="42"/>
      <c r="W123" s="42"/>
      <c r="X123" s="42"/>
      <c r="Y123" s="42"/>
      <c r="Z123" s="42"/>
      <c r="AA123" s="42"/>
      <c r="AB123" s="42"/>
      <c r="AC123" s="42"/>
      <c r="AD123" s="42"/>
      <c r="AE123" s="42"/>
      <c r="AF123" s="58"/>
    </row>
    <row r="124" spans="1:32" ht="15.75" customHeight="1">
      <c r="A124" s="57"/>
      <c r="B124" s="57"/>
      <c r="C124" s="57"/>
      <c r="D124" s="57"/>
      <c r="E124" s="57"/>
      <c r="F124" s="35"/>
      <c r="G124" s="35"/>
      <c r="H124" s="35"/>
      <c r="I124" s="35"/>
      <c r="J124" s="35"/>
      <c r="K124" s="35"/>
      <c r="L124" s="35"/>
      <c r="M124" s="35"/>
      <c r="N124" s="35"/>
      <c r="O124" s="35"/>
      <c r="P124" s="35"/>
      <c r="Q124" s="35"/>
      <c r="R124" s="35"/>
      <c r="S124" s="42"/>
      <c r="T124" s="42"/>
      <c r="U124" s="42"/>
      <c r="V124" s="42"/>
      <c r="W124" s="42"/>
      <c r="X124" s="42"/>
      <c r="Y124" s="42"/>
      <c r="Z124" s="42"/>
      <c r="AA124" s="42"/>
      <c r="AB124" s="42"/>
      <c r="AC124" s="42"/>
      <c r="AD124" s="42"/>
      <c r="AE124" s="42"/>
      <c r="AF124" s="58"/>
    </row>
    <row r="125" spans="1:32" ht="15.75" customHeight="1">
      <c r="A125" s="57"/>
      <c r="B125" s="57"/>
      <c r="C125" s="57"/>
      <c r="D125" s="57"/>
      <c r="E125" s="57"/>
      <c r="F125" s="35"/>
      <c r="G125" s="35"/>
      <c r="H125" s="35"/>
      <c r="I125" s="35"/>
      <c r="J125" s="35"/>
      <c r="K125" s="35"/>
      <c r="L125" s="35"/>
      <c r="M125" s="35"/>
      <c r="N125" s="35"/>
      <c r="O125" s="35"/>
      <c r="P125" s="35"/>
      <c r="Q125" s="35"/>
      <c r="R125" s="35"/>
      <c r="S125" s="42"/>
      <c r="T125" s="42"/>
      <c r="U125" s="42"/>
      <c r="V125" s="42"/>
      <c r="W125" s="42"/>
      <c r="X125" s="42"/>
      <c r="Y125" s="42"/>
      <c r="Z125" s="42"/>
      <c r="AA125" s="42"/>
      <c r="AB125" s="42"/>
      <c r="AC125" s="42"/>
      <c r="AD125" s="42"/>
      <c r="AE125" s="42"/>
      <c r="AF125" s="58"/>
    </row>
    <row r="126" spans="1:32" ht="15.75" customHeight="1">
      <c r="A126" s="57"/>
      <c r="B126" s="57"/>
      <c r="C126" s="57"/>
      <c r="D126" s="57"/>
      <c r="E126" s="57"/>
      <c r="F126" s="35"/>
      <c r="G126" s="35"/>
      <c r="H126" s="35"/>
      <c r="I126" s="35"/>
      <c r="J126" s="35"/>
      <c r="K126" s="35"/>
      <c r="L126" s="35"/>
      <c r="M126" s="35"/>
      <c r="N126" s="35"/>
      <c r="O126" s="35"/>
      <c r="P126" s="35"/>
      <c r="Q126" s="35"/>
      <c r="R126" s="35"/>
      <c r="S126" s="42"/>
      <c r="T126" s="42"/>
      <c r="U126" s="42"/>
      <c r="V126" s="42"/>
      <c r="W126" s="42"/>
      <c r="X126" s="42"/>
      <c r="Y126" s="42"/>
      <c r="Z126" s="42"/>
      <c r="AA126" s="42"/>
      <c r="AB126" s="42"/>
      <c r="AC126" s="42"/>
      <c r="AD126" s="42"/>
      <c r="AE126" s="42"/>
      <c r="AF126" s="58"/>
    </row>
    <row r="127" spans="1:32" ht="15.75" customHeight="1">
      <c r="A127" s="57"/>
      <c r="B127" s="57"/>
      <c r="C127" s="57"/>
      <c r="D127" s="57"/>
      <c r="E127" s="57"/>
      <c r="F127" s="35"/>
      <c r="G127" s="35"/>
      <c r="H127" s="35"/>
      <c r="I127" s="35"/>
      <c r="J127" s="35"/>
      <c r="K127" s="35"/>
      <c r="L127" s="35"/>
      <c r="M127" s="35"/>
      <c r="N127" s="35"/>
      <c r="O127" s="35"/>
      <c r="P127" s="35"/>
      <c r="Q127" s="35"/>
      <c r="R127" s="35"/>
      <c r="S127" s="42"/>
      <c r="T127" s="42"/>
      <c r="U127" s="42"/>
      <c r="V127" s="42"/>
      <c r="W127" s="42"/>
      <c r="X127" s="42"/>
      <c r="Y127" s="42"/>
      <c r="Z127" s="42"/>
      <c r="AA127" s="42"/>
      <c r="AB127" s="42"/>
      <c r="AC127" s="42"/>
      <c r="AD127" s="42"/>
      <c r="AE127" s="42"/>
      <c r="AF127" s="58"/>
    </row>
    <row r="128" spans="1:32" ht="15.75" customHeight="1">
      <c r="A128" s="57"/>
      <c r="B128" s="57"/>
      <c r="C128" s="57"/>
      <c r="D128" s="57"/>
      <c r="E128" s="57"/>
      <c r="F128" s="35"/>
      <c r="G128" s="35"/>
      <c r="H128" s="35"/>
      <c r="I128" s="35"/>
      <c r="J128" s="35"/>
      <c r="K128" s="35"/>
      <c r="L128" s="35"/>
      <c r="M128" s="35"/>
      <c r="N128" s="35"/>
      <c r="O128" s="35"/>
      <c r="P128" s="35"/>
      <c r="Q128" s="35"/>
      <c r="R128" s="35"/>
      <c r="S128" s="42"/>
      <c r="T128" s="42"/>
      <c r="U128" s="42"/>
      <c r="V128" s="42"/>
      <c r="W128" s="42"/>
      <c r="X128" s="42"/>
      <c r="Y128" s="42"/>
      <c r="Z128" s="42"/>
      <c r="AA128" s="42"/>
      <c r="AB128" s="42"/>
      <c r="AC128" s="42"/>
      <c r="AD128" s="42"/>
      <c r="AE128" s="42"/>
      <c r="AF128" s="58"/>
    </row>
    <row r="129" spans="1:32" ht="15.75" customHeight="1">
      <c r="A129" s="57"/>
      <c r="B129" s="57"/>
      <c r="C129" s="57"/>
      <c r="D129" s="57"/>
      <c r="E129" s="57"/>
      <c r="F129" s="35"/>
      <c r="G129" s="35"/>
      <c r="H129" s="35"/>
      <c r="I129" s="35"/>
      <c r="J129" s="35"/>
      <c r="K129" s="35"/>
      <c r="L129" s="35"/>
      <c r="M129" s="35"/>
      <c r="N129" s="35"/>
      <c r="O129" s="35"/>
      <c r="P129" s="35"/>
      <c r="Q129" s="35"/>
      <c r="R129" s="35"/>
      <c r="S129" s="42"/>
      <c r="T129" s="42"/>
      <c r="U129" s="42"/>
      <c r="V129" s="42"/>
      <c r="W129" s="42"/>
      <c r="X129" s="42"/>
      <c r="Y129" s="42"/>
      <c r="Z129" s="42"/>
      <c r="AA129" s="42"/>
      <c r="AB129" s="42"/>
      <c r="AC129" s="42"/>
      <c r="AD129" s="42"/>
      <c r="AE129" s="42"/>
      <c r="AF129" s="58"/>
    </row>
    <row r="130" spans="1:32" ht="15.75" customHeight="1">
      <c r="A130" s="57"/>
      <c r="B130" s="57"/>
      <c r="C130" s="57"/>
      <c r="D130" s="57"/>
      <c r="E130" s="57"/>
      <c r="F130" s="35"/>
      <c r="G130" s="35"/>
      <c r="H130" s="35"/>
      <c r="I130" s="35"/>
      <c r="J130" s="35"/>
      <c r="K130" s="35"/>
      <c r="L130" s="35"/>
      <c r="M130" s="35"/>
      <c r="N130" s="35"/>
      <c r="O130" s="35"/>
      <c r="P130" s="35"/>
      <c r="Q130" s="35"/>
      <c r="R130" s="35"/>
      <c r="S130" s="42"/>
      <c r="T130" s="42"/>
      <c r="U130" s="42"/>
      <c r="V130" s="42"/>
      <c r="W130" s="42"/>
      <c r="X130" s="42"/>
      <c r="Y130" s="42"/>
      <c r="Z130" s="42"/>
      <c r="AA130" s="42"/>
      <c r="AB130" s="42"/>
      <c r="AC130" s="42"/>
      <c r="AD130" s="42"/>
      <c r="AE130" s="42"/>
      <c r="AF130" s="58"/>
    </row>
    <row r="131" spans="1:32" ht="15.75" customHeight="1">
      <c r="A131" s="57"/>
      <c r="B131" s="57"/>
      <c r="C131" s="57"/>
      <c r="D131" s="57"/>
      <c r="E131" s="57"/>
      <c r="F131" s="35"/>
      <c r="G131" s="35"/>
      <c r="H131" s="35"/>
      <c r="I131" s="35"/>
      <c r="J131" s="35"/>
      <c r="K131" s="35"/>
      <c r="L131" s="35"/>
      <c r="M131" s="35"/>
      <c r="N131" s="35"/>
      <c r="O131" s="35"/>
      <c r="P131" s="35"/>
      <c r="Q131" s="35"/>
      <c r="R131" s="35"/>
      <c r="S131" s="42"/>
      <c r="T131" s="42"/>
      <c r="U131" s="42"/>
      <c r="V131" s="42"/>
      <c r="W131" s="42"/>
      <c r="X131" s="42"/>
      <c r="Y131" s="42"/>
      <c r="Z131" s="42"/>
      <c r="AA131" s="42"/>
      <c r="AB131" s="42"/>
      <c r="AC131" s="42"/>
      <c r="AD131" s="42"/>
      <c r="AE131" s="42"/>
      <c r="AF131" s="58"/>
    </row>
    <row r="132" spans="1:32" ht="15.75" customHeight="1">
      <c r="A132" s="57"/>
      <c r="B132" s="57"/>
      <c r="C132" s="57"/>
      <c r="D132" s="57"/>
      <c r="E132" s="57"/>
      <c r="F132" s="35"/>
      <c r="G132" s="35"/>
      <c r="H132" s="35"/>
      <c r="I132" s="35"/>
      <c r="J132" s="35"/>
      <c r="K132" s="35"/>
      <c r="L132" s="35"/>
      <c r="M132" s="35"/>
      <c r="N132" s="35"/>
      <c r="O132" s="35"/>
      <c r="P132" s="35"/>
      <c r="Q132" s="35"/>
      <c r="R132" s="35"/>
      <c r="S132" s="42"/>
      <c r="T132" s="42"/>
      <c r="U132" s="42"/>
      <c r="V132" s="42"/>
      <c r="W132" s="42"/>
      <c r="X132" s="42"/>
      <c r="Y132" s="42"/>
      <c r="Z132" s="42"/>
      <c r="AA132" s="42"/>
      <c r="AB132" s="42"/>
      <c r="AC132" s="42"/>
      <c r="AD132" s="42"/>
      <c r="AE132" s="42"/>
      <c r="AF132" s="58"/>
    </row>
    <row r="133" spans="1:32" ht="15.75" customHeight="1">
      <c r="A133" s="57"/>
      <c r="B133" s="57"/>
      <c r="C133" s="57"/>
      <c r="D133" s="57"/>
      <c r="E133" s="57"/>
      <c r="F133" s="35"/>
      <c r="G133" s="35"/>
      <c r="H133" s="35"/>
      <c r="I133" s="35"/>
      <c r="J133" s="35"/>
      <c r="K133" s="35"/>
      <c r="L133" s="35"/>
      <c r="M133" s="35"/>
      <c r="N133" s="35"/>
      <c r="O133" s="35"/>
      <c r="P133" s="35"/>
      <c r="Q133" s="35"/>
      <c r="R133" s="35"/>
      <c r="S133" s="42"/>
      <c r="T133" s="42"/>
      <c r="U133" s="42"/>
      <c r="V133" s="42"/>
      <c r="W133" s="42"/>
      <c r="X133" s="42"/>
      <c r="Y133" s="42"/>
      <c r="Z133" s="42"/>
      <c r="AA133" s="42"/>
      <c r="AB133" s="42"/>
      <c r="AC133" s="42"/>
      <c r="AD133" s="42"/>
      <c r="AE133" s="42"/>
      <c r="AF133" s="58"/>
    </row>
    <row r="134" spans="1:32" ht="15.75" customHeight="1">
      <c r="A134" s="57"/>
      <c r="B134" s="57"/>
      <c r="C134" s="57"/>
      <c r="D134" s="57"/>
      <c r="E134" s="57"/>
      <c r="F134" s="35"/>
      <c r="G134" s="35"/>
      <c r="H134" s="35"/>
      <c r="I134" s="35"/>
      <c r="J134" s="35"/>
      <c r="K134" s="35"/>
      <c r="L134" s="35"/>
      <c r="M134" s="35"/>
      <c r="N134" s="35"/>
      <c r="O134" s="35"/>
      <c r="P134" s="35"/>
      <c r="Q134" s="35"/>
      <c r="R134" s="35"/>
      <c r="S134" s="42"/>
      <c r="T134" s="42"/>
      <c r="U134" s="42"/>
      <c r="V134" s="42"/>
      <c r="W134" s="42"/>
      <c r="X134" s="42"/>
      <c r="Y134" s="42"/>
      <c r="Z134" s="42"/>
      <c r="AA134" s="42"/>
      <c r="AB134" s="42"/>
      <c r="AC134" s="42"/>
      <c r="AD134" s="42"/>
      <c r="AE134" s="42"/>
      <c r="AF134" s="58"/>
    </row>
    <row r="135" spans="1:32" ht="15.75" customHeight="1">
      <c r="A135" s="57"/>
      <c r="B135" s="57"/>
      <c r="C135" s="57"/>
      <c r="D135" s="57"/>
      <c r="E135" s="57"/>
      <c r="F135" s="35"/>
      <c r="G135" s="35"/>
      <c r="H135" s="35"/>
      <c r="I135" s="35"/>
      <c r="J135" s="35"/>
      <c r="K135" s="35"/>
      <c r="L135" s="35"/>
      <c r="M135" s="35"/>
      <c r="N135" s="35"/>
      <c r="O135" s="35"/>
      <c r="P135" s="35"/>
      <c r="Q135" s="35"/>
      <c r="R135" s="35"/>
      <c r="S135" s="42"/>
      <c r="T135" s="42"/>
      <c r="U135" s="42"/>
      <c r="V135" s="42"/>
      <c r="W135" s="42"/>
      <c r="X135" s="42"/>
      <c r="Y135" s="42"/>
      <c r="Z135" s="42"/>
      <c r="AA135" s="42"/>
      <c r="AB135" s="42"/>
      <c r="AC135" s="42"/>
      <c r="AD135" s="42"/>
      <c r="AE135" s="42"/>
      <c r="AF135" s="58"/>
    </row>
    <row r="136" spans="1:32" ht="15.75" customHeight="1">
      <c r="A136" s="57"/>
      <c r="B136" s="57"/>
      <c r="C136" s="57"/>
      <c r="D136" s="57"/>
      <c r="E136" s="57"/>
      <c r="F136" s="35"/>
      <c r="G136" s="35"/>
      <c r="H136" s="35"/>
      <c r="I136" s="35"/>
      <c r="J136" s="35"/>
      <c r="K136" s="35"/>
      <c r="L136" s="35"/>
      <c r="M136" s="35"/>
      <c r="N136" s="35"/>
      <c r="O136" s="35"/>
      <c r="P136" s="35"/>
      <c r="Q136" s="35"/>
      <c r="R136" s="35"/>
      <c r="S136" s="42"/>
      <c r="T136" s="42"/>
      <c r="U136" s="42"/>
      <c r="V136" s="42"/>
      <c r="W136" s="42"/>
      <c r="X136" s="42"/>
      <c r="Y136" s="42"/>
      <c r="Z136" s="42"/>
      <c r="AA136" s="42"/>
      <c r="AB136" s="42"/>
      <c r="AC136" s="42"/>
      <c r="AD136" s="42"/>
      <c r="AE136" s="42"/>
      <c r="AF136" s="58"/>
    </row>
    <row r="137" spans="1:32" ht="15.75" customHeight="1">
      <c r="A137" s="57"/>
      <c r="B137" s="57"/>
      <c r="C137" s="57"/>
      <c r="D137" s="57"/>
      <c r="E137" s="57"/>
      <c r="F137" s="35"/>
      <c r="G137" s="35"/>
      <c r="H137" s="35"/>
      <c r="I137" s="35"/>
      <c r="J137" s="35"/>
      <c r="K137" s="35"/>
      <c r="L137" s="35"/>
      <c r="M137" s="35"/>
      <c r="N137" s="35"/>
      <c r="O137" s="35"/>
      <c r="P137" s="35"/>
      <c r="Q137" s="35"/>
      <c r="R137" s="35"/>
      <c r="S137" s="42"/>
      <c r="T137" s="42"/>
      <c r="U137" s="42"/>
      <c r="V137" s="42"/>
      <c r="W137" s="42"/>
      <c r="X137" s="42"/>
      <c r="Y137" s="42"/>
      <c r="Z137" s="42"/>
      <c r="AA137" s="42"/>
      <c r="AB137" s="42"/>
      <c r="AC137" s="42"/>
      <c r="AD137" s="42"/>
      <c r="AE137" s="42"/>
      <c r="AF137" s="58"/>
    </row>
    <row r="138" spans="1:32" ht="15.75" customHeight="1">
      <c r="A138" s="57"/>
      <c r="B138" s="57"/>
      <c r="C138" s="57"/>
      <c r="D138" s="57"/>
      <c r="E138" s="57"/>
      <c r="F138" s="35"/>
      <c r="G138" s="35"/>
      <c r="H138" s="35"/>
      <c r="I138" s="35"/>
      <c r="J138" s="35"/>
      <c r="K138" s="35"/>
      <c r="L138" s="35"/>
      <c r="M138" s="35"/>
      <c r="N138" s="35"/>
      <c r="O138" s="35"/>
      <c r="P138" s="35"/>
      <c r="Q138" s="35"/>
      <c r="R138" s="35"/>
      <c r="S138" s="42"/>
      <c r="T138" s="42"/>
      <c r="U138" s="42"/>
      <c r="V138" s="42"/>
      <c r="W138" s="42"/>
      <c r="X138" s="42"/>
      <c r="Y138" s="42"/>
      <c r="Z138" s="42"/>
      <c r="AA138" s="42"/>
      <c r="AB138" s="42"/>
      <c r="AC138" s="42"/>
      <c r="AD138" s="42"/>
      <c r="AE138" s="42"/>
      <c r="AF138" s="58"/>
    </row>
    <row r="139" spans="1:32" ht="15.75" customHeight="1">
      <c r="A139" s="57"/>
      <c r="B139" s="57"/>
      <c r="C139" s="57"/>
      <c r="D139" s="57"/>
      <c r="E139" s="57"/>
      <c r="F139" s="35"/>
      <c r="G139" s="35"/>
      <c r="H139" s="35"/>
      <c r="I139" s="35"/>
      <c r="J139" s="35"/>
      <c r="K139" s="35"/>
      <c r="L139" s="35"/>
      <c r="M139" s="35"/>
      <c r="N139" s="35"/>
      <c r="O139" s="35"/>
      <c r="P139" s="35"/>
      <c r="Q139" s="35"/>
      <c r="R139" s="35"/>
      <c r="S139" s="42"/>
      <c r="T139" s="42"/>
      <c r="U139" s="42"/>
      <c r="V139" s="42"/>
      <c r="W139" s="42"/>
      <c r="X139" s="42"/>
      <c r="Y139" s="42"/>
      <c r="Z139" s="42"/>
      <c r="AA139" s="42"/>
      <c r="AB139" s="42"/>
      <c r="AC139" s="42"/>
      <c r="AD139" s="42"/>
      <c r="AE139" s="42"/>
      <c r="AF139" s="58"/>
    </row>
    <row r="140" spans="1:32" ht="15.75" customHeight="1">
      <c r="A140" s="57"/>
      <c r="B140" s="57"/>
      <c r="C140" s="57"/>
      <c r="D140" s="57"/>
      <c r="E140" s="57"/>
      <c r="F140" s="35"/>
      <c r="G140" s="35"/>
      <c r="H140" s="35"/>
      <c r="I140" s="35"/>
      <c r="J140" s="35"/>
      <c r="K140" s="35"/>
      <c r="L140" s="35"/>
      <c r="M140" s="35"/>
      <c r="N140" s="35"/>
      <c r="O140" s="35"/>
      <c r="P140" s="35"/>
      <c r="Q140" s="35"/>
      <c r="R140" s="35"/>
      <c r="S140" s="42"/>
      <c r="T140" s="42"/>
      <c r="U140" s="42"/>
      <c r="V140" s="42"/>
      <c r="W140" s="42"/>
      <c r="X140" s="42"/>
      <c r="Y140" s="42"/>
      <c r="Z140" s="42"/>
      <c r="AA140" s="42"/>
      <c r="AB140" s="42"/>
      <c r="AC140" s="42"/>
      <c r="AD140" s="42"/>
      <c r="AE140" s="42"/>
      <c r="AF140" s="58"/>
    </row>
    <row r="141" spans="1:32" ht="15.75" customHeight="1">
      <c r="A141" s="57"/>
      <c r="B141" s="57"/>
      <c r="C141" s="57"/>
      <c r="D141" s="57"/>
      <c r="E141" s="57"/>
      <c r="F141" s="35"/>
      <c r="G141" s="35"/>
      <c r="H141" s="35"/>
      <c r="I141" s="35"/>
      <c r="J141" s="35"/>
      <c r="K141" s="35"/>
      <c r="L141" s="35"/>
      <c r="M141" s="35"/>
      <c r="N141" s="35"/>
      <c r="O141" s="35"/>
      <c r="P141" s="35"/>
      <c r="Q141" s="35"/>
      <c r="R141" s="35"/>
      <c r="S141" s="42"/>
      <c r="T141" s="42"/>
      <c r="U141" s="42"/>
      <c r="V141" s="42"/>
      <c r="W141" s="42"/>
      <c r="X141" s="42"/>
      <c r="Y141" s="42"/>
      <c r="Z141" s="42"/>
      <c r="AA141" s="42"/>
      <c r="AB141" s="42"/>
      <c r="AC141" s="42"/>
      <c r="AD141" s="42"/>
      <c r="AE141" s="42"/>
      <c r="AF141" s="58"/>
    </row>
    <row r="142" spans="1:32" ht="15.75" customHeight="1">
      <c r="A142" s="57"/>
      <c r="B142" s="57"/>
      <c r="C142" s="57"/>
      <c r="D142" s="57"/>
      <c r="E142" s="57"/>
      <c r="F142" s="35"/>
      <c r="G142" s="35"/>
      <c r="H142" s="35"/>
      <c r="I142" s="35"/>
      <c r="J142" s="35"/>
      <c r="K142" s="35"/>
      <c r="L142" s="35"/>
      <c r="M142" s="35"/>
      <c r="N142" s="35"/>
      <c r="O142" s="35"/>
      <c r="P142" s="35"/>
      <c r="Q142" s="35"/>
      <c r="R142" s="35"/>
      <c r="S142" s="42"/>
      <c r="T142" s="42"/>
      <c r="U142" s="42"/>
      <c r="V142" s="42"/>
      <c r="W142" s="42"/>
      <c r="X142" s="42"/>
      <c r="Y142" s="42"/>
      <c r="Z142" s="42"/>
      <c r="AA142" s="42"/>
      <c r="AB142" s="42"/>
      <c r="AC142" s="42"/>
      <c r="AD142" s="42"/>
      <c r="AE142" s="42"/>
      <c r="AF142" s="58"/>
    </row>
    <row r="143" spans="1:32" ht="15.75" customHeight="1">
      <c r="A143" s="57"/>
      <c r="B143" s="57"/>
      <c r="C143" s="57"/>
      <c r="D143" s="57"/>
      <c r="E143" s="57"/>
      <c r="F143" s="35"/>
      <c r="G143" s="35"/>
      <c r="H143" s="35"/>
      <c r="I143" s="35"/>
      <c r="J143" s="35"/>
      <c r="K143" s="35"/>
      <c r="L143" s="35"/>
      <c r="M143" s="35"/>
      <c r="N143" s="35"/>
      <c r="O143" s="35"/>
      <c r="P143" s="35"/>
      <c r="Q143" s="35"/>
      <c r="R143" s="35"/>
      <c r="S143" s="42"/>
      <c r="T143" s="42"/>
      <c r="U143" s="42"/>
      <c r="V143" s="42"/>
      <c r="W143" s="42"/>
      <c r="X143" s="42"/>
      <c r="Y143" s="42"/>
      <c r="Z143" s="42"/>
      <c r="AA143" s="42"/>
      <c r="AB143" s="42"/>
      <c r="AC143" s="42"/>
      <c r="AD143" s="42"/>
      <c r="AE143" s="42"/>
      <c r="AF143" s="58"/>
    </row>
    <row r="144" spans="1:32" ht="15.75" customHeight="1">
      <c r="A144" s="57"/>
      <c r="B144" s="57"/>
      <c r="C144" s="57"/>
      <c r="D144" s="57"/>
      <c r="E144" s="57"/>
      <c r="F144" s="35"/>
      <c r="G144" s="35"/>
      <c r="H144" s="35"/>
      <c r="I144" s="35"/>
      <c r="J144" s="35"/>
      <c r="K144" s="35"/>
      <c r="L144" s="35"/>
      <c r="M144" s="35"/>
      <c r="N144" s="35"/>
      <c r="O144" s="35"/>
      <c r="P144" s="35"/>
      <c r="Q144" s="35"/>
      <c r="R144" s="35"/>
      <c r="S144" s="42"/>
      <c r="T144" s="42"/>
      <c r="U144" s="42"/>
      <c r="V144" s="42"/>
      <c r="W144" s="42"/>
      <c r="X144" s="42"/>
      <c r="Y144" s="42"/>
      <c r="Z144" s="42"/>
      <c r="AA144" s="42"/>
      <c r="AB144" s="42"/>
      <c r="AC144" s="42"/>
      <c r="AD144" s="42"/>
      <c r="AE144" s="42"/>
      <c r="AF144" s="58"/>
    </row>
    <row r="145" spans="1:32" ht="15.75" customHeight="1">
      <c r="A145" s="57"/>
      <c r="B145" s="57"/>
      <c r="C145" s="57"/>
      <c r="D145" s="57"/>
      <c r="E145" s="57"/>
      <c r="F145" s="35"/>
      <c r="G145" s="35"/>
      <c r="H145" s="35"/>
      <c r="I145" s="35"/>
      <c r="J145" s="35"/>
      <c r="K145" s="35"/>
      <c r="L145" s="35"/>
      <c r="M145" s="35"/>
      <c r="N145" s="35"/>
      <c r="O145" s="35"/>
      <c r="P145" s="35"/>
      <c r="Q145" s="35"/>
      <c r="R145" s="35"/>
      <c r="S145" s="42"/>
      <c r="T145" s="42"/>
      <c r="U145" s="42"/>
      <c r="V145" s="42"/>
      <c r="W145" s="42"/>
      <c r="X145" s="42"/>
      <c r="Y145" s="42"/>
      <c r="Z145" s="42"/>
      <c r="AA145" s="42"/>
      <c r="AB145" s="42"/>
      <c r="AC145" s="42"/>
      <c r="AD145" s="42"/>
      <c r="AE145" s="42"/>
      <c r="AF145" s="58"/>
    </row>
    <row r="146" spans="1:32" ht="15.75" customHeight="1">
      <c r="A146" s="57"/>
      <c r="B146" s="57"/>
      <c r="C146" s="57"/>
      <c r="D146" s="57"/>
      <c r="E146" s="57"/>
      <c r="F146" s="35"/>
      <c r="G146" s="35"/>
      <c r="H146" s="35"/>
      <c r="I146" s="35"/>
      <c r="J146" s="35"/>
      <c r="K146" s="35"/>
      <c r="L146" s="35"/>
      <c r="M146" s="35"/>
      <c r="N146" s="35"/>
      <c r="O146" s="35"/>
      <c r="P146" s="35"/>
      <c r="Q146" s="35"/>
      <c r="R146" s="35"/>
      <c r="S146" s="42"/>
      <c r="T146" s="42"/>
      <c r="U146" s="42"/>
      <c r="V146" s="42"/>
      <c r="W146" s="42"/>
      <c r="X146" s="42"/>
      <c r="Y146" s="42"/>
      <c r="Z146" s="42"/>
      <c r="AA146" s="42"/>
      <c r="AB146" s="42"/>
      <c r="AC146" s="42"/>
      <c r="AD146" s="42"/>
      <c r="AE146" s="42"/>
      <c r="AF146" s="58"/>
    </row>
    <row r="147" spans="1:32" ht="15.75" customHeight="1">
      <c r="A147" s="57"/>
      <c r="B147" s="57"/>
      <c r="C147" s="57"/>
      <c r="D147" s="57"/>
      <c r="E147" s="57"/>
      <c r="F147" s="35"/>
      <c r="G147" s="35"/>
      <c r="H147" s="35"/>
      <c r="I147" s="35"/>
      <c r="J147" s="35"/>
      <c r="K147" s="35"/>
      <c r="L147" s="35"/>
      <c r="M147" s="35"/>
      <c r="N147" s="35"/>
      <c r="O147" s="35"/>
      <c r="P147" s="35"/>
      <c r="Q147" s="35"/>
      <c r="R147" s="35"/>
      <c r="S147" s="42"/>
      <c r="T147" s="42"/>
      <c r="U147" s="42"/>
      <c r="V147" s="42"/>
      <c r="W147" s="42"/>
      <c r="X147" s="42"/>
      <c r="Y147" s="42"/>
      <c r="Z147" s="42"/>
      <c r="AA147" s="42"/>
      <c r="AB147" s="42"/>
      <c r="AC147" s="42"/>
      <c r="AD147" s="42"/>
      <c r="AE147" s="42"/>
      <c r="AF147" s="58"/>
    </row>
    <row r="148" spans="1:32" ht="15.75" customHeight="1">
      <c r="A148" s="57"/>
      <c r="B148" s="57"/>
      <c r="C148" s="57"/>
      <c r="D148" s="57"/>
      <c r="E148" s="57"/>
      <c r="F148" s="35"/>
      <c r="G148" s="35"/>
      <c r="H148" s="35"/>
      <c r="I148" s="35"/>
      <c r="J148" s="35"/>
      <c r="K148" s="35"/>
      <c r="L148" s="35"/>
      <c r="M148" s="35"/>
      <c r="N148" s="35"/>
      <c r="O148" s="35"/>
      <c r="P148" s="35"/>
      <c r="Q148" s="35"/>
      <c r="R148" s="35"/>
      <c r="S148" s="42"/>
      <c r="T148" s="42"/>
      <c r="U148" s="42"/>
      <c r="V148" s="42"/>
      <c r="W148" s="42"/>
      <c r="X148" s="42"/>
      <c r="Y148" s="42"/>
      <c r="Z148" s="42"/>
      <c r="AA148" s="42"/>
      <c r="AB148" s="42"/>
      <c r="AC148" s="42"/>
      <c r="AD148" s="42"/>
      <c r="AE148" s="42"/>
      <c r="AF148" s="58"/>
    </row>
    <row r="149" spans="1:32" ht="15.75" customHeight="1">
      <c r="A149" s="57"/>
      <c r="B149" s="57"/>
      <c r="C149" s="57"/>
      <c r="D149" s="57"/>
      <c r="E149" s="57"/>
      <c r="F149" s="35"/>
      <c r="G149" s="35"/>
      <c r="H149" s="35"/>
      <c r="I149" s="35"/>
      <c r="J149" s="35"/>
      <c r="K149" s="35"/>
      <c r="L149" s="35"/>
      <c r="M149" s="35"/>
      <c r="N149" s="35"/>
      <c r="O149" s="35"/>
      <c r="P149" s="35"/>
      <c r="Q149" s="35"/>
      <c r="R149" s="35"/>
      <c r="S149" s="42"/>
      <c r="T149" s="42"/>
      <c r="U149" s="42"/>
      <c r="V149" s="42"/>
      <c r="W149" s="42"/>
      <c r="X149" s="42"/>
      <c r="Y149" s="42"/>
      <c r="Z149" s="42"/>
      <c r="AA149" s="42"/>
      <c r="AB149" s="42"/>
      <c r="AC149" s="42"/>
      <c r="AD149" s="42"/>
      <c r="AE149" s="42"/>
      <c r="AF149" s="58"/>
    </row>
    <row r="150" spans="1:32" ht="15.75" customHeight="1">
      <c r="A150" s="57"/>
      <c r="B150" s="57"/>
      <c r="C150" s="57"/>
      <c r="D150" s="57"/>
      <c r="E150" s="57"/>
      <c r="F150" s="35"/>
      <c r="G150" s="35"/>
      <c r="H150" s="35"/>
      <c r="I150" s="35"/>
      <c r="J150" s="35"/>
      <c r="K150" s="35"/>
      <c r="L150" s="35"/>
      <c r="M150" s="35"/>
      <c r="N150" s="35"/>
      <c r="O150" s="35"/>
      <c r="P150" s="35"/>
      <c r="Q150" s="35"/>
      <c r="R150" s="35"/>
      <c r="S150" s="42"/>
      <c r="T150" s="42"/>
      <c r="U150" s="42"/>
      <c r="V150" s="42"/>
      <c r="W150" s="42"/>
      <c r="X150" s="42"/>
      <c r="Y150" s="42"/>
      <c r="Z150" s="42"/>
      <c r="AA150" s="42"/>
      <c r="AB150" s="42"/>
      <c r="AC150" s="42"/>
      <c r="AD150" s="42"/>
      <c r="AE150" s="42"/>
      <c r="AF150" s="58"/>
    </row>
    <row r="151" spans="1:32" ht="15.75" customHeight="1">
      <c r="A151" s="57"/>
      <c r="B151" s="57"/>
      <c r="C151" s="57"/>
      <c r="D151" s="57"/>
      <c r="E151" s="57"/>
      <c r="F151" s="35"/>
      <c r="G151" s="35"/>
      <c r="H151" s="35"/>
      <c r="I151" s="35"/>
      <c r="J151" s="35"/>
      <c r="K151" s="35"/>
      <c r="L151" s="35"/>
      <c r="M151" s="35"/>
      <c r="N151" s="35"/>
      <c r="O151" s="35"/>
      <c r="P151" s="35"/>
      <c r="Q151" s="35"/>
      <c r="R151" s="35"/>
      <c r="S151" s="42"/>
      <c r="T151" s="42"/>
      <c r="U151" s="42"/>
      <c r="V151" s="42"/>
      <c r="W151" s="42"/>
      <c r="X151" s="42"/>
      <c r="Y151" s="42"/>
      <c r="Z151" s="42"/>
      <c r="AA151" s="42"/>
      <c r="AB151" s="42"/>
      <c r="AC151" s="42"/>
      <c r="AD151" s="42"/>
      <c r="AE151" s="42"/>
      <c r="AF151" s="58"/>
    </row>
    <row r="152" spans="1:32" ht="15.75" customHeight="1">
      <c r="A152" s="57"/>
      <c r="B152" s="57"/>
      <c r="C152" s="57"/>
      <c r="D152" s="57"/>
      <c r="E152" s="57"/>
      <c r="F152" s="35"/>
      <c r="G152" s="35"/>
      <c r="H152" s="35"/>
      <c r="I152" s="35"/>
      <c r="J152" s="35"/>
      <c r="K152" s="35"/>
      <c r="L152" s="35"/>
      <c r="M152" s="35"/>
      <c r="N152" s="35"/>
      <c r="O152" s="35"/>
      <c r="P152" s="35"/>
      <c r="Q152" s="35"/>
      <c r="R152" s="35"/>
      <c r="S152" s="42"/>
      <c r="T152" s="42"/>
      <c r="U152" s="42"/>
      <c r="V152" s="42"/>
      <c r="W152" s="42"/>
      <c r="X152" s="42"/>
      <c r="Y152" s="42"/>
      <c r="Z152" s="42"/>
      <c r="AA152" s="42"/>
      <c r="AB152" s="42"/>
      <c r="AC152" s="42"/>
      <c r="AD152" s="42"/>
      <c r="AE152" s="42"/>
      <c r="AF152" s="58"/>
    </row>
    <row r="153" spans="1:32" ht="15.75" customHeight="1">
      <c r="A153" s="57"/>
      <c r="B153" s="57"/>
      <c r="C153" s="57"/>
      <c r="D153" s="57"/>
      <c r="E153" s="57"/>
      <c r="F153" s="35"/>
      <c r="G153" s="35"/>
      <c r="H153" s="35"/>
      <c r="I153" s="35"/>
      <c r="J153" s="35"/>
      <c r="K153" s="35"/>
      <c r="L153" s="35"/>
      <c r="M153" s="35"/>
      <c r="N153" s="35"/>
      <c r="O153" s="35"/>
      <c r="P153" s="35"/>
      <c r="Q153" s="35"/>
      <c r="R153" s="35"/>
      <c r="S153" s="42"/>
      <c r="T153" s="42"/>
      <c r="U153" s="42"/>
      <c r="V153" s="42"/>
      <c r="W153" s="42"/>
      <c r="X153" s="42"/>
      <c r="Y153" s="42"/>
      <c r="Z153" s="42"/>
      <c r="AA153" s="42"/>
      <c r="AB153" s="42"/>
      <c r="AC153" s="42"/>
      <c r="AD153" s="42"/>
      <c r="AE153" s="42"/>
      <c r="AF153" s="58"/>
    </row>
    <row r="154" spans="1:32" ht="15.75" customHeight="1">
      <c r="A154" s="57"/>
      <c r="B154" s="57"/>
      <c r="C154" s="57"/>
      <c r="D154" s="57"/>
      <c r="E154" s="57"/>
      <c r="F154" s="35"/>
      <c r="G154" s="35"/>
      <c r="H154" s="35"/>
      <c r="I154" s="35"/>
      <c r="J154" s="35"/>
      <c r="K154" s="35"/>
      <c r="L154" s="35"/>
      <c r="M154" s="35"/>
      <c r="N154" s="35"/>
      <c r="O154" s="35"/>
      <c r="P154" s="35"/>
      <c r="Q154" s="35"/>
      <c r="R154" s="35"/>
      <c r="S154" s="42"/>
      <c r="T154" s="42"/>
      <c r="U154" s="42"/>
      <c r="V154" s="42"/>
      <c r="W154" s="42"/>
      <c r="X154" s="42"/>
      <c r="Y154" s="42"/>
      <c r="Z154" s="42"/>
      <c r="AA154" s="42"/>
      <c r="AB154" s="42"/>
      <c r="AC154" s="42"/>
      <c r="AD154" s="42"/>
      <c r="AE154" s="42"/>
      <c r="AF154" s="58"/>
    </row>
    <row r="155" spans="1:32" ht="15.75" customHeight="1">
      <c r="A155" s="57"/>
      <c r="B155" s="57"/>
      <c r="C155" s="57"/>
      <c r="D155" s="57"/>
      <c r="E155" s="57"/>
      <c r="F155" s="35"/>
      <c r="G155" s="35"/>
      <c r="H155" s="35"/>
      <c r="I155" s="35"/>
      <c r="J155" s="35"/>
      <c r="K155" s="35"/>
      <c r="L155" s="35"/>
      <c r="M155" s="35"/>
      <c r="N155" s="35"/>
      <c r="O155" s="35"/>
      <c r="P155" s="35"/>
      <c r="Q155" s="35"/>
      <c r="R155" s="35"/>
      <c r="S155" s="42"/>
      <c r="T155" s="42"/>
      <c r="U155" s="42"/>
      <c r="V155" s="42"/>
      <c r="W155" s="42"/>
      <c r="X155" s="42"/>
      <c r="Y155" s="42"/>
      <c r="Z155" s="42"/>
      <c r="AA155" s="42"/>
      <c r="AB155" s="42"/>
      <c r="AC155" s="42"/>
      <c r="AD155" s="42"/>
      <c r="AE155" s="42"/>
      <c r="AF155" s="58"/>
    </row>
    <row r="156" spans="1:32" ht="15.75" customHeight="1">
      <c r="A156" s="57"/>
      <c r="B156" s="57"/>
      <c r="C156" s="57"/>
      <c r="D156" s="57"/>
      <c r="E156" s="57"/>
      <c r="F156" s="35"/>
      <c r="G156" s="35"/>
      <c r="H156" s="35"/>
      <c r="I156" s="35"/>
      <c r="J156" s="35"/>
      <c r="K156" s="35"/>
      <c r="L156" s="35"/>
      <c r="M156" s="35"/>
      <c r="N156" s="35"/>
      <c r="O156" s="35"/>
      <c r="P156" s="35"/>
      <c r="Q156" s="35"/>
      <c r="R156" s="35"/>
      <c r="S156" s="42"/>
      <c r="T156" s="42"/>
      <c r="U156" s="42"/>
      <c r="V156" s="42"/>
      <c r="W156" s="42"/>
      <c r="X156" s="42"/>
      <c r="Y156" s="42"/>
      <c r="Z156" s="42"/>
      <c r="AA156" s="42"/>
      <c r="AB156" s="42"/>
      <c r="AC156" s="42"/>
      <c r="AD156" s="42"/>
      <c r="AE156" s="42"/>
      <c r="AF156" s="58"/>
    </row>
    <row r="157" spans="1:32" ht="15.75" customHeight="1">
      <c r="A157" s="57"/>
      <c r="B157" s="57"/>
      <c r="C157" s="57"/>
      <c r="D157" s="57"/>
      <c r="E157" s="57"/>
      <c r="F157" s="35"/>
      <c r="G157" s="35"/>
      <c r="H157" s="35"/>
      <c r="I157" s="35"/>
      <c r="J157" s="35"/>
      <c r="K157" s="35"/>
      <c r="L157" s="35"/>
      <c r="M157" s="35"/>
      <c r="N157" s="35"/>
      <c r="O157" s="35"/>
      <c r="P157" s="35"/>
      <c r="Q157" s="35"/>
      <c r="R157" s="35"/>
      <c r="S157" s="42"/>
      <c r="T157" s="42"/>
      <c r="U157" s="42"/>
      <c r="V157" s="42"/>
      <c r="W157" s="42"/>
      <c r="X157" s="42"/>
      <c r="Y157" s="42"/>
      <c r="Z157" s="42"/>
      <c r="AA157" s="42"/>
      <c r="AB157" s="42"/>
      <c r="AC157" s="42"/>
      <c r="AD157" s="42"/>
      <c r="AE157" s="42"/>
      <c r="AF157" s="58"/>
    </row>
    <row r="158" spans="1:32" ht="15.75" customHeight="1">
      <c r="A158" s="57"/>
      <c r="B158" s="57"/>
      <c r="C158" s="57"/>
      <c r="D158" s="57"/>
      <c r="E158" s="57"/>
      <c r="F158" s="35"/>
      <c r="G158" s="35"/>
      <c r="H158" s="35"/>
      <c r="I158" s="35"/>
      <c r="J158" s="35"/>
      <c r="K158" s="35"/>
      <c r="L158" s="35"/>
      <c r="M158" s="35"/>
      <c r="N158" s="35"/>
      <c r="O158" s="35"/>
      <c r="P158" s="35"/>
      <c r="Q158" s="35"/>
      <c r="R158" s="35"/>
      <c r="S158" s="42"/>
      <c r="T158" s="42"/>
      <c r="U158" s="42"/>
      <c r="V158" s="42"/>
      <c r="W158" s="42"/>
      <c r="X158" s="42"/>
      <c r="Y158" s="42"/>
      <c r="Z158" s="42"/>
      <c r="AA158" s="42"/>
      <c r="AB158" s="42"/>
      <c r="AC158" s="42"/>
      <c r="AD158" s="42"/>
      <c r="AE158" s="42"/>
      <c r="AF158" s="58"/>
    </row>
    <row r="159" spans="1:32" ht="15.75" customHeight="1">
      <c r="A159" s="57"/>
      <c r="B159" s="57"/>
      <c r="C159" s="57"/>
      <c r="D159" s="57"/>
      <c r="E159" s="57"/>
      <c r="F159" s="35"/>
      <c r="G159" s="35"/>
      <c r="H159" s="35"/>
      <c r="I159" s="35"/>
      <c r="J159" s="35"/>
      <c r="K159" s="35"/>
      <c r="L159" s="35"/>
      <c r="M159" s="35"/>
      <c r="N159" s="35"/>
      <c r="O159" s="35"/>
      <c r="P159" s="35"/>
      <c r="Q159" s="35"/>
      <c r="R159" s="35"/>
      <c r="S159" s="42"/>
      <c r="T159" s="42"/>
      <c r="U159" s="42"/>
      <c r="V159" s="42"/>
      <c r="W159" s="42"/>
      <c r="X159" s="42"/>
      <c r="Y159" s="42"/>
      <c r="Z159" s="42"/>
      <c r="AA159" s="42"/>
      <c r="AB159" s="42"/>
      <c r="AC159" s="42"/>
      <c r="AD159" s="42"/>
      <c r="AE159" s="42"/>
      <c r="AF159" s="58"/>
    </row>
    <row r="160" spans="1:32" ht="15.75" customHeight="1">
      <c r="A160" s="57"/>
      <c r="B160" s="57"/>
      <c r="C160" s="57"/>
      <c r="D160" s="57"/>
      <c r="E160" s="57"/>
      <c r="F160" s="35"/>
      <c r="G160" s="35"/>
      <c r="H160" s="35"/>
      <c r="I160" s="35"/>
      <c r="J160" s="35"/>
      <c r="K160" s="35"/>
      <c r="L160" s="35"/>
      <c r="M160" s="35"/>
      <c r="N160" s="35"/>
      <c r="O160" s="35"/>
      <c r="P160" s="35"/>
      <c r="Q160" s="35"/>
      <c r="R160" s="35"/>
      <c r="S160" s="42"/>
      <c r="T160" s="42"/>
      <c r="U160" s="42"/>
      <c r="V160" s="42"/>
      <c r="W160" s="42"/>
      <c r="X160" s="42"/>
      <c r="Y160" s="42"/>
      <c r="Z160" s="42"/>
      <c r="AA160" s="42"/>
      <c r="AB160" s="42"/>
      <c r="AC160" s="42"/>
      <c r="AD160" s="42"/>
      <c r="AE160" s="42"/>
      <c r="AF160" s="58"/>
    </row>
    <row r="161" spans="1:32" ht="15.75" customHeight="1">
      <c r="A161" s="57"/>
      <c r="B161" s="57"/>
      <c r="C161" s="57"/>
      <c r="D161" s="57"/>
      <c r="E161" s="57"/>
      <c r="F161" s="35"/>
      <c r="G161" s="35"/>
      <c r="H161" s="35"/>
      <c r="I161" s="35"/>
      <c r="J161" s="35"/>
      <c r="K161" s="35"/>
      <c r="L161" s="35"/>
      <c r="M161" s="35"/>
      <c r="N161" s="35"/>
      <c r="O161" s="35"/>
      <c r="P161" s="35"/>
      <c r="Q161" s="35"/>
      <c r="R161" s="35"/>
      <c r="S161" s="42"/>
      <c r="T161" s="42"/>
      <c r="U161" s="42"/>
      <c r="V161" s="42"/>
      <c r="W161" s="42"/>
      <c r="X161" s="42"/>
      <c r="Y161" s="42"/>
      <c r="Z161" s="42"/>
      <c r="AA161" s="42"/>
      <c r="AB161" s="42"/>
      <c r="AC161" s="42"/>
      <c r="AD161" s="42"/>
      <c r="AE161" s="42"/>
      <c r="AF161" s="58"/>
    </row>
    <row r="162" spans="1:32" ht="15.75" customHeight="1">
      <c r="A162" s="57"/>
      <c r="B162" s="57"/>
      <c r="C162" s="57"/>
      <c r="D162" s="57"/>
      <c r="E162" s="57"/>
      <c r="F162" s="35"/>
      <c r="G162" s="35"/>
      <c r="H162" s="35"/>
      <c r="I162" s="35"/>
      <c r="J162" s="35"/>
      <c r="K162" s="35"/>
      <c r="L162" s="35"/>
      <c r="M162" s="35"/>
      <c r="N162" s="35"/>
      <c r="O162" s="35"/>
      <c r="P162" s="35"/>
      <c r="Q162" s="35"/>
      <c r="R162" s="35"/>
      <c r="S162" s="42"/>
      <c r="T162" s="42"/>
      <c r="U162" s="42"/>
      <c r="V162" s="42"/>
      <c r="W162" s="42"/>
      <c r="X162" s="42"/>
      <c r="Y162" s="42"/>
      <c r="Z162" s="42"/>
      <c r="AA162" s="42"/>
      <c r="AB162" s="42"/>
      <c r="AC162" s="42"/>
      <c r="AD162" s="42"/>
      <c r="AE162" s="42"/>
      <c r="AF162" s="58"/>
    </row>
    <row r="163" spans="1:32" ht="15.75" customHeight="1">
      <c r="A163" s="57"/>
      <c r="B163" s="57"/>
      <c r="C163" s="57"/>
      <c r="D163" s="57"/>
      <c r="E163" s="57"/>
      <c r="F163" s="35"/>
      <c r="G163" s="35"/>
      <c r="H163" s="35"/>
      <c r="I163" s="35"/>
      <c r="J163" s="35"/>
      <c r="K163" s="35"/>
      <c r="L163" s="35"/>
      <c r="M163" s="35"/>
      <c r="N163" s="35"/>
      <c r="O163" s="35"/>
      <c r="P163" s="35"/>
      <c r="Q163" s="35"/>
      <c r="R163" s="35"/>
      <c r="S163" s="42"/>
      <c r="T163" s="42"/>
      <c r="U163" s="42"/>
      <c r="V163" s="42"/>
      <c r="W163" s="42"/>
      <c r="X163" s="42"/>
      <c r="Y163" s="42"/>
      <c r="Z163" s="42"/>
      <c r="AA163" s="42"/>
      <c r="AB163" s="42"/>
      <c r="AC163" s="42"/>
      <c r="AD163" s="42"/>
      <c r="AE163" s="42"/>
      <c r="AF163" s="58"/>
    </row>
    <row r="164" spans="1:32" ht="15.75" customHeight="1">
      <c r="A164" s="57"/>
      <c r="B164" s="57"/>
      <c r="C164" s="57"/>
      <c r="D164" s="57"/>
      <c r="E164" s="57"/>
      <c r="F164" s="35"/>
      <c r="G164" s="35"/>
      <c r="H164" s="35"/>
      <c r="I164" s="35"/>
      <c r="J164" s="35"/>
      <c r="K164" s="35"/>
      <c r="L164" s="35"/>
      <c r="M164" s="35"/>
      <c r="N164" s="35"/>
      <c r="O164" s="35"/>
      <c r="P164" s="35"/>
      <c r="Q164" s="35"/>
      <c r="R164" s="35"/>
      <c r="S164" s="42"/>
      <c r="T164" s="42"/>
      <c r="U164" s="42"/>
      <c r="V164" s="42"/>
      <c r="W164" s="42"/>
      <c r="X164" s="42"/>
      <c r="Y164" s="42"/>
      <c r="Z164" s="42"/>
      <c r="AA164" s="42"/>
      <c r="AB164" s="42"/>
      <c r="AC164" s="42"/>
      <c r="AD164" s="42"/>
      <c r="AE164" s="42"/>
      <c r="AF164" s="58"/>
    </row>
    <row r="165" spans="1:32" ht="15.75" customHeight="1">
      <c r="A165" s="57"/>
      <c r="B165" s="57"/>
      <c r="C165" s="57"/>
      <c r="D165" s="57"/>
      <c r="E165" s="57"/>
      <c r="F165" s="35"/>
      <c r="G165" s="35"/>
      <c r="H165" s="35"/>
      <c r="I165" s="35"/>
      <c r="J165" s="35"/>
      <c r="K165" s="35"/>
      <c r="L165" s="35"/>
      <c r="M165" s="35"/>
      <c r="N165" s="35"/>
      <c r="O165" s="35"/>
      <c r="P165" s="35"/>
      <c r="Q165" s="35"/>
      <c r="R165" s="35"/>
      <c r="S165" s="42"/>
      <c r="T165" s="42"/>
      <c r="U165" s="42"/>
      <c r="V165" s="42"/>
      <c r="W165" s="42"/>
      <c r="X165" s="42"/>
      <c r="Y165" s="42"/>
      <c r="Z165" s="42"/>
      <c r="AA165" s="42"/>
      <c r="AB165" s="42"/>
      <c r="AC165" s="42"/>
      <c r="AD165" s="42"/>
      <c r="AE165" s="42"/>
      <c r="AF165" s="58"/>
    </row>
    <row r="166" spans="1:32" ht="15.75" customHeight="1">
      <c r="A166" s="57"/>
      <c r="B166" s="57"/>
      <c r="C166" s="57"/>
      <c r="D166" s="57"/>
      <c r="E166" s="57"/>
      <c r="F166" s="35"/>
      <c r="G166" s="35"/>
      <c r="H166" s="35"/>
      <c r="I166" s="35"/>
      <c r="J166" s="35"/>
      <c r="K166" s="35"/>
      <c r="L166" s="35"/>
      <c r="M166" s="35"/>
      <c r="N166" s="35"/>
      <c r="O166" s="35"/>
      <c r="P166" s="35"/>
      <c r="Q166" s="35"/>
      <c r="R166" s="35"/>
      <c r="S166" s="42"/>
      <c r="T166" s="42"/>
      <c r="U166" s="42"/>
      <c r="V166" s="42"/>
      <c r="W166" s="42"/>
      <c r="X166" s="42"/>
      <c r="Y166" s="42"/>
      <c r="Z166" s="42"/>
      <c r="AA166" s="42"/>
      <c r="AB166" s="42"/>
      <c r="AC166" s="42"/>
      <c r="AD166" s="42"/>
      <c r="AE166" s="42"/>
      <c r="AF166" s="58"/>
    </row>
    <row r="167" spans="1:32" ht="15.75" customHeight="1">
      <c r="A167" s="57"/>
      <c r="B167" s="57"/>
      <c r="C167" s="57"/>
      <c r="D167" s="57"/>
      <c r="E167" s="57"/>
      <c r="F167" s="35"/>
      <c r="G167" s="35"/>
      <c r="H167" s="35"/>
      <c r="I167" s="35"/>
      <c r="J167" s="35"/>
      <c r="K167" s="35"/>
      <c r="L167" s="35"/>
      <c r="M167" s="35"/>
      <c r="N167" s="35"/>
      <c r="O167" s="35"/>
      <c r="P167" s="35"/>
      <c r="Q167" s="35"/>
      <c r="R167" s="35"/>
      <c r="S167" s="42"/>
      <c r="T167" s="42"/>
      <c r="U167" s="42"/>
      <c r="V167" s="42"/>
      <c r="W167" s="42"/>
      <c r="X167" s="42"/>
      <c r="Y167" s="42"/>
      <c r="Z167" s="42"/>
      <c r="AA167" s="42"/>
      <c r="AB167" s="42"/>
      <c r="AC167" s="42"/>
      <c r="AD167" s="42"/>
      <c r="AE167" s="42"/>
      <c r="AF167" s="58"/>
    </row>
    <row r="168" spans="1:32" ht="15.75" customHeight="1">
      <c r="A168" s="57"/>
      <c r="B168" s="57"/>
      <c r="C168" s="57"/>
      <c r="D168" s="57"/>
      <c r="E168" s="57"/>
      <c r="F168" s="35"/>
      <c r="G168" s="35"/>
      <c r="H168" s="35"/>
      <c r="I168" s="35"/>
      <c r="J168" s="35"/>
      <c r="K168" s="35"/>
      <c r="L168" s="35"/>
      <c r="M168" s="35"/>
      <c r="N168" s="35"/>
      <c r="O168" s="35"/>
      <c r="P168" s="35"/>
      <c r="Q168" s="35"/>
      <c r="R168" s="35"/>
      <c r="S168" s="42"/>
      <c r="T168" s="42"/>
      <c r="U168" s="42"/>
      <c r="V168" s="42"/>
      <c r="W168" s="42"/>
      <c r="X168" s="42"/>
      <c r="Y168" s="42"/>
      <c r="Z168" s="42"/>
      <c r="AA168" s="42"/>
      <c r="AB168" s="42"/>
      <c r="AC168" s="42"/>
      <c r="AD168" s="42"/>
      <c r="AE168" s="42"/>
      <c r="AF168" s="58"/>
    </row>
    <row r="169" spans="1:32" ht="15.75" customHeight="1">
      <c r="A169" s="57"/>
      <c r="B169" s="57"/>
      <c r="C169" s="57"/>
      <c r="D169" s="57"/>
      <c r="E169" s="57"/>
      <c r="F169" s="35"/>
      <c r="G169" s="35"/>
      <c r="H169" s="35"/>
      <c r="I169" s="35"/>
      <c r="J169" s="35"/>
      <c r="K169" s="35"/>
      <c r="L169" s="35"/>
      <c r="M169" s="35"/>
      <c r="N169" s="35"/>
      <c r="O169" s="35"/>
      <c r="P169" s="35"/>
      <c r="Q169" s="35"/>
      <c r="R169" s="35"/>
      <c r="S169" s="42"/>
      <c r="T169" s="42"/>
      <c r="U169" s="42"/>
      <c r="V169" s="42"/>
      <c r="W169" s="42"/>
      <c r="X169" s="42"/>
      <c r="Y169" s="42"/>
      <c r="Z169" s="42"/>
      <c r="AA169" s="42"/>
      <c r="AB169" s="42"/>
      <c r="AC169" s="42"/>
      <c r="AD169" s="42"/>
      <c r="AE169" s="42"/>
      <c r="AF169" s="58"/>
    </row>
    <row r="170" spans="1:32" ht="15.75" customHeight="1">
      <c r="A170" s="57"/>
      <c r="B170" s="57"/>
      <c r="C170" s="57"/>
      <c r="D170" s="57"/>
      <c r="E170" s="57"/>
      <c r="F170" s="35"/>
      <c r="G170" s="35"/>
      <c r="H170" s="35"/>
      <c r="I170" s="35"/>
      <c r="J170" s="35"/>
      <c r="K170" s="35"/>
      <c r="L170" s="35"/>
      <c r="M170" s="35"/>
      <c r="N170" s="35"/>
      <c r="O170" s="35"/>
      <c r="P170" s="35"/>
      <c r="Q170" s="35"/>
      <c r="R170" s="35"/>
      <c r="S170" s="42"/>
      <c r="T170" s="42"/>
      <c r="U170" s="42"/>
      <c r="V170" s="42"/>
      <c r="W170" s="42"/>
      <c r="X170" s="42"/>
      <c r="Y170" s="42"/>
      <c r="Z170" s="42"/>
      <c r="AA170" s="42"/>
      <c r="AB170" s="42"/>
      <c r="AC170" s="42"/>
      <c r="AD170" s="42"/>
      <c r="AE170" s="42"/>
      <c r="AF170" s="58"/>
    </row>
    <row r="171" spans="1:32" ht="15.75" customHeight="1">
      <c r="A171" s="57"/>
      <c r="B171" s="57"/>
      <c r="C171" s="57"/>
      <c r="D171" s="57"/>
      <c r="E171" s="57"/>
      <c r="F171" s="35"/>
      <c r="G171" s="35"/>
      <c r="H171" s="35"/>
      <c r="I171" s="35"/>
      <c r="J171" s="35"/>
      <c r="K171" s="35"/>
      <c r="L171" s="35"/>
      <c r="M171" s="35"/>
      <c r="N171" s="35"/>
      <c r="O171" s="35"/>
      <c r="P171" s="35"/>
      <c r="Q171" s="35"/>
      <c r="R171" s="35"/>
      <c r="S171" s="42"/>
      <c r="T171" s="42"/>
      <c r="U171" s="42"/>
      <c r="V171" s="42"/>
      <c r="W171" s="42"/>
      <c r="X171" s="42"/>
      <c r="Y171" s="42"/>
      <c r="Z171" s="42"/>
      <c r="AA171" s="42"/>
      <c r="AB171" s="42"/>
      <c r="AC171" s="42"/>
      <c r="AD171" s="42"/>
      <c r="AE171" s="42"/>
      <c r="AF171" s="58"/>
    </row>
    <row r="172" spans="1:32" ht="15.75" customHeight="1">
      <c r="A172" s="57"/>
      <c r="B172" s="57"/>
      <c r="C172" s="57"/>
      <c r="D172" s="57"/>
      <c r="E172" s="57"/>
      <c r="F172" s="35"/>
      <c r="G172" s="35"/>
      <c r="H172" s="35"/>
      <c r="I172" s="35"/>
      <c r="J172" s="35"/>
      <c r="K172" s="35"/>
      <c r="L172" s="35"/>
      <c r="M172" s="35"/>
      <c r="N172" s="35"/>
      <c r="O172" s="35"/>
      <c r="P172" s="35"/>
      <c r="Q172" s="35"/>
      <c r="R172" s="35"/>
      <c r="S172" s="42"/>
      <c r="T172" s="42"/>
      <c r="U172" s="42"/>
      <c r="V172" s="42"/>
      <c r="W172" s="42"/>
      <c r="X172" s="42"/>
      <c r="Y172" s="42"/>
      <c r="Z172" s="42"/>
      <c r="AA172" s="42"/>
      <c r="AB172" s="42"/>
      <c r="AC172" s="42"/>
      <c r="AD172" s="42"/>
      <c r="AE172" s="42"/>
      <c r="AF172" s="58"/>
    </row>
    <row r="173" spans="1:32" ht="15.75" customHeight="1">
      <c r="A173" s="57"/>
      <c r="B173" s="57"/>
      <c r="C173" s="57"/>
      <c r="D173" s="57"/>
      <c r="E173" s="57"/>
      <c r="F173" s="35"/>
      <c r="G173" s="35"/>
      <c r="H173" s="35"/>
      <c r="I173" s="35"/>
      <c r="J173" s="35"/>
      <c r="K173" s="35"/>
      <c r="L173" s="35"/>
      <c r="M173" s="35"/>
      <c r="N173" s="35"/>
      <c r="O173" s="35"/>
      <c r="P173" s="35"/>
      <c r="Q173" s="35"/>
      <c r="R173" s="35"/>
      <c r="S173" s="42"/>
      <c r="T173" s="42"/>
      <c r="U173" s="42"/>
      <c r="V173" s="42"/>
      <c r="W173" s="42"/>
      <c r="X173" s="42"/>
      <c r="Y173" s="42"/>
      <c r="Z173" s="42"/>
      <c r="AA173" s="42"/>
      <c r="AB173" s="42"/>
      <c r="AC173" s="42"/>
      <c r="AD173" s="42"/>
      <c r="AE173" s="42"/>
      <c r="AF173" s="58"/>
    </row>
    <row r="174" spans="1:32" ht="15.75" customHeight="1">
      <c r="A174" s="57"/>
      <c r="B174" s="57"/>
      <c r="C174" s="57"/>
      <c r="D174" s="57"/>
      <c r="E174" s="57"/>
      <c r="F174" s="35"/>
      <c r="G174" s="35"/>
      <c r="H174" s="35"/>
      <c r="I174" s="35"/>
      <c r="J174" s="35"/>
      <c r="K174" s="35"/>
      <c r="L174" s="35"/>
      <c r="M174" s="35"/>
      <c r="N174" s="35"/>
      <c r="O174" s="35"/>
      <c r="P174" s="35"/>
      <c r="Q174" s="35"/>
      <c r="R174" s="35"/>
      <c r="S174" s="42"/>
      <c r="T174" s="42"/>
      <c r="U174" s="42"/>
      <c r="V174" s="42"/>
      <c r="W174" s="42"/>
      <c r="X174" s="42"/>
      <c r="Y174" s="42"/>
      <c r="Z174" s="42"/>
      <c r="AA174" s="42"/>
      <c r="AB174" s="42"/>
      <c r="AC174" s="42"/>
      <c r="AD174" s="42"/>
      <c r="AE174" s="42"/>
      <c r="AF174" s="58"/>
    </row>
    <row r="175" spans="1:32" ht="15.75" customHeight="1">
      <c r="A175" s="57"/>
      <c r="B175" s="57"/>
      <c r="C175" s="57"/>
      <c r="D175" s="57"/>
      <c r="E175" s="57"/>
      <c r="F175" s="35"/>
      <c r="G175" s="35"/>
      <c r="H175" s="35"/>
      <c r="I175" s="35"/>
      <c r="J175" s="35"/>
      <c r="K175" s="35"/>
      <c r="L175" s="35"/>
      <c r="M175" s="35"/>
      <c r="N175" s="35"/>
      <c r="O175" s="35"/>
      <c r="P175" s="35"/>
      <c r="Q175" s="35"/>
      <c r="R175" s="35"/>
      <c r="S175" s="42"/>
      <c r="T175" s="42"/>
      <c r="U175" s="42"/>
      <c r="V175" s="42"/>
      <c r="W175" s="42"/>
      <c r="X175" s="42"/>
      <c r="Y175" s="42"/>
      <c r="Z175" s="42"/>
      <c r="AA175" s="42"/>
      <c r="AB175" s="42"/>
      <c r="AC175" s="42"/>
      <c r="AD175" s="42"/>
      <c r="AE175" s="42"/>
      <c r="AF175" s="58"/>
    </row>
    <row r="176" spans="1:32" ht="15.75" customHeight="1">
      <c r="A176" s="57"/>
      <c r="B176" s="57"/>
      <c r="C176" s="57"/>
      <c r="D176" s="57"/>
      <c r="E176" s="57"/>
      <c r="F176" s="35"/>
      <c r="G176" s="35"/>
      <c r="H176" s="35"/>
      <c r="I176" s="35"/>
      <c r="J176" s="35"/>
      <c r="K176" s="35"/>
      <c r="L176" s="35"/>
      <c r="M176" s="35"/>
      <c r="N176" s="35"/>
      <c r="O176" s="35"/>
      <c r="P176" s="35"/>
      <c r="Q176" s="35"/>
      <c r="R176" s="35"/>
      <c r="S176" s="42"/>
      <c r="T176" s="42"/>
      <c r="U176" s="42"/>
      <c r="V176" s="42"/>
      <c r="W176" s="42"/>
      <c r="X176" s="42"/>
      <c r="Y176" s="42"/>
      <c r="Z176" s="42"/>
      <c r="AA176" s="42"/>
      <c r="AB176" s="42"/>
      <c r="AC176" s="42"/>
      <c r="AD176" s="42"/>
      <c r="AE176" s="42"/>
      <c r="AF176" s="58"/>
    </row>
    <row r="177" spans="1:32" ht="15.75" customHeight="1">
      <c r="A177" s="57"/>
      <c r="B177" s="57"/>
      <c r="C177" s="57"/>
      <c r="D177" s="57"/>
      <c r="E177" s="57"/>
      <c r="F177" s="35"/>
      <c r="G177" s="35"/>
      <c r="H177" s="35"/>
      <c r="I177" s="35"/>
      <c r="J177" s="35"/>
      <c r="K177" s="35"/>
      <c r="L177" s="35"/>
      <c r="M177" s="35"/>
      <c r="N177" s="35"/>
      <c r="O177" s="35"/>
      <c r="P177" s="35"/>
      <c r="Q177" s="35"/>
      <c r="R177" s="35"/>
      <c r="S177" s="42"/>
      <c r="T177" s="42"/>
      <c r="U177" s="42"/>
      <c r="V177" s="42"/>
      <c r="W177" s="42"/>
      <c r="X177" s="42"/>
      <c r="Y177" s="42"/>
      <c r="Z177" s="42"/>
      <c r="AA177" s="42"/>
      <c r="AB177" s="42"/>
      <c r="AC177" s="42"/>
      <c r="AD177" s="42"/>
      <c r="AE177" s="42"/>
      <c r="AF177" s="58"/>
    </row>
    <row r="178" spans="1:32" ht="15.75" customHeight="1">
      <c r="A178" s="57"/>
      <c r="B178" s="57"/>
      <c r="C178" s="57"/>
      <c r="D178" s="57"/>
      <c r="E178" s="57"/>
      <c r="F178" s="35"/>
      <c r="G178" s="35"/>
      <c r="H178" s="35"/>
      <c r="I178" s="35"/>
      <c r="J178" s="35"/>
      <c r="K178" s="35"/>
      <c r="L178" s="35"/>
      <c r="M178" s="35"/>
      <c r="N178" s="35"/>
      <c r="O178" s="35"/>
      <c r="P178" s="35"/>
      <c r="Q178" s="35"/>
      <c r="R178" s="35"/>
      <c r="S178" s="42"/>
      <c r="T178" s="42"/>
      <c r="U178" s="42"/>
      <c r="V178" s="42"/>
      <c r="W178" s="42"/>
      <c r="X178" s="42"/>
      <c r="Y178" s="42"/>
      <c r="Z178" s="42"/>
      <c r="AA178" s="42"/>
      <c r="AB178" s="42"/>
      <c r="AC178" s="42"/>
      <c r="AD178" s="42"/>
      <c r="AE178" s="42"/>
      <c r="AF178" s="58"/>
    </row>
    <row r="179" spans="1:32" ht="15.75" customHeight="1">
      <c r="A179" s="57"/>
      <c r="B179" s="57"/>
      <c r="C179" s="57"/>
      <c r="D179" s="57"/>
      <c r="E179" s="57"/>
      <c r="F179" s="35"/>
      <c r="G179" s="35"/>
      <c r="H179" s="35"/>
      <c r="I179" s="35"/>
      <c r="J179" s="35"/>
      <c r="K179" s="35"/>
      <c r="L179" s="35"/>
      <c r="M179" s="35"/>
      <c r="N179" s="35"/>
      <c r="O179" s="35"/>
      <c r="P179" s="35"/>
      <c r="Q179" s="35"/>
      <c r="R179" s="35"/>
      <c r="S179" s="42"/>
      <c r="T179" s="42"/>
      <c r="U179" s="42"/>
      <c r="V179" s="42"/>
      <c r="W179" s="42"/>
      <c r="X179" s="42"/>
      <c r="Y179" s="42"/>
      <c r="Z179" s="42"/>
      <c r="AA179" s="42"/>
      <c r="AB179" s="42"/>
      <c r="AC179" s="42"/>
      <c r="AD179" s="42"/>
      <c r="AE179" s="42"/>
      <c r="AF179" s="58"/>
    </row>
    <row r="180" spans="1:32" ht="15.75" customHeight="1">
      <c r="A180" s="57"/>
      <c r="B180" s="57"/>
      <c r="C180" s="57"/>
      <c r="D180" s="57"/>
      <c r="E180" s="57"/>
      <c r="F180" s="35"/>
      <c r="G180" s="35"/>
      <c r="H180" s="35"/>
      <c r="I180" s="35"/>
      <c r="J180" s="35"/>
      <c r="K180" s="35"/>
      <c r="L180" s="35"/>
      <c r="M180" s="35"/>
      <c r="N180" s="35"/>
      <c r="O180" s="35"/>
      <c r="P180" s="35"/>
      <c r="Q180" s="35"/>
      <c r="R180" s="35"/>
      <c r="S180" s="42"/>
      <c r="T180" s="42"/>
      <c r="U180" s="42"/>
      <c r="V180" s="42"/>
      <c r="W180" s="42"/>
      <c r="X180" s="42"/>
      <c r="Y180" s="42"/>
      <c r="Z180" s="42"/>
      <c r="AA180" s="42"/>
      <c r="AB180" s="42"/>
      <c r="AC180" s="42"/>
      <c r="AD180" s="42"/>
      <c r="AE180" s="42"/>
      <c r="AF180" s="58"/>
    </row>
    <row r="181" spans="1:32" ht="15.75" customHeight="1">
      <c r="A181" s="57"/>
      <c r="B181" s="57"/>
      <c r="C181" s="57"/>
      <c r="D181" s="57"/>
      <c r="E181" s="57"/>
      <c r="F181" s="35"/>
      <c r="G181" s="35"/>
      <c r="H181" s="35"/>
      <c r="I181" s="35"/>
      <c r="J181" s="35"/>
      <c r="K181" s="35"/>
      <c r="L181" s="35"/>
      <c r="M181" s="35"/>
      <c r="N181" s="35"/>
      <c r="O181" s="35"/>
      <c r="P181" s="35"/>
      <c r="Q181" s="35"/>
      <c r="R181" s="35"/>
      <c r="S181" s="42"/>
      <c r="T181" s="42"/>
      <c r="U181" s="42"/>
      <c r="V181" s="42"/>
      <c r="W181" s="42"/>
      <c r="X181" s="42"/>
      <c r="Y181" s="42"/>
      <c r="Z181" s="42"/>
      <c r="AA181" s="42"/>
      <c r="AB181" s="42"/>
      <c r="AC181" s="42"/>
      <c r="AD181" s="42"/>
      <c r="AE181" s="42"/>
      <c r="AF181" s="58"/>
    </row>
    <row r="182" spans="1:32" ht="15.75" customHeight="1">
      <c r="A182" s="57"/>
      <c r="B182" s="57"/>
      <c r="C182" s="57"/>
      <c r="D182" s="57"/>
      <c r="E182" s="57"/>
      <c r="F182" s="35"/>
      <c r="G182" s="35"/>
      <c r="H182" s="35"/>
      <c r="I182" s="35"/>
      <c r="J182" s="35"/>
      <c r="K182" s="35"/>
      <c r="L182" s="35"/>
      <c r="M182" s="35"/>
      <c r="N182" s="35"/>
      <c r="O182" s="35"/>
      <c r="P182" s="35"/>
      <c r="Q182" s="35"/>
      <c r="R182" s="35"/>
      <c r="S182" s="42"/>
      <c r="T182" s="42"/>
      <c r="U182" s="42"/>
      <c r="V182" s="42"/>
      <c r="W182" s="42"/>
      <c r="X182" s="42"/>
      <c r="Y182" s="42"/>
      <c r="Z182" s="42"/>
      <c r="AA182" s="42"/>
      <c r="AB182" s="42"/>
      <c r="AC182" s="42"/>
      <c r="AD182" s="42"/>
      <c r="AE182" s="42"/>
      <c r="AF182" s="58"/>
    </row>
    <row r="183" spans="1:32" ht="15.75" customHeight="1">
      <c r="A183" s="57"/>
      <c r="B183" s="57"/>
      <c r="C183" s="57"/>
      <c r="D183" s="57"/>
      <c r="E183" s="57"/>
      <c r="F183" s="35"/>
      <c r="G183" s="35"/>
      <c r="H183" s="35"/>
      <c r="I183" s="35"/>
      <c r="J183" s="35"/>
      <c r="K183" s="35"/>
      <c r="L183" s="35"/>
      <c r="M183" s="35"/>
      <c r="N183" s="35"/>
      <c r="O183" s="35"/>
      <c r="P183" s="35"/>
      <c r="Q183" s="35"/>
      <c r="R183" s="35"/>
      <c r="S183" s="42"/>
      <c r="T183" s="42"/>
      <c r="U183" s="42"/>
      <c r="V183" s="42"/>
      <c r="W183" s="42"/>
      <c r="X183" s="42"/>
      <c r="Y183" s="42"/>
      <c r="Z183" s="42"/>
      <c r="AA183" s="42"/>
      <c r="AB183" s="42"/>
      <c r="AC183" s="42"/>
      <c r="AD183" s="42"/>
      <c r="AE183" s="42"/>
      <c r="AF183" s="58"/>
    </row>
    <row r="184" spans="1:32" ht="15.75" customHeight="1">
      <c r="A184" s="57"/>
      <c r="B184" s="57"/>
      <c r="C184" s="57"/>
      <c r="D184" s="57"/>
      <c r="E184" s="57"/>
      <c r="F184" s="35"/>
      <c r="G184" s="35"/>
      <c r="H184" s="35"/>
      <c r="I184" s="35"/>
      <c r="J184" s="35"/>
      <c r="K184" s="35"/>
      <c r="L184" s="35"/>
      <c r="M184" s="35"/>
      <c r="N184" s="35"/>
      <c r="O184" s="35"/>
      <c r="P184" s="35"/>
      <c r="Q184" s="35"/>
      <c r="R184" s="35"/>
      <c r="S184" s="42"/>
      <c r="T184" s="42"/>
      <c r="U184" s="42"/>
      <c r="V184" s="42"/>
      <c r="W184" s="42"/>
      <c r="X184" s="42"/>
      <c r="Y184" s="42"/>
      <c r="Z184" s="42"/>
      <c r="AA184" s="42"/>
      <c r="AB184" s="42"/>
      <c r="AC184" s="42"/>
      <c r="AD184" s="42"/>
      <c r="AE184" s="42"/>
      <c r="AF184" s="58"/>
    </row>
    <row r="185" spans="1:32" ht="15.75" customHeight="1">
      <c r="A185" s="57"/>
      <c r="B185" s="57"/>
      <c r="C185" s="57"/>
      <c r="D185" s="57"/>
      <c r="E185" s="57"/>
      <c r="F185" s="35"/>
      <c r="G185" s="35"/>
      <c r="H185" s="35"/>
      <c r="I185" s="35"/>
      <c r="J185" s="35"/>
      <c r="K185" s="35"/>
      <c r="L185" s="35"/>
      <c r="M185" s="35"/>
      <c r="N185" s="35"/>
      <c r="O185" s="35"/>
      <c r="P185" s="35"/>
      <c r="Q185" s="35"/>
      <c r="R185" s="35"/>
      <c r="S185" s="42"/>
      <c r="T185" s="42"/>
      <c r="U185" s="42"/>
      <c r="V185" s="42"/>
      <c r="W185" s="42"/>
      <c r="X185" s="42"/>
      <c r="Y185" s="42"/>
      <c r="Z185" s="42"/>
      <c r="AA185" s="42"/>
      <c r="AB185" s="42"/>
      <c r="AC185" s="42"/>
      <c r="AD185" s="42"/>
      <c r="AE185" s="42"/>
      <c r="AF185" s="58"/>
    </row>
    <row r="186" spans="1:32" ht="15.75" customHeight="1">
      <c r="A186" s="57"/>
      <c r="B186" s="57"/>
      <c r="C186" s="57"/>
      <c r="D186" s="57"/>
      <c r="E186" s="57"/>
      <c r="F186" s="35"/>
      <c r="G186" s="35"/>
      <c r="H186" s="35"/>
      <c r="I186" s="35"/>
      <c r="J186" s="35"/>
      <c r="K186" s="35"/>
      <c r="L186" s="35"/>
      <c r="M186" s="35"/>
      <c r="N186" s="35"/>
      <c r="O186" s="35"/>
      <c r="P186" s="35"/>
      <c r="Q186" s="35"/>
      <c r="R186" s="35"/>
      <c r="S186" s="42"/>
      <c r="T186" s="42"/>
      <c r="U186" s="42"/>
      <c r="V186" s="42"/>
      <c r="W186" s="42"/>
      <c r="X186" s="42"/>
      <c r="Y186" s="42"/>
      <c r="Z186" s="42"/>
      <c r="AA186" s="42"/>
      <c r="AB186" s="42"/>
      <c r="AC186" s="42"/>
      <c r="AD186" s="42"/>
      <c r="AE186" s="42"/>
      <c r="AF186" s="58"/>
    </row>
    <row r="187" spans="1:32" ht="15.75" customHeight="1">
      <c r="A187" s="57"/>
      <c r="B187" s="57"/>
      <c r="C187" s="57"/>
      <c r="D187" s="57"/>
      <c r="E187" s="57"/>
      <c r="F187" s="35"/>
      <c r="G187" s="35"/>
      <c r="H187" s="35"/>
      <c r="I187" s="35"/>
      <c r="J187" s="35"/>
      <c r="K187" s="35"/>
      <c r="L187" s="35"/>
      <c r="M187" s="35"/>
      <c r="N187" s="35"/>
      <c r="O187" s="35"/>
      <c r="P187" s="35"/>
      <c r="Q187" s="35"/>
      <c r="R187" s="35"/>
      <c r="S187" s="42"/>
      <c r="T187" s="42"/>
      <c r="U187" s="42"/>
      <c r="V187" s="42"/>
      <c r="W187" s="42"/>
      <c r="X187" s="42"/>
      <c r="Y187" s="42"/>
      <c r="Z187" s="42"/>
      <c r="AA187" s="42"/>
      <c r="AB187" s="42"/>
      <c r="AC187" s="42"/>
      <c r="AD187" s="42"/>
      <c r="AE187" s="42"/>
      <c r="AF187" s="58"/>
    </row>
    <row r="188" spans="1:32" ht="15.75" customHeight="1">
      <c r="A188" s="57"/>
      <c r="B188" s="57"/>
      <c r="C188" s="57"/>
      <c r="D188" s="57"/>
      <c r="E188" s="57"/>
      <c r="F188" s="35"/>
      <c r="G188" s="35"/>
      <c r="H188" s="35"/>
      <c r="I188" s="35"/>
      <c r="J188" s="35"/>
      <c r="K188" s="35"/>
      <c r="L188" s="35"/>
      <c r="M188" s="35"/>
      <c r="N188" s="35"/>
      <c r="O188" s="35"/>
      <c r="P188" s="35"/>
      <c r="Q188" s="35"/>
      <c r="R188" s="35"/>
      <c r="S188" s="42"/>
      <c r="T188" s="42"/>
      <c r="U188" s="42"/>
      <c r="V188" s="42"/>
      <c r="W188" s="42"/>
      <c r="X188" s="42"/>
      <c r="Y188" s="42"/>
      <c r="Z188" s="42"/>
      <c r="AA188" s="42"/>
      <c r="AB188" s="42"/>
      <c r="AC188" s="42"/>
      <c r="AD188" s="42"/>
      <c r="AE188" s="42"/>
      <c r="AF188" s="58"/>
    </row>
    <row r="189" spans="1:32" ht="15.75" customHeight="1">
      <c r="A189" s="57"/>
      <c r="B189" s="57"/>
      <c r="C189" s="57"/>
      <c r="D189" s="57"/>
      <c r="E189" s="57"/>
      <c r="F189" s="35"/>
      <c r="G189" s="35"/>
      <c r="H189" s="35"/>
      <c r="I189" s="35"/>
      <c r="J189" s="35"/>
      <c r="K189" s="35"/>
      <c r="L189" s="35"/>
      <c r="M189" s="35"/>
      <c r="N189" s="35"/>
      <c r="O189" s="35"/>
      <c r="P189" s="35"/>
      <c r="Q189" s="35"/>
      <c r="R189" s="35"/>
      <c r="S189" s="42"/>
      <c r="T189" s="42"/>
      <c r="U189" s="42"/>
      <c r="V189" s="42"/>
      <c r="W189" s="42"/>
      <c r="X189" s="42"/>
      <c r="Y189" s="42"/>
      <c r="Z189" s="42"/>
      <c r="AA189" s="42"/>
      <c r="AB189" s="42"/>
      <c r="AC189" s="42"/>
      <c r="AD189" s="42"/>
      <c r="AE189" s="42"/>
      <c r="AF189" s="58"/>
    </row>
    <row r="190" spans="1:32" ht="15.75" customHeight="1">
      <c r="A190" s="57"/>
      <c r="B190" s="57"/>
      <c r="C190" s="57"/>
      <c r="D190" s="57"/>
      <c r="E190" s="57"/>
      <c r="F190" s="35"/>
      <c r="G190" s="35"/>
      <c r="H190" s="35"/>
      <c r="I190" s="35"/>
      <c r="J190" s="35"/>
      <c r="K190" s="35"/>
      <c r="L190" s="35"/>
      <c r="M190" s="35"/>
      <c r="N190" s="35"/>
      <c r="O190" s="35"/>
      <c r="P190" s="35"/>
      <c r="Q190" s="35"/>
      <c r="R190" s="35"/>
      <c r="S190" s="42"/>
      <c r="T190" s="42"/>
      <c r="U190" s="42"/>
      <c r="V190" s="42"/>
      <c r="W190" s="42"/>
      <c r="X190" s="42"/>
      <c r="Y190" s="42"/>
      <c r="Z190" s="42"/>
      <c r="AA190" s="42"/>
      <c r="AB190" s="42"/>
      <c r="AC190" s="42"/>
      <c r="AD190" s="42"/>
      <c r="AE190" s="42"/>
      <c r="AF190" s="58"/>
    </row>
    <row r="191" spans="1:32" ht="15.75" customHeight="1">
      <c r="A191" s="57"/>
      <c r="B191" s="57"/>
      <c r="C191" s="57"/>
      <c r="D191" s="57"/>
      <c r="E191" s="57"/>
      <c r="F191" s="35"/>
      <c r="G191" s="35"/>
      <c r="H191" s="35"/>
      <c r="I191" s="35"/>
      <c r="J191" s="35"/>
      <c r="K191" s="35"/>
      <c r="L191" s="35"/>
      <c r="M191" s="35"/>
      <c r="N191" s="35"/>
      <c r="O191" s="35"/>
      <c r="P191" s="35"/>
      <c r="Q191" s="35"/>
      <c r="R191" s="35"/>
      <c r="S191" s="42"/>
      <c r="T191" s="42"/>
      <c r="U191" s="42"/>
      <c r="V191" s="42"/>
      <c r="W191" s="42"/>
      <c r="X191" s="42"/>
      <c r="Y191" s="42"/>
      <c r="Z191" s="42"/>
      <c r="AA191" s="42"/>
      <c r="AB191" s="42"/>
      <c r="AC191" s="42"/>
      <c r="AD191" s="42"/>
      <c r="AE191" s="42"/>
      <c r="AF191" s="58"/>
    </row>
    <row r="192" spans="1:32" ht="15.75" customHeight="1">
      <c r="A192" s="57"/>
      <c r="B192" s="57"/>
      <c r="C192" s="57"/>
      <c r="D192" s="57"/>
      <c r="E192" s="57"/>
      <c r="F192" s="35"/>
      <c r="G192" s="35"/>
      <c r="H192" s="35"/>
      <c r="I192" s="35"/>
      <c r="J192" s="35"/>
      <c r="K192" s="35"/>
      <c r="L192" s="35"/>
      <c r="M192" s="35"/>
      <c r="N192" s="35"/>
      <c r="O192" s="35"/>
      <c r="P192" s="35"/>
      <c r="Q192" s="35"/>
      <c r="R192" s="35"/>
      <c r="S192" s="42"/>
      <c r="T192" s="42"/>
      <c r="U192" s="42"/>
      <c r="V192" s="42"/>
      <c r="W192" s="42"/>
      <c r="X192" s="42"/>
      <c r="Y192" s="42"/>
      <c r="Z192" s="42"/>
      <c r="AA192" s="42"/>
      <c r="AB192" s="42"/>
      <c r="AC192" s="42"/>
      <c r="AD192" s="42"/>
      <c r="AE192" s="42"/>
      <c r="AF192" s="58"/>
    </row>
    <row r="193" spans="1:32" ht="15.75" customHeight="1">
      <c r="A193" s="57"/>
      <c r="B193" s="57"/>
      <c r="C193" s="57"/>
      <c r="D193" s="57"/>
      <c r="E193" s="57"/>
      <c r="F193" s="35"/>
      <c r="G193" s="35"/>
      <c r="H193" s="35"/>
      <c r="I193" s="35"/>
      <c r="J193" s="35"/>
      <c r="K193" s="35"/>
      <c r="L193" s="35"/>
      <c r="M193" s="35"/>
      <c r="N193" s="35"/>
      <c r="O193" s="35"/>
      <c r="P193" s="35"/>
      <c r="Q193" s="35"/>
      <c r="R193" s="35"/>
      <c r="S193" s="42"/>
      <c r="T193" s="42"/>
      <c r="U193" s="42"/>
      <c r="V193" s="42"/>
      <c r="W193" s="42"/>
      <c r="X193" s="42"/>
      <c r="Y193" s="42"/>
      <c r="Z193" s="42"/>
      <c r="AA193" s="42"/>
      <c r="AB193" s="42"/>
      <c r="AC193" s="42"/>
      <c r="AD193" s="42"/>
      <c r="AE193" s="42"/>
      <c r="AF193" s="58"/>
    </row>
    <row r="194" spans="1:32" ht="15.75" customHeight="1">
      <c r="A194" s="57"/>
      <c r="B194" s="57"/>
      <c r="C194" s="57"/>
      <c r="D194" s="57"/>
      <c r="E194" s="57"/>
      <c r="F194" s="35"/>
      <c r="G194" s="35"/>
      <c r="H194" s="35"/>
      <c r="I194" s="35"/>
      <c r="J194" s="35"/>
      <c r="K194" s="35"/>
      <c r="L194" s="35"/>
      <c r="M194" s="35"/>
      <c r="N194" s="35"/>
      <c r="O194" s="35"/>
      <c r="P194" s="35"/>
      <c r="Q194" s="35"/>
      <c r="R194" s="35"/>
      <c r="S194" s="42"/>
      <c r="T194" s="42"/>
      <c r="U194" s="42"/>
      <c r="V194" s="42"/>
      <c r="W194" s="42"/>
      <c r="X194" s="42"/>
      <c r="Y194" s="42"/>
      <c r="Z194" s="42"/>
      <c r="AA194" s="42"/>
      <c r="AB194" s="42"/>
      <c r="AC194" s="42"/>
      <c r="AD194" s="42"/>
      <c r="AE194" s="42"/>
      <c r="AF194" s="58"/>
    </row>
    <row r="195" spans="1:32" ht="15.75" customHeight="1">
      <c r="A195" s="57"/>
      <c r="B195" s="57"/>
      <c r="C195" s="57"/>
      <c r="D195" s="57"/>
      <c r="E195" s="57"/>
      <c r="F195" s="35"/>
      <c r="G195" s="35"/>
      <c r="H195" s="35"/>
      <c r="I195" s="35"/>
      <c r="J195" s="35"/>
      <c r="K195" s="35"/>
      <c r="L195" s="35"/>
      <c r="M195" s="35"/>
      <c r="N195" s="35"/>
      <c r="O195" s="35"/>
      <c r="P195" s="35"/>
      <c r="Q195" s="35"/>
      <c r="R195" s="35"/>
      <c r="S195" s="42"/>
      <c r="T195" s="42"/>
      <c r="U195" s="42"/>
      <c r="V195" s="42"/>
      <c r="W195" s="42"/>
      <c r="X195" s="42"/>
      <c r="Y195" s="42"/>
      <c r="Z195" s="42"/>
      <c r="AA195" s="42"/>
      <c r="AB195" s="42"/>
      <c r="AC195" s="42"/>
      <c r="AD195" s="42"/>
      <c r="AE195" s="42"/>
      <c r="AF195" s="58"/>
    </row>
    <row r="196" spans="1:32" ht="15.75" customHeight="1">
      <c r="A196" s="57"/>
      <c r="B196" s="57"/>
      <c r="C196" s="57"/>
      <c r="D196" s="57"/>
      <c r="E196" s="57"/>
      <c r="F196" s="35"/>
      <c r="G196" s="35"/>
      <c r="H196" s="35"/>
      <c r="I196" s="35"/>
      <c r="J196" s="35"/>
      <c r="K196" s="35"/>
      <c r="L196" s="35"/>
      <c r="M196" s="35"/>
      <c r="N196" s="35"/>
      <c r="O196" s="35"/>
      <c r="P196" s="35"/>
      <c r="Q196" s="35"/>
      <c r="R196" s="35"/>
      <c r="S196" s="42"/>
      <c r="T196" s="42"/>
      <c r="U196" s="42"/>
      <c r="V196" s="42"/>
      <c r="W196" s="42"/>
      <c r="X196" s="42"/>
      <c r="Y196" s="42"/>
      <c r="Z196" s="42"/>
      <c r="AA196" s="42"/>
      <c r="AB196" s="42"/>
      <c r="AC196" s="42"/>
      <c r="AD196" s="42"/>
      <c r="AE196" s="42"/>
      <c r="AF196" s="58"/>
    </row>
    <row r="197" spans="1:32" ht="15.75" customHeight="1">
      <c r="A197" s="57"/>
      <c r="B197" s="57"/>
      <c r="C197" s="57"/>
      <c r="D197" s="57"/>
      <c r="E197" s="57"/>
      <c r="F197" s="35"/>
      <c r="G197" s="35"/>
      <c r="H197" s="35"/>
      <c r="I197" s="35"/>
      <c r="J197" s="35"/>
      <c r="K197" s="35"/>
      <c r="L197" s="35"/>
      <c r="M197" s="35"/>
      <c r="N197" s="35"/>
      <c r="O197" s="35"/>
      <c r="P197" s="35"/>
      <c r="Q197" s="35"/>
      <c r="R197" s="35"/>
      <c r="S197" s="42"/>
      <c r="T197" s="42"/>
      <c r="U197" s="42"/>
      <c r="V197" s="42"/>
      <c r="W197" s="42"/>
      <c r="X197" s="42"/>
      <c r="Y197" s="42"/>
      <c r="Z197" s="42"/>
      <c r="AA197" s="42"/>
      <c r="AB197" s="42"/>
      <c r="AC197" s="42"/>
      <c r="AD197" s="42"/>
      <c r="AE197" s="42"/>
      <c r="AF197" s="58"/>
    </row>
    <row r="198" spans="1:32" ht="15.75" customHeight="1">
      <c r="A198" s="57"/>
      <c r="B198" s="57"/>
      <c r="C198" s="57"/>
      <c r="D198" s="57"/>
      <c r="E198" s="57"/>
      <c r="F198" s="35"/>
      <c r="G198" s="35"/>
      <c r="H198" s="35"/>
      <c r="I198" s="35"/>
      <c r="J198" s="35"/>
      <c r="K198" s="35"/>
      <c r="L198" s="35"/>
      <c r="M198" s="35"/>
      <c r="N198" s="35"/>
      <c r="O198" s="35"/>
      <c r="P198" s="35"/>
      <c r="Q198" s="35"/>
      <c r="R198" s="35"/>
      <c r="S198" s="42"/>
      <c r="T198" s="42"/>
      <c r="U198" s="42"/>
      <c r="V198" s="42"/>
      <c r="W198" s="42"/>
      <c r="X198" s="42"/>
      <c r="Y198" s="42"/>
      <c r="Z198" s="42"/>
      <c r="AA198" s="42"/>
      <c r="AB198" s="42"/>
      <c r="AC198" s="42"/>
      <c r="AD198" s="42"/>
      <c r="AE198" s="42"/>
      <c r="AF198" s="58"/>
    </row>
    <row r="199" spans="1:32" ht="15.75" customHeight="1">
      <c r="A199" s="57"/>
      <c r="B199" s="57"/>
      <c r="C199" s="57"/>
      <c r="D199" s="57"/>
      <c r="E199" s="57"/>
      <c r="F199" s="35"/>
      <c r="G199" s="35"/>
      <c r="H199" s="35"/>
      <c r="I199" s="35"/>
      <c r="J199" s="35"/>
      <c r="K199" s="35"/>
      <c r="L199" s="35"/>
      <c r="M199" s="35"/>
      <c r="N199" s="35"/>
      <c r="O199" s="35"/>
      <c r="P199" s="35"/>
      <c r="Q199" s="35"/>
      <c r="R199" s="35"/>
      <c r="S199" s="42"/>
      <c r="T199" s="42"/>
      <c r="U199" s="42"/>
      <c r="V199" s="42"/>
      <c r="W199" s="42"/>
      <c r="X199" s="42"/>
      <c r="Y199" s="42"/>
      <c r="Z199" s="42"/>
      <c r="AA199" s="42"/>
      <c r="AB199" s="42"/>
      <c r="AC199" s="42"/>
      <c r="AD199" s="42"/>
      <c r="AE199" s="42"/>
      <c r="AF199" s="58"/>
    </row>
    <row r="200" spans="1:32" ht="15.75" customHeight="1">
      <c r="A200" s="57"/>
      <c r="B200" s="57"/>
      <c r="C200" s="57"/>
      <c r="D200" s="57"/>
      <c r="E200" s="57"/>
      <c r="F200" s="35"/>
      <c r="G200" s="35"/>
      <c r="H200" s="35"/>
      <c r="I200" s="35"/>
      <c r="J200" s="35"/>
      <c r="K200" s="35"/>
      <c r="L200" s="35"/>
      <c r="M200" s="35"/>
      <c r="N200" s="35"/>
      <c r="O200" s="35"/>
      <c r="P200" s="35"/>
      <c r="Q200" s="35"/>
      <c r="R200" s="35"/>
      <c r="S200" s="42"/>
      <c r="T200" s="42"/>
      <c r="U200" s="42"/>
      <c r="V200" s="42"/>
      <c r="W200" s="42"/>
      <c r="X200" s="42"/>
      <c r="Y200" s="42"/>
      <c r="Z200" s="42"/>
      <c r="AA200" s="42"/>
      <c r="AB200" s="42"/>
      <c r="AC200" s="42"/>
      <c r="AD200" s="42"/>
      <c r="AE200" s="42"/>
      <c r="AF200" s="58"/>
    </row>
    <row r="201" spans="1:32" ht="15.75" customHeight="1">
      <c r="A201" s="57"/>
      <c r="B201" s="57"/>
      <c r="C201" s="57"/>
      <c r="D201" s="57"/>
      <c r="E201" s="57"/>
      <c r="F201" s="35"/>
      <c r="G201" s="35"/>
      <c r="H201" s="35"/>
      <c r="I201" s="35"/>
      <c r="J201" s="35"/>
      <c r="K201" s="35"/>
      <c r="L201" s="35"/>
      <c r="M201" s="35"/>
      <c r="N201" s="35"/>
      <c r="O201" s="35"/>
      <c r="P201" s="35"/>
      <c r="Q201" s="35"/>
      <c r="R201" s="35"/>
      <c r="S201" s="42"/>
      <c r="T201" s="42"/>
      <c r="U201" s="42"/>
      <c r="V201" s="42"/>
      <c r="W201" s="42"/>
      <c r="X201" s="42"/>
      <c r="Y201" s="42"/>
      <c r="Z201" s="42"/>
      <c r="AA201" s="42"/>
      <c r="AB201" s="42"/>
      <c r="AC201" s="42"/>
      <c r="AD201" s="42"/>
      <c r="AE201" s="42"/>
      <c r="AF201" s="58"/>
    </row>
    <row r="202" spans="1:32" ht="15.75" customHeight="1">
      <c r="A202" s="57"/>
      <c r="B202" s="57"/>
      <c r="C202" s="57"/>
      <c r="D202" s="57"/>
      <c r="E202" s="57"/>
      <c r="F202" s="35"/>
      <c r="G202" s="35"/>
      <c r="H202" s="35"/>
      <c r="I202" s="35"/>
      <c r="J202" s="35"/>
      <c r="K202" s="35"/>
      <c r="L202" s="35"/>
      <c r="M202" s="35"/>
      <c r="N202" s="35"/>
      <c r="O202" s="35"/>
      <c r="P202" s="35"/>
      <c r="Q202" s="35"/>
      <c r="R202" s="35"/>
      <c r="S202" s="42"/>
      <c r="T202" s="42"/>
      <c r="U202" s="42"/>
      <c r="V202" s="42"/>
      <c r="W202" s="42"/>
      <c r="X202" s="42"/>
      <c r="Y202" s="42"/>
      <c r="Z202" s="42"/>
      <c r="AA202" s="42"/>
      <c r="AB202" s="42"/>
      <c r="AC202" s="42"/>
      <c r="AD202" s="42"/>
      <c r="AE202" s="42"/>
      <c r="AF202" s="58"/>
    </row>
    <row r="203" spans="1:32" ht="15.75" customHeight="1">
      <c r="A203" s="57"/>
      <c r="B203" s="57"/>
      <c r="C203" s="57"/>
      <c r="D203" s="57"/>
      <c r="E203" s="57"/>
      <c r="F203" s="35"/>
      <c r="G203" s="35"/>
      <c r="H203" s="35"/>
      <c r="I203" s="35"/>
      <c r="J203" s="35"/>
      <c r="K203" s="35"/>
      <c r="L203" s="35"/>
      <c r="M203" s="35"/>
      <c r="N203" s="35"/>
      <c r="O203" s="35"/>
      <c r="P203" s="35"/>
      <c r="Q203" s="35"/>
      <c r="R203" s="35"/>
      <c r="S203" s="42"/>
      <c r="T203" s="42"/>
      <c r="U203" s="42"/>
      <c r="V203" s="42"/>
      <c r="W203" s="42"/>
      <c r="X203" s="42"/>
      <c r="Y203" s="42"/>
      <c r="Z203" s="42"/>
      <c r="AA203" s="42"/>
      <c r="AB203" s="42"/>
      <c r="AC203" s="42"/>
      <c r="AD203" s="42"/>
      <c r="AE203" s="42"/>
      <c r="AF203" s="58"/>
    </row>
    <row r="204" spans="1:32" ht="15.75" customHeight="1">
      <c r="A204" s="57"/>
      <c r="B204" s="57"/>
      <c r="C204" s="57"/>
      <c r="D204" s="57"/>
      <c r="E204" s="57"/>
      <c r="F204" s="35"/>
      <c r="G204" s="35"/>
      <c r="H204" s="35"/>
      <c r="I204" s="35"/>
      <c r="J204" s="35"/>
      <c r="K204" s="35"/>
      <c r="L204" s="35"/>
      <c r="M204" s="35"/>
      <c r="N204" s="35"/>
      <c r="O204" s="35"/>
      <c r="P204" s="35"/>
      <c r="Q204" s="35"/>
      <c r="R204" s="35"/>
      <c r="S204" s="42"/>
      <c r="T204" s="42"/>
      <c r="U204" s="42"/>
      <c r="V204" s="42"/>
      <c r="W204" s="42"/>
      <c r="X204" s="42"/>
      <c r="Y204" s="42"/>
      <c r="Z204" s="42"/>
      <c r="AA204" s="42"/>
      <c r="AB204" s="42"/>
      <c r="AC204" s="42"/>
      <c r="AD204" s="42"/>
      <c r="AE204" s="42"/>
      <c r="AF204" s="58"/>
    </row>
    <row r="205" spans="1:32" ht="15.75" customHeight="1">
      <c r="A205" s="57"/>
      <c r="B205" s="57"/>
      <c r="C205" s="57"/>
      <c r="D205" s="57"/>
      <c r="E205" s="57"/>
      <c r="F205" s="35"/>
      <c r="G205" s="35"/>
      <c r="H205" s="35"/>
      <c r="I205" s="35"/>
      <c r="J205" s="35"/>
      <c r="K205" s="35"/>
      <c r="L205" s="35"/>
      <c r="M205" s="35"/>
      <c r="N205" s="35"/>
      <c r="O205" s="35"/>
      <c r="P205" s="35"/>
      <c r="Q205" s="35"/>
      <c r="R205" s="35"/>
      <c r="S205" s="42"/>
      <c r="T205" s="42"/>
      <c r="U205" s="42"/>
      <c r="V205" s="42"/>
      <c r="W205" s="42"/>
      <c r="X205" s="42"/>
      <c r="Y205" s="42"/>
      <c r="Z205" s="42"/>
      <c r="AA205" s="42"/>
      <c r="AB205" s="42"/>
      <c r="AC205" s="42"/>
      <c r="AD205" s="42"/>
      <c r="AE205" s="42"/>
      <c r="AF205" s="58"/>
    </row>
    <row r="206" spans="1:32" ht="15.75" customHeight="1">
      <c r="A206" s="57"/>
      <c r="B206" s="57"/>
      <c r="C206" s="57"/>
      <c r="D206" s="57"/>
      <c r="E206" s="57"/>
      <c r="F206" s="35"/>
      <c r="G206" s="35"/>
      <c r="H206" s="35"/>
      <c r="I206" s="35"/>
      <c r="J206" s="35"/>
      <c r="K206" s="35"/>
      <c r="L206" s="35"/>
      <c r="M206" s="35"/>
      <c r="N206" s="35"/>
      <c r="O206" s="35"/>
      <c r="P206" s="35"/>
      <c r="Q206" s="35"/>
      <c r="R206" s="35"/>
      <c r="S206" s="42"/>
      <c r="T206" s="42"/>
      <c r="U206" s="42"/>
      <c r="V206" s="42"/>
      <c r="W206" s="42"/>
      <c r="X206" s="42"/>
      <c r="Y206" s="42"/>
      <c r="Z206" s="42"/>
      <c r="AA206" s="42"/>
      <c r="AB206" s="42"/>
      <c r="AC206" s="42"/>
      <c r="AD206" s="42"/>
      <c r="AE206" s="42"/>
      <c r="AF206" s="58"/>
    </row>
    <row r="207" spans="1:32" ht="15.75" customHeight="1">
      <c r="A207" s="57"/>
      <c r="B207" s="57"/>
      <c r="C207" s="57"/>
      <c r="D207" s="57"/>
      <c r="E207" s="57"/>
      <c r="F207" s="35"/>
      <c r="G207" s="35"/>
      <c r="H207" s="35"/>
      <c r="I207" s="35"/>
      <c r="J207" s="35"/>
      <c r="K207" s="35"/>
      <c r="L207" s="35"/>
      <c r="M207" s="35"/>
      <c r="N207" s="35"/>
      <c r="O207" s="35"/>
      <c r="P207" s="35"/>
      <c r="Q207" s="35"/>
      <c r="R207" s="35"/>
      <c r="S207" s="42"/>
      <c r="T207" s="42"/>
      <c r="U207" s="42"/>
      <c r="V207" s="42"/>
      <c r="W207" s="42"/>
      <c r="X207" s="42"/>
      <c r="Y207" s="42"/>
      <c r="Z207" s="42"/>
      <c r="AA207" s="42"/>
      <c r="AB207" s="42"/>
      <c r="AC207" s="42"/>
      <c r="AD207" s="42"/>
      <c r="AE207" s="42"/>
      <c r="AF207" s="58"/>
    </row>
    <row r="208" spans="1:32" ht="15.75" customHeight="1">
      <c r="A208" s="57"/>
      <c r="B208" s="57"/>
      <c r="C208" s="57"/>
      <c r="D208" s="57"/>
      <c r="E208" s="57"/>
      <c r="F208" s="35"/>
      <c r="G208" s="35"/>
      <c r="H208" s="35"/>
      <c r="I208" s="35"/>
      <c r="J208" s="35"/>
      <c r="K208" s="35"/>
      <c r="L208" s="35"/>
      <c r="M208" s="35"/>
      <c r="N208" s="35"/>
      <c r="O208" s="35"/>
      <c r="P208" s="35"/>
      <c r="Q208" s="35"/>
      <c r="R208" s="35"/>
      <c r="S208" s="42"/>
      <c r="T208" s="42"/>
      <c r="U208" s="42"/>
      <c r="V208" s="42"/>
      <c r="W208" s="42"/>
      <c r="X208" s="42"/>
      <c r="Y208" s="42"/>
      <c r="Z208" s="42"/>
      <c r="AA208" s="42"/>
      <c r="AB208" s="42"/>
      <c r="AC208" s="42"/>
      <c r="AD208" s="42"/>
      <c r="AE208" s="42"/>
      <c r="AF208" s="58"/>
    </row>
    <row r="209" spans="1:32" ht="15.75" customHeight="1">
      <c r="A209" s="57"/>
      <c r="B209" s="57"/>
      <c r="C209" s="57"/>
      <c r="D209" s="57"/>
      <c r="E209" s="57"/>
      <c r="F209" s="35"/>
      <c r="G209" s="35"/>
      <c r="H209" s="35"/>
      <c r="I209" s="35"/>
      <c r="J209" s="35"/>
      <c r="K209" s="35"/>
      <c r="L209" s="35"/>
      <c r="M209" s="35"/>
      <c r="N209" s="35"/>
      <c r="O209" s="35"/>
      <c r="P209" s="35"/>
      <c r="Q209" s="35"/>
      <c r="R209" s="35"/>
      <c r="S209" s="42"/>
      <c r="T209" s="42"/>
      <c r="U209" s="42"/>
      <c r="V209" s="42"/>
      <c r="W209" s="42"/>
      <c r="X209" s="42"/>
      <c r="Y209" s="42"/>
      <c r="Z209" s="42"/>
      <c r="AA209" s="42"/>
      <c r="AB209" s="42"/>
      <c r="AC209" s="42"/>
      <c r="AD209" s="42"/>
      <c r="AE209" s="42"/>
      <c r="AF209" s="58"/>
    </row>
    <row r="210" spans="1:32" ht="15.75" customHeight="1">
      <c r="A210" s="57"/>
      <c r="B210" s="57"/>
      <c r="C210" s="57"/>
      <c r="D210" s="57"/>
      <c r="E210" s="57"/>
      <c r="F210" s="35"/>
      <c r="G210" s="35"/>
      <c r="H210" s="35"/>
      <c r="I210" s="35"/>
      <c r="J210" s="35"/>
      <c r="K210" s="35"/>
      <c r="L210" s="35"/>
      <c r="M210" s="35"/>
      <c r="N210" s="35"/>
      <c r="O210" s="35"/>
      <c r="P210" s="35"/>
      <c r="Q210" s="35"/>
      <c r="R210" s="35"/>
      <c r="S210" s="42"/>
      <c r="T210" s="42"/>
      <c r="U210" s="42"/>
      <c r="V210" s="42"/>
      <c r="W210" s="42"/>
      <c r="X210" s="42"/>
      <c r="Y210" s="42"/>
      <c r="Z210" s="42"/>
      <c r="AA210" s="42"/>
      <c r="AB210" s="42"/>
      <c r="AC210" s="42"/>
      <c r="AD210" s="42"/>
      <c r="AE210" s="42"/>
      <c r="AF210" s="58"/>
    </row>
    <row r="211" spans="1:32" ht="15.75" customHeight="1">
      <c r="A211" s="57"/>
      <c r="B211" s="57"/>
      <c r="C211" s="57"/>
      <c r="D211" s="57"/>
      <c r="E211" s="57"/>
      <c r="F211" s="35"/>
      <c r="G211" s="35"/>
      <c r="H211" s="35"/>
      <c r="I211" s="35"/>
      <c r="J211" s="35"/>
      <c r="K211" s="35"/>
      <c r="L211" s="35"/>
      <c r="M211" s="35"/>
      <c r="N211" s="35"/>
      <c r="O211" s="35"/>
      <c r="P211" s="35"/>
      <c r="Q211" s="35"/>
      <c r="R211" s="35"/>
      <c r="S211" s="42"/>
      <c r="T211" s="42"/>
      <c r="U211" s="42"/>
      <c r="V211" s="42"/>
      <c r="W211" s="42"/>
      <c r="X211" s="42"/>
      <c r="Y211" s="42"/>
      <c r="Z211" s="42"/>
      <c r="AA211" s="42"/>
      <c r="AB211" s="42"/>
      <c r="AC211" s="42"/>
      <c r="AD211" s="42"/>
      <c r="AE211" s="42"/>
      <c r="AF211" s="58"/>
    </row>
    <row r="212" spans="1:32" ht="15.75" customHeight="1">
      <c r="A212" s="57"/>
      <c r="B212" s="57"/>
      <c r="C212" s="57"/>
      <c r="D212" s="57"/>
      <c r="E212" s="57"/>
      <c r="F212" s="35"/>
      <c r="G212" s="35"/>
      <c r="H212" s="35"/>
      <c r="I212" s="35"/>
      <c r="J212" s="35"/>
      <c r="K212" s="35"/>
      <c r="L212" s="35"/>
      <c r="M212" s="35"/>
      <c r="N212" s="35"/>
      <c r="O212" s="35"/>
      <c r="P212" s="35"/>
      <c r="Q212" s="35"/>
      <c r="R212" s="35"/>
      <c r="S212" s="42"/>
      <c r="T212" s="42"/>
      <c r="U212" s="42"/>
      <c r="V212" s="42"/>
      <c r="W212" s="42"/>
      <c r="X212" s="42"/>
      <c r="Y212" s="42"/>
      <c r="Z212" s="42"/>
      <c r="AA212" s="42"/>
      <c r="AB212" s="42"/>
      <c r="AC212" s="42"/>
      <c r="AD212" s="42"/>
      <c r="AE212" s="42"/>
      <c r="AF212" s="58"/>
    </row>
    <row r="213" spans="1:32" ht="15.75" customHeight="1">
      <c r="A213" s="57"/>
      <c r="B213" s="57"/>
      <c r="C213" s="57"/>
      <c r="D213" s="57"/>
      <c r="E213" s="57"/>
      <c r="F213" s="35"/>
      <c r="G213" s="35"/>
      <c r="H213" s="35"/>
      <c r="I213" s="35"/>
      <c r="J213" s="35"/>
      <c r="K213" s="35"/>
      <c r="L213" s="35"/>
      <c r="M213" s="35"/>
      <c r="N213" s="35"/>
      <c r="O213" s="35"/>
      <c r="P213" s="35"/>
      <c r="Q213" s="35"/>
      <c r="R213" s="35"/>
      <c r="S213" s="42"/>
      <c r="T213" s="42"/>
      <c r="U213" s="42"/>
      <c r="V213" s="42"/>
      <c r="W213" s="42"/>
      <c r="X213" s="42"/>
      <c r="Y213" s="42"/>
      <c r="Z213" s="42"/>
      <c r="AA213" s="42"/>
      <c r="AB213" s="42"/>
      <c r="AC213" s="42"/>
      <c r="AD213" s="42"/>
      <c r="AE213" s="42"/>
      <c r="AF213" s="58"/>
    </row>
    <row r="214" spans="1:32" ht="15.75" customHeight="1">
      <c r="A214" s="57"/>
      <c r="B214" s="57"/>
      <c r="C214" s="57"/>
      <c r="D214" s="57"/>
      <c r="E214" s="57"/>
      <c r="F214" s="35"/>
      <c r="G214" s="35"/>
      <c r="H214" s="35"/>
      <c r="I214" s="35"/>
      <c r="J214" s="35"/>
      <c r="K214" s="35"/>
      <c r="L214" s="35"/>
      <c r="M214" s="35"/>
      <c r="N214" s="35"/>
      <c r="O214" s="35"/>
      <c r="P214" s="35"/>
      <c r="Q214" s="35"/>
      <c r="R214" s="35"/>
      <c r="S214" s="42"/>
      <c r="T214" s="42"/>
      <c r="U214" s="42"/>
      <c r="V214" s="42"/>
      <c r="W214" s="42"/>
      <c r="X214" s="42"/>
      <c r="Y214" s="42"/>
      <c r="Z214" s="42"/>
      <c r="AA214" s="42"/>
      <c r="AB214" s="42"/>
      <c r="AC214" s="42"/>
      <c r="AD214" s="42"/>
      <c r="AE214" s="42"/>
      <c r="AF214" s="58"/>
    </row>
    <row r="215" spans="1:32" ht="15.75" customHeight="1">
      <c r="A215" s="57"/>
      <c r="B215" s="57"/>
      <c r="C215" s="57"/>
      <c r="D215" s="57"/>
      <c r="E215" s="57"/>
      <c r="F215" s="35"/>
      <c r="G215" s="35"/>
      <c r="H215" s="35"/>
      <c r="I215" s="35"/>
      <c r="J215" s="35"/>
      <c r="K215" s="35"/>
      <c r="L215" s="35"/>
      <c r="M215" s="35"/>
      <c r="N215" s="35"/>
      <c r="O215" s="35"/>
      <c r="P215" s="35"/>
      <c r="Q215" s="35"/>
      <c r="R215" s="35"/>
      <c r="S215" s="42"/>
      <c r="T215" s="42"/>
      <c r="U215" s="42"/>
      <c r="V215" s="42"/>
      <c r="W215" s="42"/>
      <c r="X215" s="42"/>
      <c r="Y215" s="42"/>
      <c r="Z215" s="42"/>
      <c r="AA215" s="42"/>
      <c r="AB215" s="42"/>
      <c r="AC215" s="42"/>
      <c r="AD215" s="42"/>
      <c r="AE215" s="42"/>
      <c r="AF215" s="58"/>
    </row>
    <row r="216" spans="1:32" ht="15.75" customHeight="1">
      <c r="A216" s="57"/>
      <c r="B216" s="57"/>
      <c r="C216" s="57"/>
      <c r="D216" s="57"/>
      <c r="E216" s="57"/>
      <c r="F216" s="35"/>
      <c r="G216" s="35"/>
      <c r="H216" s="35"/>
      <c r="I216" s="35"/>
      <c r="J216" s="35"/>
      <c r="K216" s="35"/>
      <c r="L216" s="35"/>
      <c r="M216" s="35"/>
      <c r="N216" s="35"/>
      <c r="O216" s="35"/>
      <c r="P216" s="35"/>
      <c r="Q216" s="35"/>
      <c r="R216" s="35"/>
      <c r="S216" s="42"/>
      <c r="T216" s="42"/>
      <c r="U216" s="42"/>
      <c r="V216" s="42"/>
      <c r="W216" s="42"/>
      <c r="X216" s="42"/>
      <c r="Y216" s="42"/>
      <c r="Z216" s="42"/>
      <c r="AA216" s="42"/>
      <c r="AB216" s="42"/>
      <c r="AC216" s="42"/>
      <c r="AD216" s="42"/>
      <c r="AE216" s="42"/>
      <c r="AF216" s="58"/>
    </row>
    <row r="217" spans="1:32" ht="15.75" customHeight="1">
      <c r="A217" s="57"/>
      <c r="B217" s="57"/>
      <c r="C217" s="57"/>
      <c r="D217" s="57"/>
      <c r="E217" s="57"/>
      <c r="F217" s="35"/>
      <c r="G217" s="35"/>
      <c r="H217" s="35"/>
      <c r="I217" s="35"/>
      <c r="J217" s="35"/>
      <c r="K217" s="35"/>
      <c r="L217" s="35"/>
      <c r="M217" s="35"/>
      <c r="N217" s="35"/>
      <c r="O217" s="35"/>
      <c r="P217" s="35"/>
      <c r="Q217" s="35"/>
      <c r="R217" s="35"/>
      <c r="S217" s="42"/>
      <c r="T217" s="42"/>
      <c r="U217" s="42"/>
      <c r="V217" s="42"/>
      <c r="W217" s="42"/>
      <c r="X217" s="42"/>
      <c r="Y217" s="42"/>
      <c r="Z217" s="42"/>
      <c r="AA217" s="42"/>
      <c r="AB217" s="42"/>
      <c r="AC217" s="42"/>
      <c r="AD217" s="42"/>
      <c r="AE217" s="42"/>
      <c r="AF217" s="58"/>
    </row>
    <row r="218" spans="1:32" ht="15.75" customHeight="1">
      <c r="A218" s="57"/>
      <c r="B218" s="57"/>
      <c r="C218" s="57"/>
      <c r="D218" s="57"/>
      <c r="E218" s="57"/>
      <c r="F218" s="35"/>
      <c r="G218" s="35"/>
      <c r="H218" s="35"/>
      <c r="I218" s="35"/>
      <c r="J218" s="35"/>
      <c r="K218" s="35"/>
      <c r="L218" s="35"/>
      <c r="M218" s="35"/>
      <c r="N218" s="35"/>
      <c r="O218" s="35"/>
      <c r="P218" s="35"/>
      <c r="Q218" s="35"/>
      <c r="R218" s="35"/>
      <c r="S218" s="42"/>
      <c r="T218" s="42"/>
      <c r="U218" s="42"/>
      <c r="V218" s="42"/>
      <c r="W218" s="42"/>
      <c r="X218" s="42"/>
      <c r="Y218" s="42"/>
      <c r="Z218" s="42"/>
      <c r="AA218" s="42"/>
      <c r="AB218" s="42"/>
      <c r="AC218" s="42"/>
      <c r="AD218" s="42"/>
      <c r="AE218" s="42"/>
      <c r="AF218" s="58"/>
    </row>
    <row r="219" spans="1:32" ht="15.75" customHeight="1">
      <c r="A219" s="57"/>
      <c r="B219" s="57"/>
      <c r="C219" s="57"/>
      <c r="D219" s="57"/>
      <c r="E219" s="57"/>
      <c r="F219" s="35"/>
      <c r="G219" s="35"/>
      <c r="H219" s="35"/>
      <c r="I219" s="35"/>
      <c r="J219" s="35"/>
      <c r="K219" s="35"/>
      <c r="L219" s="35"/>
      <c r="M219" s="35"/>
      <c r="N219" s="35"/>
      <c r="O219" s="35"/>
      <c r="P219" s="35"/>
      <c r="Q219" s="35"/>
      <c r="R219" s="35"/>
      <c r="S219" s="42"/>
      <c r="T219" s="42"/>
      <c r="U219" s="42"/>
      <c r="V219" s="42"/>
      <c r="W219" s="42"/>
      <c r="X219" s="42"/>
      <c r="Y219" s="42"/>
      <c r="Z219" s="42"/>
      <c r="AA219" s="42"/>
      <c r="AB219" s="42"/>
      <c r="AC219" s="42"/>
      <c r="AD219" s="42"/>
      <c r="AE219" s="42"/>
      <c r="AF219" s="58"/>
    </row>
    <row r="220" spans="1:32" ht="15.75" customHeight="1">
      <c r="A220" s="57"/>
      <c r="B220" s="57"/>
      <c r="C220" s="57"/>
      <c r="D220" s="57"/>
      <c r="E220" s="57"/>
      <c r="F220" s="35"/>
      <c r="G220" s="35"/>
      <c r="H220" s="35"/>
      <c r="I220" s="35"/>
      <c r="J220" s="35"/>
      <c r="K220" s="35"/>
      <c r="L220" s="35"/>
      <c r="M220" s="35"/>
      <c r="N220" s="35"/>
      <c r="O220" s="35"/>
      <c r="P220" s="35"/>
      <c r="Q220" s="35"/>
      <c r="R220" s="35"/>
      <c r="S220" s="42"/>
      <c r="T220" s="42"/>
      <c r="U220" s="42"/>
      <c r="V220" s="42"/>
      <c r="W220" s="42"/>
      <c r="X220" s="42"/>
      <c r="Y220" s="42"/>
      <c r="Z220" s="42"/>
      <c r="AA220" s="42"/>
      <c r="AB220" s="42"/>
      <c r="AC220" s="42"/>
      <c r="AD220" s="42"/>
      <c r="AE220" s="42"/>
      <c r="AF220" s="58"/>
    </row>
    <row r="221" spans="1:32" ht="15.75" customHeight="1">
      <c r="A221" s="57"/>
      <c r="B221" s="57"/>
      <c r="C221" s="57"/>
      <c r="D221" s="57"/>
      <c r="E221" s="57"/>
      <c r="F221" s="35"/>
      <c r="G221" s="35"/>
      <c r="H221" s="35"/>
      <c r="I221" s="35"/>
      <c r="J221" s="35"/>
      <c r="K221" s="35"/>
      <c r="L221" s="35"/>
      <c r="M221" s="35"/>
      <c r="N221" s="35"/>
      <c r="O221" s="35"/>
      <c r="P221" s="35"/>
      <c r="Q221" s="35"/>
      <c r="R221" s="35"/>
      <c r="S221" s="42"/>
      <c r="T221" s="42"/>
      <c r="U221" s="42"/>
      <c r="V221" s="42"/>
      <c r="W221" s="42"/>
      <c r="X221" s="42"/>
      <c r="Y221" s="42"/>
      <c r="Z221" s="42"/>
      <c r="AA221" s="42"/>
      <c r="AB221" s="42"/>
      <c r="AC221" s="42"/>
      <c r="AD221" s="42"/>
      <c r="AE221" s="42"/>
      <c r="AF221" s="58"/>
    </row>
    <row r="222" spans="1:32" ht="15.75" customHeight="1">
      <c r="A222" s="57"/>
      <c r="B222" s="57"/>
      <c r="C222" s="57"/>
      <c r="D222" s="57"/>
      <c r="E222" s="57"/>
      <c r="F222" s="35"/>
      <c r="G222" s="35"/>
      <c r="H222" s="35"/>
      <c r="I222" s="35"/>
      <c r="J222" s="35"/>
      <c r="K222" s="35"/>
      <c r="L222" s="35"/>
      <c r="M222" s="35"/>
      <c r="N222" s="35"/>
      <c r="O222" s="35"/>
      <c r="P222" s="35"/>
      <c r="Q222" s="35"/>
      <c r="R222" s="35"/>
      <c r="S222" s="42"/>
      <c r="T222" s="42"/>
      <c r="U222" s="42"/>
      <c r="V222" s="42"/>
      <c r="W222" s="42"/>
      <c r="X222" s="42"/>
      <c r="Y222" s="42"/>
      <c r="Z222" s="42"/>
      <c r="AA222" s="42"/>
      <c r="AB222" s="42"/>
      <c r="AC222" s="42"/>
      <c r="AD222" s="42"/>
      <c r="AE222" s="42"/>
      <c r="AF222" s="58"/>
    </row>
    <row r="223" spans="1:32" ht="15.75" customHeight="1">
      <c r="A223" s="57"/>
      <c r="B223" s="57"/>
      <c r="C223" s="57"/>
      <c r="D223" s="57"/>
      <c r="E223" s="57"/>
      <c r="F223" s="35"/>
      <c r="G223" s="35"/>
      <c r="H223" s="35"/>
      <c r="I223" s="35"/>
      <c r="J223" s="35"/>
      <c r="K223" s="35"/>
      <c r="L223" s="35"/>
      <c r="M223" s="35"/>
      <c r="N223" s="35"/>
      <c r="O223" s="35"/>
      <c r="P223" s="35"/>
      <c r="Q223" s="35"/>
      <c r="R223" s="35"/>
      <c r="S223" s="42"/>
      <c r="T223" s="42"/>
      <c r="U223" s="42"/>
      <c r="V223" s="42"/>
      <c r="W223" s="42"/>
      <c r="X223" s="42"/>
      <c r="Y223" s="42"/>
      <c r="Z223" s="42"/>
      <c r="AA223" s="42"/>
      <c r="AB223" s="42"/>
      <c r="AC223" s="42"/>
      <c r="AD223" s="42"/>
      <c r="AE223" s="42"/>
      <c r="AF223" s="58"/>
    </row>
    <row r="224" spans="1:32" ht="15.75" customHeight="1">
      <c r="A224" s="57"/>
      <c r="B224" s="57"/>
      <c r="C224" s="57"/>
      <c r="D224" s="57"/>
      <c r="E224" s="57"/>
      <c r="F224" s="35"/>
      <c r="G224" s="35"/>
      <c r="H224" s="35"/>
      <c r="I224" s="35"/>
      <c r="J224" s="35"/>
      <c r="K224" s="35"/>
      <c r="L224" s="35"/>
      <c r="M224" s="35"/>
      <c r="N224" s="35"/>
      <c r="O224" s="35"/>
      <c r="P224" s="35"/>
      <c r="Q224" s="35"/>
      <c r="R224" s="35"/>
      <c r="S224" s="42"/>
      <c r="T224" s="42"/>
      <c r="U224" s="42"/>
      <c r="V224" s="42"/>
      <c r="W224" s="42"/>
      <c r="X224" s="42"/>
      <c r="Y224" s="42"/>
      <c r="Z224" s="42"/>
      <c r="AA224" s="42"/>
      <c r="AB224" s="42"/>
      <c r="AC224" s="42"/>
      <c r="AD224" s="42"/>
      <c r="AE224" s="42"/>
      <c r="AF224" s="58"/>
    </row>
    <row r="225" spans="1:32" ht="15.75" customHeight="1">
      <c r="A225" s="57"/>
      <c r="B225" s="57"/>
      <c r="C225" s="57"/>
      <c r="D225" s="57"/>
      <c r="E225" s="57"/>
      <c r="F225" s="35"/>
      <c r="G225" s="35"/>
      <c r="H225" s="35"/>
      <c r="I225" s="35"/>
      <c r="J225" s="35"/>
      <c r="K225" s="35"/>
      <c r="L225" s="35"/>
      <c r="M225" s="35"/>
      <c r="N225" s="35"/>
      <c r="O225" s="35"/>
      <c r="P225" s="35"/>
      <c r="Q225" s="35"/>
      <c r="R225" s="35"/>
      <c r="S225" s="42"/>
      <c r="T225" s="42"/>
      <c r="U225" s="42"/>
      <c r="V225" s="42"/>
      <c r="W225" s="42"/>
      <c r="X225" s="42"/>
      <c r="Y225" s="42"/>
      <c r="Z225" s="42"/>
      <c r="AA225" s="42"/>
      <c r="AB225" s="42"/>
      <c r="AC225" s="42"/>
      <c r="AD225" s="42"/>
      <c r="AE225" s="42"/>
      <c r="AF225" s="58"/>
    </row>
    <row r="226" spans="1:32" ht="15.75" customHeight="1">
      <c r="A226" s="57"/>
      <c r="B226" s="57"/>
      <c r="C226" s="57"/>
      <c r="D226" s="57"/>
      <c r="E226" s="57"/>
      <c r="F226" s="35"/>
      <c r="G226" s="35"/>
      <c r="H226" s="35"/>
      <c r="I226" s="35"/>
      <c r="J226" s="35"/>
      <c r="K226" s="35"/>
      <c r="L226" s="35"/>
      <c r="M226" s="35"/>
      <c r="N226" s="35"/>
      <c r="O226" s="35"/>
      <c r="P226" s="35"/>
      <c r="Q226" s="35"/>
      <c r="R226" s="35"/>
      <c r="S226" s="42"/>
      <c r="T226" s="42"/>
      <c r="U226" s="42"/>
      <c r="V226" s="42"/>
      <c r="W226" s="42"/>
      <c r="X226" s="42"/>
      <c r="Y226" s="42"/>
      <c r="Z226" s="42"/>
      <c r="AA226" s="42"/>
      <c r="AB226" s="42"/>
      <c r="AC226" s="42"/>
      <c r="AD226" s="42"/>
      <c r="AE226" s="42"/>
      <c r="AF226" s="58"/>
    </row>
    <row r="227" spans="1:32" ht="15.75" customHeight="1">
      <c r="A227" s="57"/>
      <c r="B227" s="57"/>
      <c r="C227" s="57"/>
      <c r="D227" s="57"/>
      <c r="E227" s="57"/>
      <c r="F227" s="35"/>
      <c r="G227" s="35"/>
      <c r="H227" s="35"/>
      <c r="I227" s="35"/>
      <c r="J227" s="35"/>
      <c r="K227" s="35"/>
      <c r="L227" s="35"/>
      <c r="M227" s="35"/>
      <c r="N227" s="35"/>
      <c r="O227" s="35"/>
      <c r="P227" s="35"/>
      <c r="Q227" s="35"/>
      <c r="R227" s="35"/>
      <c r="S227" s="42"/>
      <c r="T227" s="42"/>
      <c r="U227" s="42"/>
      <c r="V227" s="42"/>
      <c r="W227" s="42"/>
      <c r="X227" s="42"/>
      <c r="Y227" s="42"/>
      <c r="Z227" s="42"/>
      <c r="AA227" s="42"/>
      <c r="AB227" s="42"/>
      <c r="AC227" s="42"/>
      <c r="AD227" s="42"/>
      <c r="AE227" s="42"/>
      <c r="AF227" s="58"/>
    </row>
    <row r="228" spans="1:32" ht="15.75" customHeight="1">
      <c r="A228" s="57"/>
      <c r="B228" s="57"/>
      <c r="C228" s="57"/>
      <c r="D228" s="57"/>
      <c r="E228" s="57"/>
      <c r="F228" s="35"/>
      <c r="G228" s="35"/>
      <c r="H228" s="35"/>
      <c r="I228" s="35"/>
      <c r="J228" s="35"/>
      <c r="K228" s="35"/>
      <c r="L228" s="35"/>
      <c r="M228" s="35"/>
      <c r="N228" s="35"/>
      <c r="O228" s="35"/>
      <c r="P228" s="35"/>
      <c r="Q228" s="35"/>
      <c r="R228" s="35"/>
      <c r="S228" s="42"/>
      <c r="T228" s="42"/>
      <c r="U228" s="42"/>
      <c r="V228" s="42"/>
      <c r="W228" s="42"/>
      <c r="X228" s="42"/>
      <c r="Y228" s="42"/>
      <c r="Z228" s="42"/>
      <c r="AA228" s="42"/>
      <c r="AB228" s="42"/>
      <c r="AC228" s="42"/>
      <c r="AD228" s="42"/>
      <c r="AE228" s="42"/>
      <c r="AF228" s="58"/>
    </row>
    <row r="229" spans="1:32" ht="15.75" customHeight="1">
      <c r="A229" s="57"/>
      <c r="B229" s="57"/>
      <c r="C229" s="57"/>
      <c r="D229" s="57"/>
      <c r="E229" s="57"/>
      <c r="F229" s="35"/>
      <c r="G229" s="35"/>
      <c r="H229" s="35"/>
      <c r="I229" s="35"/>
      <c r="J229" s="35"/>
      <c r="K229" s="35"/>
      <c r="L229" s="35"/>
      <c r="M229" s="35"/>
      <c r="N229" s="35"/>
      <c r="O229" s="35"/>
      <c r="P229" s="35"/>
      <c r="Q229" s="35"/>
      <c r="R229" s="35"/>
      <c r="S229" s="42"/>
      <c r="T229" s="42"/>
      <c r="U229" s="42"/>
      <c r="V229" s="42"/>
      <c r="W229" s="42"/>
      <c r="X229" s="42"/>
      <c r="Y229" s="42"/>
      <c r="Z229" s="42"/>
      <c r="AA229" s="42"/>
      <c r="AB229" s="42"/>
      <c r="AC229" s="42"/>
      <c r="AD229" s="42"/>
      <c r="AE229" s="42"/>
      <c r="AF229" s="58"/>
    </row>
    <row r="230" spans="1:32" ht="15.75" customHeight="1">
      <c r="A230" s="57"/>
      <c r="B230" s="57"/>
      <c r="C230" s="57"/>
      <c r="D230" s="57"/>
      <c r="E230" s="57"/>
      <c r="F230" s="35"/>
      <c r="G230" s="35"/>
      <c r="H230" s="35"/>
      <c r="I230" s="35"/>
      <c r="J230" s="35"/>
      <c r="K230" s="35"/>
      <c r="L230" s="35"/>
      <c r="M230" s="35"/>
      <c r="N230" s="35"/>
      <c r="O230" s="35"/>
      <c r="P230" s="35"/>
      <c r="Q230" s="35"/>
      <c r="R230" s="35"/>
      <c r="S230" s="42"/>
      <c r="T230" s="42"/>
      <c r="U230" s="42"/>
      <c r="V230" s="42"/>
      <c r="W230" s="42"/>
      <c r="X230" s="42"/>
      <c r="Y230" s="42"/>
      <c r="Z230" s="42"/>
      <c r="AA230" s="42"/>
      <c r="AB230" s="42"/>
      <c r="AC230" s="42"/>
      <c r="AD230" s="42"/>
      <c r="AE230" s="42"/>
      <c r="AF230" s="58"/>
    </row>
    <row r="231" spans="1:32" ht="15.75" customHeight="1">
      <c r="A231" s="57"/>
      <c r="B231" s="57"/>
      <c r="C231" s="57"/>
      <c r="D231" s="57"/>
      <c r="E231" s="57"/>
      <c r="F231" s="35"/>
      <c r="G231" s="35"/>
      <c r="H231" s="35"/>
      <c r="I231" s="35"/>
      <c r="J231" s="35"/>
      <c r="K231" s="35"/>
      <c r="L231" s="35"/>
      <c r="M231" s="35"/>
      <c r="N231" s="35"/>
      <c r="O231" s="35"/>
      <c r="P231" s="35"/>
      <c r="Q231" s="35"/>
      <c r="R231" s="35"/>
      <c r="S231" s="42"/>
      <c r="T231" s="42"/>
      <c r="U231" s="42"/>
      <c r="V231" s="42"/>
      <c r="W231" s="42"/>
      <c r="X231" s="42"/>
      <c r="Y231" s="42"/>
      <c r="Z231" s="42"/>
      <c r="AA231" s="42"/>
      <c r="AB231" s="42"/>
      <c r="AC231" s="42"/>
      <c r="AD231" s="42"/>
      <c r="AE231" s="42"/>
      <c r="AF231" s="58"/>
    </row>
    <row r="232" spans="1:32" ht="15.75" customHeight="1">
      <c r="A232" s="57"/>
      <c r="B232" s="57"/>
      <c r="C232" s="57"/>
      <c r="D232" s="57"/>
      <c r="E232" s="57"/>
      <c r="F232" s="35"/>
      <c r="G232" s="35"/>
      <c r="H232" s="35"/>
      <c r="I232" s="35"/>
      <c r="J232" s="35"/>
      <c r="K232" s="35"/>
      <c r="L232" s="35"/>
      <c r="M232" s="35"/>
      <c r="N232" s="35"/>
      <c r="O232" s="35"/>
      <c r="P232" s="35"/>
      <c r="Q232" s="35"/>
      <c r="R232" s="35"/>
      <c r="S232" s="42"/>
      <c r="T232" s="42"/>
      <c r="U232" s="42"/>
      <c r="V232" s="42"/>
      <c r="W232" s="42"/>
      <c r="X232" s="42"/>
      <c r="Y232" s="42"/>
      <c r="Z232" s="42"/>
      <c r="AA232" s="42"/>
      <c r="AB232" s="42"/>
      <c r="AC232" s="42"/>
      <c r="AD232" s="42"/>
      <c r="AE232" s="42"/>
      <c r="AF232" s="58"/>
    </row>
    <row r="233" spans="1:32" ht="15.75" customHeight="1">
      <c r="A233" s="57"/>
      <c r="B233" s="57"/>
      <c r="C233" s="57"/>
      <c r="D233" s="57"/>
      <c r="E233" s="57"/>
      <c r="F233" s="35"/>
      <c r="G233" s="35"/>
      <c r="H233" s="35"/>
      <c r="I233" s="35"/>
      <c r="J233" s="35"/>
      <c r="K233" s="35"/>
      <c r="L233" s="35"/>
      <c r="M233" s="35"/>
      <c r="N233" s="35"/>
      <c r="O233" s="35"/>
      <c r="P233" s="35"/>
      <c r="Q233" s="35"/>
      <c r="R233" s="35"/>
      <c r="S233" s="42"/>
      <c r="T233" s="42"/>
      <c r="U233" s="42"/>
      <c r="V233" s="42"/>
      <c r="W233" s="42"/>
      <c r="X233" s="42"/>
      <c r="Y233" s="42"/>
      <c r="Z233" s="42"/>
      <c r="AA233" s="42"/>
      <c r="AB233" s="42"/>
      <c r="AC233" s="42"/>
      <c r="AD233" s="42"/>
      <c r="AE233" s="42"/>
      <c r="AF233" s="58"/>
    </row>
    <row r="234" spans="1:32" ht="15.75" customHeight="1">
      <c r="A234" s="57"/>
      <c r="B234" s="57"/>
      <c r="C234" s="57"/>
      <c r="D234" s="57"/>
      <c r="E234" s="57"/>
      <c r="F234" s="35"/>
      <c r="G234" s="35"/>
      <c r="H234" s="35"/>
      <c r="I234" s="35"/>
      <c r="J234" s="35"/>
      <c r="K234" s="35"/>
      <c r="L234" s="35"/>
      <c r="M234" s="35"/>
      <c r="N234" s="35"/>
      <c r="O234" s="35"/>
      <c r="P234" s="35"/>
      <c r="Q234" s="35"/>
      <c r="R234" s="35"/>
      <c r="S234" s="42"/>
      <c r="T234" s="42"/>
      <c r="U234" s="42"/>
      <c r="V234" s="42"/>
      <c r="W234" s="42"/>
      <c r="X234" s="42"/>
      <c r="Y234" s="42"/>
      <c r="Z234" s="42"/>
      <c r="AA234" s="42"/>
      <c r="AB234" s="42"/>
      <c r="AC234" s="42"/>
      <c r="AD234" s="42"/>
      <c r="AE234" s="42"/>
      <c r="AF234" s="58"/>
    </row>
    <row r="235" spans="1:32" ht="15.75" customHeight="1">
      <c r="A235" s="57"/>
      <c r="B235" s="57"/>
      <c r="C235" s="57"/>
      <c r="D235" s="57"/>
      <c r="E235" s="57"/>
      <c r="F235" s="35"/>
      <c r="G235" s="35"/>
      <c r="H235" s="35"/>
      <c r="I235" s="35"/>
      <c r="J235" s="35"/>
      <c r="K235" s="35"/>
      <c r="L235" s="35"/>
      <c r="M235" s="35"/>
      <c r="N235" s="35"/>
      <c r="O235" s="35"/>
      <c r="P235" s="35"/>
      <c r="Q235" s="35"/>
      <c r="R235" s="35"/>
      <c r="S235" s="42"/>
      <c r="T235" s="42"/>
      <c r="U235" s="42"/>
      <c r="V235" s="42"/>
      <c r="W235" s="42"/>
      <c r="X235" s="42"/>
      <c r="Y235" s="42"/>
      <c r="Z235" s="42"/>
      <c r="AA235" s="42"/>
      <c r="AB235" s="42"/>
      <c r="AC235" s="42"/>
      <c r="AD235" s="42"/>
      <c r="AE235" s="42"/>
      <c r="AF235" s="58"/>
    </row>
    <row r="236" spans="1:32" ht="15.75" customHeight="1">
      <c r="A236" s="57"/>
      <c r="B236" s="57"/>
      <c r="C236" s="57"/>
      <c r="D236" s="57"/>
      <c r="E236" s="57"/>
      <c r="F236" s="35"/>
      <c r="G236" s="35"/>
      <c r="H236" s="35"/>
      <c r="I236" s="35"/>
      <c r="J236" s="35"/>
      <c r="K236" s="35"/>
      <c r="L236" s="35"/>
      <c r="M236" s="35"/>
      <c r="N236" s="35"/>
      <c r="O236" s="35"/>
      <c r="P236" s="35"/>
      <c r="Q236" s="35"/>
      <c r="R236" s="35"/>
      <c r="S236" s="42"/>
      <c r="T236" s="42"/>
      <c r="U236" s="42"/>
      <c r="V236" s="42"/>
      <c r="W236" s="42"/>
      <c r="X236" s="42"/>
      <c r="Y236" s="42"/>
      <c r="Z236" s="42"/>
      <c r="AA236" s="42"/>
      <c r="AB236" s="42"/>
      <c r="AC236" s="42"/>
      <c r="AD236" s="42"/>
      <c r="AE236" s="42"/>
      <c r="AF236" s="58"/>
    </row>
    <row r="237" spans="1:32" ht="15.75" customHeight="1">
      <c r="A237" s="57"/>
      <c r="B237" s="57"/>
      <c r="C237" s="57"/>
      <c r="D237" s="57"/>
      <c r="E237" s="57"/>
      <c r="F237" s="35"/>
      <c r="G237" s="35"/>
      <c r="H237" s="35"/>
      <c r="I237" s="35"/>
      <c r="J237" s="35"/>
      <c r="K237" s="35"/>
      <c r="L237" s="35"/>
      <c r="M237" s="35"/>
      <c r="N237" s="35"/>
      <c r="O237" s="35"/>
      <c r="P237" s="35"/>
      <c r="Q237" s="35"/>
      <c r="R237" s="35"/>
      <c r="S237" s="42"/>
      <c r="T237" s="42"/>
      <c r="U237" s="42"/>
      <c r="V237" s="42"/>
      <c r="W237" s="42"/>
      <c r="X237" s="42"/>
      <c r="Y237" s="42"/>
      <c r="Z237" s="42"/>
      <c r="AA237" s="42"/>
      <c r="AB237" s="42"/>
      <c r="AC237" s="42"/>
      <c r="AD237" s="42"/>
      <c r="AE237" s="42"/>
      <c r="AF237" s="58"/>
    </row>
    <row r="238" spans="1:32" ht="15.75" customHeight="1">
      <c r="A238" s="57"/>
      <c r="B238" s="57"/>
      <c r="C238" s="57"/>
      <c r="D238" s="57"/>
      <c r="E238" s="57"/>
      <c r="F238" s="35"/>
      <c r="G238" s="35"/>
      <c r="H238" s="35"/>
      <c r="I238" s="35"/>
      <c r="J238" s="35"/>
      <c r="K238" s="35"/>
      <c r="L238" s="35"/>
      <c r="M238" s="35"/>
      <c r="N238" s="35"/>
      <c r="O238" s="35"/>
      <c r="P238" s="35"/>
      <c r="Q238" s="35"/>
      <c r="R238" s="35"/>
      <c r="S238" s="42"/>
      <c r="T238" s="42"/>
      <c r="U238" s="42"/>
      <c r="V238" s="42"/>
      <c r="W238" s="42"/>
      <c r="X238" s="42"/>
      <c r="Y238" s="42"/>
      <c r="Z238" s="42"/>
      <c r="AA238" s="42"/>
      <c r="AB238" s="42"/>
      <c r="AC238" s="42"/>
      <c r="AD238" s="42"/>
      <c r="AE238" s="42"/>
      <c r="AF238" s="58"/>
    </row>
    <row r="239" spans="1:32" ht="15.75" customHeight="1">
      <c r="A239" s="57"/>
      <c r="B239" s="57"/>
      <c r="C239" s="57"/>
      <c r="D239" s="57"/>
      <c r="E239" s="57"/>
      <c r="F239" s="35"/>
      <c r="G239" s="35"/>
      <c r="H239" s="35"/>
      <c r="I239" s="35"/>
      <c r="J239" s="35"/>
      <c r="K239" s="35"/>
      <c r="L239" s="35"/>
      <c r="M239" s="35"/>
      <c r="N239" s="35"/>
      <c r="O239" s="35"/>
      <c r="P239" s="35"/>
      <c r="Q239" s="35"/>
      <c r="R239" s="35"/>
      <c r="S239" s="42"/>
      <c r="T239" s="42"/>
      <c r="U239" s="42"/>
      <c r="V239" s="42"/>
      <c r="W239" s="42"/>
      <c r="X239" s="42"/>
      <c r="Y239" s="42"/>
      <c r="Z239" s="42"/>
      <c r="AA239" s="42"/>
      <c r="AB239" s="42"/>
      <c r="AC239" s="42"/>
      <c r="AD239" s="42"/>
      <c r="AE239" s="42"/>
      <c r="AF239" s="58"/>
    </row>
    <row r="240" spans="1:32" ht="15.75" customHeight="1">
      <c r="A240" s="57"/>
      <c r="B240" s="57"/>
      <c r="C240" s="57"/>
      <c r="D240" s="57"/>
      <c r="E240" s="57"/>
      <c r="F240" s="35"/>
      <c r="G240" s="35"/>
      <c r="H240" s="35"/>
      <c r="I240" s="35"/>
      <c r="J240" s="35"/>
      <c r="K240" s="35"/>
      <c r="L240" s="35"/>
      <c r="M240" s="35"/>
      <c r="N240" s="35"/>
      <c r="O240" s="35"/>
      <c r="P240" s="35"/>
      <c r="Q240" s="35"/>
      <c r="R240" s="35"/>
      <c r="S240" s="42"/>
      <c r="T240" s="42"/>
      <c r="U240" s="42"/>
      <c r="V240" s="42"/>
      <c r="W240" s="42"/>
      <c r="X240" s="42"/>
      <c r="Y240" s="42"/>
      <c r="Z240" s="42"/>
      <c r="AA240" s="42"/>
      <c r="AB240" s="42"/>
      <c r="AC240" s="42"/>
      <c r="AD240" s="42"/>
      <c r="AE240" s="42"/>
      <c r="AF240" s="58"/>
    </row>
    <row r="241" spans="1:32" ht="15.75" customHeight="1">
      <c r="A241" s="57"/>
      <c r="B241" s="57"/>
      <c r="C241" s="57"/>
      <c r="D241" s="57"/>
      <c r="E241" s="57"/>
      <c r="F241" s="35"/>
      <c r="G241" s="35"/>
      <c r="H241" s="35"/>
      <c r="I241" s="35"/>
      <c r="J241" s="35"/>
      <c r="K241" s="35"/>
      <c r="L241" s="35"/>
      <c r="M241" s="35"/>
      <c r="N241" s="35"/>
      <c r="O241" s="35"/>
      <c r="P241" s="35"/>
      <c r="Q241" s="35"/>
      <c r="R241" s="35"/>
      <c r="S241" s="42"/>
      <c r="T241" s="42"/>
      <c r="U241" s="42"/>
      <c r="V241" s="42"/>
      <c r="W241" s="42"/>
      <c r="X241" s="42"/>
      <c r="Y241" s="42"/>
      <c r="Z241" s="42"/>
      <c r="AA241" s="42"/>
      <c r="AB241" s="42"/>
      <c r="AC241" s="42"/>
      <c r="AD241" s="42"/>
      <c r="AE241" s="42"/>
      <c r="AF241" s="58"/>
    </row>
    <row r="242" spans="1:32" ht="15.75" customHeight="1">
      <c r="A242" s="57"/>
      <c r="B242" s="57"/>
      <c r="C242" s="57"/>
      <c r="D242" s="57"/>
      <c r="E242" s="57"/>
      <c r="F242" s="35"/>
      <c r="G242" s="35"/>
      <c r="H242" s="35"/>
      <c r="I242" s="35"/>
      <c r="J242" s="35"/>
      <c r="K242" s="35"/>
      <c r="L242" s="35"/>
      <c r="M242" s="35"/>
      <c r="N242" s="35"/>
      <c r="O242" s="35"/>
      <c r="P242" s="35"/>
      <c r="Q242" s="35"/>
      <c r="R242" s="35"/>
      <c r="S242" s="42"/>
      <c r="T242" s="42"/>
      <c r="U242" s="42"/>
      <c r="V242" s="42"/>
      <c r="W242" s="42"/>
      <c r="X242" s="42"/>
      <c r="Y242" s="42"/>
      <c r="Z242" s="42"/>
      <c r="AA242" s="42"/>
      <c r="AB242" s="42"/>
      <c r="AC242" s="42"/>
      <c r="AD242" s="42"/>
      <c r="AE242" s="42"/>
      <c r="AF242" s="58"/>
    </row>
    <row r="243" spans="1:32" ht="15.75" customHeight="1">
      <c r="A243" s="57"/>
      <c r="B243" s="57"/>
      <c r="C243" s="57"/>
      <c r="D243" s="57"/>
      <c r="E243" s="57"/>
      <c r="F243" s="35"/>
      <c r="G243" s="35"/>
      <c r="H243" s="35"/>
      <c r="I243" s="35"/>
      <c r="J243" s="35"/>
      <c r="K243" s="35"/>
      <c r="L243" s="35"/>
      <c r="M243" s="35"/>
      <c r="N243" s="35"/>
      <c r="O243" s="35"/>
      <c r="P243" s="35"/>
      <c r="Q243" s="35"/>
      <c r="R243" s="35"/>
      <c r="S243" s="42"/>
      <c r="T243" s="42"/>
      <c r="U243" s="42"/>
      <c r="V243" s="42"/>
      <c r="W243" s="42"/>
      <c r="X243" s="42"/>
      <c r="Y243" s="42"/>
      <c r="Z243" s="42"/>
      <c r="AA243" s="42"/>
      <c r="AB243" s="42"/>
      <c r="AC243" s="42"/>
      <c r="AD243" s="42"/>
      <c r="AE243" s="42"/>
      <c r="AF243" s="58"/>
    </row>
    <row r="244" spans="1:32" ht="15.75" customHeight="1">
      <c r="A244" s="57"/>
      <c r="B244" s="57"/>
      <c r="C244" s="57"/>
      <c r="D244" s="57"/>
      <c r="E244" s="57"/>
      <c r="F244" s="35"/>
      <c r="G244" s="35"/>
      <c r="H244" s="35"/>
      <c r="I244" s="35"/>
      <c r="J244" s="35"/>
      <c r="K244" s="35"/>
      <c r="L244" s="35"/>
      <c r="M244" s="35"/>
      <c r="N244" s="35"/>
      <c r="O244" s="35"/>
      <c r="P244" s="35"/>
      <c r="Q244" s="35"/>
      <c r="R244" s="35"/>
      <c r="S244" s="42"/>
      <c r="T244" s="42"/>
      <c r="U244" s="42"/>
      <c r="V244" s="42"/>
      <c r="W244" s="42"/>
      <c r="X244" s="42"/>
      <c r="Y244" s="42"/>
      <c r="Z244" s="42"/>
      <c r="AA244" s="42"/>
      <c r="AB244" s="42"/>
      <c r="AC244" s="42"/>
      <c r="AD244" s="42"/>
      <c r="AE244" s="42"/>
      <c r="AF244" s="58"/>
    </row>
    <row r="245" spans="1:32" ht="15.75" customHeight="1">
      <c r="A245" s="57"/>
      <c r="B245" s="57"/>
      <c r="C245" s="57"/>
      <c r="D245" s="57"/>
      <c r="E245" s="57"/>
      <c r="F245" s="35"/>
      <c r="G245" s="35"/>
      <c r="H245" s="35"/>
      <c r="I245" s="35"/>
      <c r="J245" s="35"/>
      <c r="K245" s="35"/>
      <c r="L245" s="35"/>
      <c r="M245" s="35"/>
      <c r="N245" s="35"/>
      <c r="O245" s="35"/>
      <c r="P245" s="35"/>
      <c r="Q245" s="35"/>
      <c r="R245" s="35"/>
      <c r="S245" s="42"/>
      <c r="T245" s="42"/>
      <c r="U245" s="42"/>
      <c r="V245" s="42"/>
      <c r="W245" s="42"/>
      <c r="X245" s="42"/>
      <c r="Y245" s="42"/>
      <c r="Z245" s="42"/>
      <c r="AA245" s="42"/>
      <c r="AB245" s="42"/>
      <c r="AC245" s="42"/>
      <c r="AD245" s="42"/>
      <c r="AE245" s="42"/>
      <c r="AF245" s="58"/>
    </row>
    <row r="246" spans="1:32" ht="15.75" customHeight="1">
      <c r="A246" s="57"/>
      <c r="B246" s="57"/>
      <c r="C246" s="57"/>
      <c r="D246" s="57"/>
      <c r="E246" s="57"/>
      <c r="F246" s="35"/>
      <c r="G246" s="35"/>
      <c r="H246" s="35"/>
      <c r="I246" s="35"/>
      <c r="J246" s="35"/>
      <c r="K246" s="35"/>
      <c r="L246" s="35"/>
      <c r="M246" s="35"/>
      <c r="N246" s="35"/>
      <c r="O246" s="35"/>
      <c r="P246" s="35"/>
      <c r="Q246" s="35"/>
      <c r="R246" s="35"/>
      <c r="S246" s="42"/>
      <c r="T246" s="42"/>
      <c r="U246" s="42"/>
      <c r="V246" s="42"/>
      <c r="W246" s="42"/>
      <c r="X246" s="42"/>
      <c r="Y246" s="42"/>
      <c r="Z246" s="42"/>
      <c r="AA246" s="42"/>
      <c r="AB246" s="42"/>
      <c r="AC246" s="42"/>
      <c r="AD246" s="42"/>
      <c r="AE246" s="42"/>
      <c r="AF246" s="58"/>
    </row>
    <row r="247" spans="1:32" ht="15.75" customHeight="1">
      <c r="A247" s="57"/>
      <c r="B247" s="57"/>
      <c r="C247" s="57"/>
      <c r="D247" s="57"/>
      <c r="E247" s="57"/>
      <c r="F247" s="35"/>
      <c r="G247" s="35"/>
      <c r="H247" s="35"/>
      <c r="I247" s="35"/>
      <c r="J247" s="35"/>
      <c r="K247" s="35"/>
      <c r="L247" s="35"/>
      <c r="M247" s="35"/>
      <c r="N247" s="35"/>
      <c r="O247" s="35"/>
      <c r="P247" s="35"/>
      <c r="Q247" s="35"/>
      <c r="R247" s="35"/>
      <c r="S247" s="42"/>
      <c r="T247" s="42"/>
      <c r="U247" s="42"/>
      <c r="V247" s="42"/>
      <c r="W247" s="42"/>
      <c r="X247" s="42"/>
      <c r="Y247" s="42"/>
      <c r="Z247" s="42"/>
      <c r="AA247" s="42"/>
      <c r="AB247" s="42"/>
      <c r="AC247" s="42"/>
      <c r="AD247" s="42"/>
      <c r="AE247" s="42"/>
      <c r="AF247" s="58"/>
    </row>
    <row r="248" spans="1:32" ht="15.75" customHeight="1">
      <c r="A248" s="57"/>
      <c r="B248" s="57"/>
      <c r="C248" s="57"/>
      <c r="D248" s="57"/>
      <c r="E248" s="57"/>
      <c r="F248" s="35"/>
      <c r="G248" s="35"/>
      <c r="H248" s="35"/>
      <c r="I248" s="35"/>
      <c r="J248" s="35"/>
      <c r="K248" s="35"/>
      <c r="L248" s="35"/>
      <c r="M248" s="35"/>
      <c r="N248" s="35"/>
      <c r="O248" s="35"/>
      <c r="P248" s="35"/>
      <c r="Q248" s="35"/>
      <c r="R248" s="35"/>
      <c r="S248" s="42"/>
      <c r="T248" s="42"/>
      <c r="U248" s="42"/>
      <c r="V248" s="42"/>
      <c r="W248" s="42"/>
      <c r="X248" s="42"/>
      <c r="Y248" s="42"/>
      <c r="Z248" s="42"/>
      <c r="AA248" s="42"/>
      <c r="AB248" s="42"/>
      <c r="AC248" s="42"/>
      <c r="AD248" s="42"/>
      <c r="AE248" s="42"/>
      <c r="AF248" s="58"/>
    </row>
    <row r="249" spans="1:32" ht="15.75" customHeight="1">
      <c r="A249" s="57"/>
      <c r="B249" s="57"/>
      <c r="C249" s="57"/>
      <c r="D249" s="57"/>
      <c r="E249" s="57"/>
      <c r="F249" s="35"/>
      <c r="G249" s="35"/>
      <c r="H249" s="35"/>
      <c r="I249" s="35"/>
      <c r="J249" s="35"/>
      <c r="K249" s="35"/>
      <c r="L249" s="35"/>
      <c r="M249" s="35"/>
      <c r="N249" s="35"/>
      <c r="O249" s="35"/>
      <c r="P249" s="35"/>
      <c r="Q249" s="35"/>
      <c r="R249" s="35"/>
      <c r="S249" s="42"/>
      <c r="T249" s="42"/>
      <c r="U249" s="42"/>
      <c r="V249" s="42"/>
      <c r="W249" s="42"/>
      <c r="X249" s="42"/>
      <c r="Y249" s="42"/>
      <c r="Z249" s="42"/>
      <c r="AA249" s="42"/>
      <c r="AB249" s="42"/>
      <c r="AC249" s="42"/>
      <c r="AD249" s="42"/>
      <c r="AE249" s="42"/>
      <c r="AF249" s="58"/>
    </row>
    <row r="250" spans="1:32" ht="15.75" customHeight="1">
      <c r="A250" s="57"/>
      <c r="B250" s="57"/>
      <c r="C250" s="57"/>
      <c r="D250" s="57"/>
      <c r="E250" s="57"/>
      <c r="F250" s="35"/>
      <c r="G250" s="35"/>
      <c r="H250" s="35"/>
      <c r="I250" s="35"/>
      <c r="J250" s="35"/>
      <c r="K250" s="35"/>
      <c r="L250" s="35"/>
      <c r="M250" s="35"/>
      <c r="N250" s="35"/>
      <c r="O250" s="35"/>
      <c r="P250" s="35"/>
      <c r="Q250" s="35"/>
      <c r="R250" s="35"/>
      <c r="S250" s="42"/>
      <c r="T250" s="42"/>
      <c r="U250" s="42"/>
      <c r="V250" s="42"/>
      <c r="W250" s="42"/>
      <c r="X250" s="42"/>
      <c r="Y250" s="42"/>
      <c r="Z250" s="42"/>
      <c r="AA250" s="42"/>
      <c r="AB250" s="42"/>
      <c r="AC250" s="42"/>
      <c r="AD250" s="42"/>
      <c r="AE250" s="42"/>
      <c r="AF250" s="58"/>
    </row>
    <row r="251" spans="1:32" ht="15.75" customHeight="1">
      <c r="A251" s="57"/>
      <c r="B251" s="57"/>
      <c r="C251" s="57"/>
      <c r="D251" s="57"/>
      <c r="E251" s="57"/>
      <c r="F251" s="35"/>
      <c r="G251" s="35"/>
      <c r="H251" s="35"/>
      <c r="I251" s="35"/>
      <c r="J251" s="35"/>
      <c r="K251" s="35"/>
      <c r="L251" s="35"/>
      <c r="M251" s="35"/>
      <c r="N251" s="35"/>
      <c r="O251" s="35"/>
      <c r="P251" s="35"/>
      <c r="Q251" s="35"/>
      <c r="R251" s="35"/>
      <c r="S251" s="42"/>
      <c r="T251" s="42"/>
      <c r="U251" s="42"/>
      <c r="V251" s="42"/>
      <c r="W251" s="42"/>
      <c r="X251" s="42"/>
      <c r="Y251" s="42"/>
      <c r="Z251" s="42"/>
      <c r="AA251" s="42"/>
      <c r="AB251" s="42"/>
      <c r="AC251" s="42"/>
      <c r="AD251" s="42"/>
      <c r="AE251" s="42"/>
      <c r="AF251" s="58"/>
    </row>
    <row r="252" spans="1:32" ht="15.75" customHeight="1">
      <c r="A252" s="57"/>
      <c r="B252" s="57"/>
      <c r="C252" s="57"/>
      <c r="D252" s="57"/>
      <c r="E252" s="57"/>
      <c r="F252" s="35"/>
      <c r="G252" s="35"/>
      <c r="H252" s="35"/>
      <c r="I252" s="35"/>
      <c r="J252" s="35"/>
      <c r="K252" s="35"/>
      <c r="L252" s="35"/>
      <c r="M252" s="35"/>
      <c r="N252" s="35"/>
      <c r="O252" s="35"/>
      <c r="P252" s="35"/>
      <c r="Q252" s="35"/>
      <c r="R252" s="35"/>
      <c r="S252" s="42"/>
      <c r="T252" s="42"/>
      <c r="U252" s="42"/>
      <c r="V252" s="42"/>
      <c r="W252" s="42"/>
      <c r="X252" s="42"/>
      <c r="Y252" s="42"/>
      <c r="Z252" s="42"/>
      <c r="AA252" s="42"/>
      <c r="AB252" s="42"/>
      <c r="AC252" s="42"/>
      <c r="AD252" s="42"/>
      <c r="AE252" s="42"/>
      <c r="AF252" s="58"/>
    </row>
    <row r="253" spans="1:32" ht="15.75" customHeight="1">
      <c r="A253" s="57"/>
      <c r="B253" s="57"/>
      <c r="C253" s="57"/>
      <c r="D253" s="57"/>
      <c r="E253" s="57"/>
      <c r="F253" s="35"/>
      <c r="G253" s="35"/>
      <c r="H253" s="35"/>
      <c r="I253" s="35"/>
      <c r="J253" s="35"/>
      <c r="K253" s="35"/>
      <c r="L253" s="35"/>
      <c r="M253" s="35"/>
      <c r="N253" s="35"/>
      <c r="O253" s="35"/>
      <c r="P253" s="35"/>
      <c r="Q253" s="35"/>
      <c r="R253" s="35"/>
      <c r="S253" s="42"/>
      <c r="T253" s="42"/>
      <c r="U253" s="42"/>
      <c r="V253" s="42"/>
      <c r="W253" s="42"/>
      <c r="X253" s="42"/>
      <c r="Y253" s="42"/>
      <c r="Z253" s="42"/>
      <c r="AA253" s="42"/>
      <c r="AB253" s="42"/>
      <c r="AC253" s="42"/>
      <c r="AD253" s="42"/>
      <c r="AE253" s="42"/>
      <c r="AF253" s="58"/>
    </row>
    <row r="254" spans="1:32" ht="15.75" customHeight="1">
      <c r="A254" s="57"/>
      <c r="B254" s="57"/>
      <c r="C254" s="57"/>
      <c r="D254" s="57"/>
      <c r="E254" s="57"/>
      <c r="F254" s="35"/>
      <c r="G254" s="35"/>
      <c r="H254" s="35"/>
      <c r="I254" s="35"/>
      <c r="J254" s="35"/>
      <c r="K254" s="35"/>
      <c r="L254" s="35"/>
      <c r="M254" s="35"/>
      <c r="N254" s="35"/>
      <c r="O254" s="35"/>
      <c r="P254" s="35"/>
      <c r="Q254" s="35"/>
      <c r="R254" s="35"/>
      <c r="S254" s="42"/>
      <c r="T254" s="42"/>
      <c r="U254" s="42"/>
      <c r="V254" s="42"/>
      <c r="W254" s="42"/>
      <c r="X254" s="42"/>
      <c r="Y254" s="42"/>
      <c r="Z254" s="42"/>
      <c r="AA254" s="42"/>
      <c r="AB254" s="42"/>
      <c r="AC254" s="42"/>
      <c r="AD254" s="42"/>
      <c r="AE254" s="42"/>
      <c r="AF254" s="58"/>
    </row>
    <row r="255" spans="1:32" ht="15.75" customHeight="1">
      <c r="A255" s="57"/>
      <c r="B255" s="57"/>
      <c r="C255" s="57"/>
      <c r="D255" s="57"/>
      <c r="E255" s="57"/>
      <c r="F255" s="35"/>
      <c r="G255" s="35"/>
      <c r="H255" s="35"/>
      <c r="I255" s="35"/>
      <c r="J255" s="35"/>
      <c r="K255" s="35"/>
      <c r="L255" s="35"/>
      <c r="M255" s="35"/>
      <c r="N255" s="35"/>
      <c r="O255" s="35"/>
      <c r="P255" s="35"/>
      <c r="Q255" s="35"/>
      <c r="R255" s="35"/>
      <c r="S255" s="42"/>
      <c r="T255" s="42"/>
      <c r="U255" s="42"/>
      <c r="V255" s="42"/>
      <c r="W255" s="42"/>
      <c r="X255" s="42"/>
      <c r="Y255" s="42"/>
      <c r="Z255" s="42"/>
      <c r="AA255" s="42"/>
      <c r="AB255" s="42"/>
      <c r="AC255" s="42"/>
      <c r="AD255" s="42"/>
      <c r="AE255" s="42"/>
      <c r="AF255" s="58"/>
    </row>
    <row r="256" spans="1:32" ht="15.75" customHeight="1">
      <c r="A256" s="57"/>
      <c r="B256" s="57"/>
      <c r="C256" s="57"/>
      <c r="D256" s="57"/>
      <c r="E256" s="57"/>
      <c r="F256" s="35"/>
      <c r="G256" s="35"/>
      <c r="H256" s="35"/>
      <c r="I256" s="35"/>
      <c r="J256" s="35"/>
      <c r="K256" s="35"/>
      <c r="L256" s="35"/>
      <c r="M256" s="35"/>
      <c r="N256" s="35"/>
      <c r="O256" s="35"/>
      <c r="P256" s="35"/>
      <c r="Q256" s="35"/>
      <c r="R256" s="35"/>
      <c r="S256" s="42"/>
      <c r="T256" s="42"/>
      <c r="U256" s="42"/>
      <c r="V256" s="42"/>
      <c r="W256" s="42"/>
      <c r="X256" s="42"/>
      <c r="Y256" s="42"/>
      <c r="Z256" s="42"/>
      <c r="AA256" s="42"/>
      <c r="AB256" s="42"/>
      <c r="AC256" s="42"/>
      <c r="AD256" s="42"/>
      <c r="AE256" s="42"/>
      <c r="AF256" s="58"/>
    </row>
    <row r="257" spans="1:32" ht="15.75" customHeight="1">
      <c r="A257" s="57"/>
      <c r="B257" s="57"/>
      <c r="C257" s="57"/>
      <c r="D257" s="57"/>
      <c r="E257" s="57"/>
      <c r="F257" s="35"/>
      <c r="G257" s="35"/>
      <c r="H257" s="35"/>
      <c r="I257" s="35"/>
      <c r="J257" s="35"/>
      <c r="K257" s="35"/>
      <c r="L257" s="35"/>
      <c r="M257" s="35"/>
      <c r="N257" s="35"/>
      <c r="O257" s="35"/>
      <c r="P257" s="35"/>
      <c r="Q257" s="35"/>
      <c r="R257" s="35"/>
      <c r="S257" s="42"/>
      <c r="T257" s="42"/>
      <c r="U257" s="42"/>
      <c r="V257" s="42"/>
      <c r="W257" s="42"/>
      <c r="X257" s="42"/>
      <c r="Y257" s="42"/>
      <c r="Z257" s="42"/>
      <c r="AA257" s="42"/>
      <c r="AB257" s="42"/>
      <c r="AC257" s="42"/>
      <c r="AD257" s="42"/>
      <c r="AE257" s="42"/>
      <c r="AF257" s="58"/>
    </row>
    <row r="258" spans="1:32" ht="15.75" customHeight="1">
      <c r="A258" s="57"/>
      <c r="B258" s="57"/>
      <c r="C258" s="57"/>
      <c r="D258" s="57"/>
      <c r="E258" s="57"/>
      <c r="F258" s="35"/>
      <c r="G258" s="35"/>
      <c r="H258" s="35"/>
      <c r="I258" s="35"/>
      <c r="J258" s="35"/>
      <c r="K258" s="35"/>
      <c r="L258" s="35"/>
      <c r="M258" s="35"/>
      <c r="N258" s="35"/>
      <c r="O258" s="35"/>
      <c r="P258" s="35"/>
      <c r="Q258" s="35"/>
      <c r="R258" s="35"/>
      <c r="S258" s="42"/>
      <c r="T258" s="42"/>
      <c r="U258" s="42"/>
      <c r="V258" s="42"/>
      <c r="W258" s="42"/>
      <c r="X258" s="42"/>
      <c r="Y258" s="42"/>
      <c r="Z258" s="42"/>
      <c r="AA258" s="42"/>
      <c r="AB258" s="42"/>
      <c r="AC258" s="42"/>
      <c r="AD258" s="42"/>
      <c r="AE258" s="42"/>
      <c r="AF258" s="58"/>
    </row>
    <row r="259" spans="1:32" ht="15.75" customHeight="1">
      <c r="A259" s="57"/>
      <c r="B259" s="57"/>
      <c r="C259" s="57"/>
      <c r="D259" s="57"/>
      <c r="E259" s="57"/>
      <c r="F259" s="35"/>
      <c r="G259" s="35"/>
      <c r="H259" s="35"/>
      <c r="I259" s="35"/>
      <c r="J259" s="35"/>
      <c r="K259" s="35"/>
      <c r="L259" s="35"/>
      <c r="M259" s="35"/>
      <c r="N259" s="35"/>
      <c r="O259" s="35"/>
      <c r="P259" s="35"/>
      <c r="Q259" s="35"/>
      <c r="R259" s="35"/>
      <c r="S259" s="42"/>
      <c r="T259" s="42"/>
      <c r="U259" s="42"/>
      <c r="V259" s="42"/>
      <c r="W259" s="42"/>
      <c r="X259" s="42"/>
      <c r="Y259" s="42"/>
      <c r="Z259" s="42"/>
      <c r="AA259" s="42"/>
      <c r="AB259" s="42"/>
      <c r="AC259" s="42"/>
      <c r="AD259" s="42"/>
      <c r="AE259" s="42"/>
      <c r="AF259" s="58"/>
    </row>
    <row r="260" spans="1:32" ht="15.75" customHeight="1">
      <c r="A260" s="57"/>
      <c r="B260" s="57"/>
      <c r="C260" s="57"/>
      <c r="D260" s="57"/>
      <c r="E260" s="57"/>
      <c r="F260" s="35"/>
      <c r="G260" s="35"/>
      <c r="H260" s="35"/>
      <c r="I260" s="35"/>
      <c r="J260" s="35"/>
      <c r="K260" s="35"/>
      <c r="L260" s="35"/>
      <c r="M260" s="35"/>
      <c r="N260" s="35"/>
      <c r="O260" s="35"/>
      <c r="P260" s="35"/>
      <c r="Q260" s="35"/>
      <c r="R260" s="35"/>
      <c r="S260" s="42"/>
      <c r="T260" s="42"/>
      <c r="U260" s="42"/>
      <c r="V260" s="42"/>
      <c r="W260" s="42"/>
      <c r="X260" s="42"/>
      <c r="Y260" s="42"/>
      <c r="Z260" s="42"/>
      <c r="AA260" s="42"/>
      <c r="AB260" s="42"/>
      <c r="AC260" s="42"/>
      <c r="AD260" s="42"/>
      <c r="AE260" s="42"/>
      <c r="AF260" s="58"/>
    </row>
    <row r="261" spans="1:32" ht="15.75" customHeight="1">
      <c r="A261" s="57"/>
      <c r="B261" s="57"/>
      <c r="C261" s="57"/>
      <c r="D261" s="57"/>
      <c r="E261" s="57"/>
      <c r="F261" s="35"/>
      <c r="G261" s="35"/>
      <c r="H261" s="35"/>
      <c r="I261" s="35"/>
      <c r="J261" s="35"/>
      <c r="K261" s="35"/>
      <c r="L261" s="35"/>
      <c r="M261" s="35"/>
      <c r="N261" s="35"/>
      <c r="O261" s="35"/>
      <c r="P261" s="35"/>
      <c r="Q261" s="35"/>
      <c r="R261" s="35"/>
      <c r="S261" s="42"/>
      <c r="T261" s="42"/>
      <c r="U261" s="42"/>
      <c r="V261" s="42"/>
      <c r="W261" s="42"/>
      <c r="X261" s="42"/>
      <c r="Y261" s="42"/>
      <c r="Z261" s="42"/>
      <c r="AA261" s="42"/>
      <c r="AB261" s="42"/>
      <c r="AC261" s="42"/>
      <c r="AD261" s="42"/>
      <c r="AE261" s="42"/>
      <c r="AF261" s="58"/>
    </row>
    <row r="262" spans="1:32" ht="15.75" customHeight="1">
      <c r="A262" s="57"/>
      <c r="B262" s="57"/>
      <c r="C262" s="57"/>
      <c r="D262" s="57"/>
      <c r="E262" s="57"/>
      <c r="F262" s="35"/>
      <c r="G262" s="35"/>
      <c r="H262" s="35"/>
      <c r="I262" s="35"/>
      <c r="J262" s="35"/>
      <c r="K262" s="35"/>
      <c r="L262" s="35"/>
      <c r="M262" s="35"/>
      <c r="N262" s="35"/>
      <c r="O262" s="35"/>
      <c r="P262" s="35"/>
      <c r="Q262" s="35"/>
      <c r="R262" s="35"/>
      <c r="S262" s="42"/>
      <c r="T262" s="42"/>
      <c r="U262" s="42"/>
      <c r="V262" s="42"/>
      <c r="W262" s="42"/>
      <c r="X262" s="42"/>
      <c r="Y262" s="42"/>
      <c r="Z262" s="42"/>
      <c r="AA262" s="42"/>
      <c r="AB262" s="42"/>
      <c r="AC262" s="42"/>
      <c r="AD262" s="42"/>
      <c r="AE262" s="42"/>
      <c r="AF262" s="58"/>
    </row>
    <row r="263" spans="1:32" ht="15.75" customHeight="1">
      <c r="A263" s="57"/>
      <c r="B263" s="57"/>
      <c r="C263" s="57"/>
      <c r="D263" s="57"/>
      <c r="E263" s="57"/>
      <c r="F263" s="35"/>
      <c r="G263" s="35"/>
      <c r="H263" s="35"/>
      <c r="I263" s="35"/>
      <c r="J263" s="35"/>
      <c r="K263" s="35"/>
      <c r="L263" s="35"/>
      <c r="M263" s="35"/>
      <c r="N263" s="35"/>
      <c r="O263" s="35"/>
      <c r="P263" s="35"/>
      <c r="Q263" s="35"/>
      <c r="R263" s="35"/>
      <c r="S263" s="42"/>
      <c r="T263" s="42"/>
      <c r="U263" s="42"/>
      <c r="V263" s="42"/>
      <c r="W263" s="42"/>
      <c r="X263" s="42"/>
      <c r="Y263" s="42"/>
      <c r="Z263" s="42"/>
      <c r="AA263" s="42"/>
      <c r="AB263" s="42"/>
      <c r="AC263" s="42"/>
      <c r="AD263" s="42"/>
      <c r="AE263" s="42"/>
      <c r="AF263" s="58"/>
    </row>
    <row r="264" spans="1:32" ht="15.75" customHeight="1">
      <c r="A264" s="57"/>
      <c r="B264" s="57"/>
      <c r="C264" s="57"/>
      <c r="D264" s="57"/>
      <c r="E264" s="57"/>
      <c r="F264" s="35"/>
      <c r="G264" s="35"/>
      <c r="H264" s="35"/>
      <c r="I264" s="35"/>
      <c r="J264" s="35"/>
      <c r="K264" s="35"/>
      <c r="L264" s="35"/>
      <c r="M264" s="35"/>
      <c r="N264" s="35"/>
      <c r="O264" s="35"/>
      <c r="P264" s="35"/>
      <c r="Q264" s="35"/>
      <c r="R264" s="35"/>
      <c r="S264" s="42"/>
      <c r="T264" s="42"/>
      <c r="U264" s="42"/>
      <c r="V264" s="42"/>
      <c r="W264" s="42"/>
      <c r="X264" s="42"/>
      <c r="Y264" s="42"/>
      <c r="Z264" s="42"/>
      <c r="AA264" s="42"/>
      <c r="AB264" s="42"/>
      <c r="AC264" s="42"/>
      <c r="AD264" s="42"/>
      <c r="AE264" s="42"/>
      <c r="AF264" s="58"/>
    </row>
    <row r="265" spans="1:32" ht="15.75" customHeight="1">
      <c r="A265" s="57"/>
      <c r="B265" s="57"/>
      <c r="C265" s="57"/>
      <c r="D265" s="57"/>
      <c r="E265" s="57"/>
      <c r="F265" s="35"/>
      <c r="G265" s="35"/>
      <c r="H265" s="35"/>
      <c r="I265" s="35"/>
      <c r="J265" s="35"/>
      <c r="K265" s="35"/>
      <c r="L265" s="35"/>
      <c r="M265" s="35"/>
      <c r="N265" s="35"/>
      <c r="O265" s="35"/>
      <c r="P265" s="35"/>
      <c r="Q265" s="35"/>
      <c r="R265" s="35"/>
      <c r="S265" s="42"/>
      <c r="T265" s="42"/>
      <c r="U265" s="42"/>
      <c r="V265" s="42"/>
      <c r="W265" s="42"/>
      <c r="X265" s="42"/>
      <c r="Y265" s="42"/>
      <c r="Z265" s="42"/>
      <c r="AA265" s="42"/>
      <c r="AB265" s="42"/>
      <c r="AC265" s="42"/>
      <c r="AD265" s="42"/>
      <c r="AE265" s="42"/>
      <c r="AF265" s="58"/>
    </row>
    <row r="266" spans="1:32" ht="15.75" customHeight="1">
      <c r="A266" s="57"/>
      <c r="B266" s="57"/>
      <c r="C266" s="57"/>
      <c r="D266" s="57"/>
      <c r="E266" s="57"/>
      <c r="F266" s="35"/>
      <c r="G266" s="35"/>
      <c r="H266" s="35"/>
      <c r="I266" s="35"/>
      <c r="J266" s="35"/>
      <c r="K266" s="35"/>
      <c r="L266" s="35"/>
      <c r="M266" s="35"/>
      <c r="N266" s="35"/>
      <c r="O266" s="35"/>
      <c r="P266" s="35"/>
      <c r="Q266" s="35"/>
      <c r="R266" s="35"/>
      <c r="S266" s="42"/>
      <c r="T266" s="42"/>
      <c r="U266" s="42"/>
      <c r="V266" s="42"/>
      <c r="W266" s="42"/>
      <c r="X266" s="42"/>
      <c r="Y266" s="42"/>
      <c r="Z266" s="42"/>
      <c r="AA266" s="42"/>
      <c r="AB266" s="42"/>
      <c r="AC266" s="42"/>
      <c r="AD266" s="42"/>
      <c r="AE266" s="42"/>
      <c r="AF266" s="58"/>
    </row>
    <row r="267" spans="1:32" ht="15.75" customHeight="1">
      <c r="A267" s="57"/>
      <c r="B267" s="57"/>
      <c r="C267" s="57"/>
      <c r="D267" s="57"/>
      <c r="E267" s="57"/>
      <c r="F267" s="35"/>
      <c r="G267" s="35"/>
      <c r="H267" s="35"/>
      <c r="I267" s="35"/>
      <c r="J267" s="35"/>
      <c r="K267" s="35"/>
      <c r="L267" s="35"/>
      <c r="M267" s="35"/>
      <c r="N267" s="35"/>
      <c r="O267" s="35"/>
      <c r="P267" s="35"/>
      <c r="Q267" s="35"/>
      <c r="R267" s="35"/>
      <c r="S267" s="42"/>
      <c r="T267" s="42"/>
      <c r="U267" s="42"/>
      <c r="V267" s="42"/>
      <c r="W267" s="42"/>
      <c r="X267" s="42"/>
      <c r="Y267" s="42"/>
      <c r="Z267" s="42"/>
      <c r="AA267" s="42"/>
      <c r="AB267" s="42"/>
      <c r="AC267" s="42"/>
      <c r="AD267" s="42"/>
      <c r="AE267" s="42"/>
      <c r="AF267" s="58"/>
    </row>
    <row r="268" spans="1:32" ht="15.75" customHeight="1">
      <c r="A268" s="57"/>
      <c r="B268" s="57"/>
      <c r="C268" s="57"/>
      <c r="D268" s="57"/>
      <c r="E268" s="57"/>
      <c r="F268" s="35"/>
      <c r="G268" s="35"/>
      <c r="H268" s="35"/>
      <c r="I268" s="35"/>
      <c r="J268" s="35"/>
      <c r="K268" s="35"/>
      <c r="L268" s="35"/>
      <c r="M268" s="35"/>
      <c r="N268" s="35"/>
      <c r="O268" s="35"/>
      <c r="P268" s="35"/>
      <c r="Q268" s="35"/>
      <c r="R268" s="35"/>
      <c r="S268" s="42"/>
      <c r="T268" s="42"/>
      <c r="U268" s="42"/>
      <c r="V268" s="42"/>
      <c r="W268" s="42"/>
      <c r="X268" s="42"/>
      <c r="Y268" s="42"/>
      <c r="Z268" s="42"/>
      <c r="AA268" s="42"/>
      <c r="AB268" s="42"/>
      <c r="AC268" s="42"/>
      <c r="AD268" s="42"/>
      <c r="AE268" s="42"/>
      <c r="AF268" s="58"/>
    </row>
    <row r="269" spans="1:32" ht="15.75" customHeight="1">
      <c r="A269" s="57"/>
      <c r="B269" s="57"/>
      <c r="C269" s="57"/>
      <c r="D269" s="57"/>
      <c r="E269" s="57"/>
      <c r="F269" s="35"/>
      <c r="G269" s="35"/>
      <c r="H269" s="35"/>
      <c r="I269" s="35"/>
      <c r="J269" s="35"/>
      <c r="K269" s="35"/>
      <c r="L269" s="35"/>
      <c r="M269" s="35"/>
      <c r="N269" s="35"/>
      <c r="O269" s="35"/>
      <c r="P269" s="35"/>
      <c r="Q269" s="35"/>
      <c r="R269" s="35"/>
      <c r="S269" s="42"/>
      <c r="T269" s="42"/>
      <c r="U269" s="42"/>
      <c r="V269" s="42"/>
      <c r="W269" s="42"/>
      <c r="X269" s="42"/>
      <c r="Y269" s="42"/>
      <c r="Z269" s="42"/>
      <c r="AA269" s="42"/>
      <c r="AB269" s="42"/>
      <c r="AC269" s="42"/>
      <c r="AD269" s="42"/>
      <c r="AE269" s="42"/>
      <c r="AF269" s="58"/>
    </row>
    <row r="270" spans="1:32" ht="15.75" customHeight="1">
      <c r="A270" s="57"/>
      <c r="B270" s="57"/>
      <c r="C270" s="57"/>
      <c r="D270" s="57"/>
      <c r="E270" s="57"/>
      <c r="F270" s="35"/>
      <c r="G270" s="35"/>
      <c r="H270" s="35"/>
      <c r="I270" s="35"/>
      <c r="J270" s="35"/>
      <c r="K270" s="35"/>
      <c r="L270" s="35"/>
      <c r="M270" s="35"/>
      <c r="N270" s="35"/>
      <c r="O270" s="35"/>
      <c r="P270" s="35"/>
      <c r="Q270" s="35"/>
      <c r="R270" s="35"/>
      <c r="S270" s="42"/>
      <c r="T270" s="42"/>
      <c r="U270" s="42"/>
      <c r="V270" s="42"/>
      <c r="W270" s="42"/>
      <c r="X270" s="42"/>
      <c r="Y270" s="42"/>
      <c r="Z270" s="42"/>
      <c r="AA270" s="42"/>
      <c r="AB270" s="42"/>
      <c r="AC270" s="42"/>
      <c r="AD270" s="42"/>
      <c r="AE270" s="42"/>
      <c r="AF270" s="58"/>
    </row>
    <row r="271" spans="1:32" ht="15.75" customHeight="1">
      <c r="A271" s="57"/>
      <c r="B271" s="57"/>
      <c r="C271" s="57"/>
      <c r="D271" s="57"/>
      <c r="E271" s="57"/>
      <c r="F271" s="35"/>
      <c r="G271" s="35"/>
      <c r="H271" s="35"/>
      <c r="I271" s="35"/>
      <c r="J271" s="35"/>
      <c r="K271" s="35"/>
      <c r="L271" s="35"/>
      <c r="M271" s="35"/>
      <c r="N271" s="35"/>
      <c r="O271" s="35"/>
      <c r="P271" s="35"/>
      <c r="Q271" s="35"/>
      <c r="R271" s="35"/>
      <c r="S271" s="42"/>
      <c r="T271" s="42"/>
      <c r="U271" s="42"/>
      <c r="V271" s="42"/>
      <c r="W271" s="42"/>
      <c r="X271" s="42"/>
      <c r="Y271" s="42"/>
      <c r="Z271" s="42"/>
      <c r="AA271" s="42"/>
      <c r="AB271" s="42"/>
      <c r="AC271" s="42"/>
      <c r="AD271" s="42"/>
      <c r="AE271" s="42"/>
      <c r="AF271" s="58"/>
    </row>
    <row r="272" spans="1:32" ht="15.75" customHeight="1">
      <c r="A272" s="57"/>
      <c r="B272" s="57"/>
      <c r="C272" s="57"/>
      <c r="D272" s="57"/>
      <c r="E272" s="57"/>
      <c r="F272" s="35"/>
      <c r="G272" s="35"/>
      <c r="H272" s="35"/>
      <c r="I272" s="35"/>
      <c r="J272" s="35"/>
      <c r="K272" s="35"/>
      <c r="L272" s="35"/>
      <c r="M272" s="35"/>
      <c r="N272" s="35"/>
      <c r="O272" s="35"/>
      <c r="P272" s="35"/>
      <c r="Q272" s="35"/>
      <c r="R272" s="35"/>
      <c r="S272" s="42"/>
      <c r="T272" s="42"/>
      <c r="U272" s="42"/>
      <c r="V272" s="42"/>
      <c r="W272" s="42"/>
      <c r="X272" s="42"/>
      <c r="Y272" s="42"/>
      <c r="Z272" s="42"/>
      <c r="AA272" s="42"/>
      <c r="AB272" s="42"/>
      <c r="AC272" s="42"/>
      <c r="AD272" s="42"/>
      <c r="AE272" s="42"/>
      <c r="AF272" s="58"/>
    </row>
    <row r="273" spans="1:32" ht="15.75" customHeight="1">
      <c r="A273" s="57"/>
      <c r="B273" s="57"/>
      <c r="C273" s="57"/>
      <c r="D273" s="57"/>
      <c r="E273" s="57"/>
      <c r="F273" s="35"/>
      <c r="G273" s="35"/>
      <c r="H273" s="35"/>
      <c r="I273" s="35"/>
      <c r="J273" s="35"/>
      <c r="K273" s="35"/>
      <c r="L273" s="35"/>
      <c r="M273" s="35"/>
      <c r="N273" s="35"/>
      <c r="O273" s="35"/>
      <c r="P273" s="35"/>
      <c r="Q273" s="35"/>
      <c r="R273" s="35"/>
      <c r="S273" s="42"/>
      <c r="T273" s="42"/>
      <c r="U273" s="42"/>
      <c r="V273" s="42"/>
      <c r="W273" s="42"/>
      <c r="X273" s="42"/>
      <c r="Y273" s="42"/>
      <c r="Z273" s="42"/>
      <c r="AA273" s="42"/>
      <c r="AB273" s="42"/>
      <c r="AC273" s="42"/>
      <c r="AD273" s="42"/>
      <c r="AE273" s="42"/>
      <c r="AF273" s="58"/>
    </row>
    <row r="274" spans="1:32" ht="15.75" customHeight="1">
      <c r="A274" s="57"/>
      <c r="B274" s="57"/>
      <c r="C274" s="57"/>
      <c r="D274" s="57"/>
      <c r="E274" s="57"/>
      <c r="F274" s="35"/>
      <c r="G274" s="35"/>
      <c r="H274" s="35"/>
      <c r="I274" s="35"/>
      <c r="J274" s="35"/>
      <c r="K274" s="35"/>
      <c r="L274" s="35"/>
      <c r="M274" s="35"/>
      <c r="N274" s="35"/>
      <c r="O274" s="35"/>
      <c r="P274" s="35"/>
      <c r="Q274" s="35"/>
      <c r="R274" s="35"/>
      <c r="S274" s="42"/>
      <c r="T274" s="42"/>
      <c r="U274" s="42"/>
      <c r="V274" s="42"/>
      <c r="W274" s="42"/>
      <c r="X274" s="42"/>
      <c r="Y274" s="42"/>
      <c r="Z274" s="42"/>
      <c r="AA274" s="42"/>
      <c r="AB274" s="42"/>
      <c r="AC274" s="42"/>
      <c r="AD274" s="42"/>
      <c r="AE274" s="42"/>
      <c r="AF274" s="58"/>
    </row>
    <row r="275" spans="1:32" ht="15.75" customHeight="1">
      <c r="A275" s="57"/>
      <c r="B275" s="57"/>
      <c r="C275" s="57"/>
      <c r="D275" s="57"/>
      <c r="E275" s="57"/>
      <c r="F275" s="35"/>
      <c r="G275" s="35"/>
      <c r="H275" s="35"/>
      <c r="I275" s="35"/>
      <c r="J275" s="35"/>
      <c r="K275" s="35"/>
      <c r="L275" s="35"/>
      <c r="M275" s="35"/>
      <c r="N275" s="35"/>
      <c r="O275" s="35"/>
      <c r="P275" s="35"/>
      <c r="Q275" s="35"/>
      <c r="R275" s="35"/>
      <c r="S275" s="42"/>
      <c r="T275" s="42"/>
      <c r="U275" s="42"/>
      <c r="V275" s="42"/>
      <c r="W275" s="42"/>
      <c r="X275" s="42"/>
      <c r="Y275" s="42"/>
      <c r="Z275" s="42"/>
      <c r="AA275" s="42"/>
      <c r="AB275" s="42"/>
      <c r="AC275" s="42"/>
      <c r="AD275" s="42"/>
      <c r="AE275" s="42"/>
      <c r="AF275" s="58"/>
    </row>
    <row r="276" spans="1:32" ht="15.75" customHeight="1">
      <c r="A276" s="57"/>
      <c r="B276" s="57"/>
      <c r="C276" s="57"/>
      <c r="D276" s="57"/>
      <c r="E276" s="57"/>
      <c r="F276" s="35"/>
      <c r="G276" s="35"/>
      <c r="H276" s="35"/>
      <c r="I276" s="35"/>
      <c r="J276" s="35"/>
      <c r="K276" s="35"/>
      <c r="L276" s="35"/>
      <c r="M276" s="35"/>
      <c r="N276" s="35"/>
      <c r="O276" s="35"/>
      <c r="P276" s="35"/>
      <c r="Q276" s="35"/>
      <c r="R276" s="35"/>
      <c r="S276" s="42"/>
      <c r="T276" s="42"/>
      <c r="U276" s="42"/>
      <c r="V276" s="42"/>
      <c r="W276" s="42"/>
      <c r="X276" s="42"/>
      <c r="Y276" s="42"/>
      <c r="Z276" s="42"/>
      <c r="AA276" s="42"/>
      <c r="AB276" s="42"/>
      <c r="AC276" s="42"/>
      <c r="AD276" s="42"/>
      <c r="AE276" s="42"/>
      <c r="AF276" s="58"/>
    </row>
    <row r="277" spans="1:32" ht="15.75" customHeight="1">
      <c r="A277" s="57"/>
      <c r="B277" s="57"/>
      <c r="C277" s="57"/>
      <c r="D277" s="57"/>
      <c r="E277" s="57"/>
      <c r="F277" s="35"/>
      <c r="G277" s="35"/>
      <c r="H277" s="35"/>
      <c r="I277" s="35"/>
      <c r="J277" s="35"/>
      <c r="K277" s="35"/>
      <c r="L277" s="35"/>
      <c r="M277" s="35"/>
      <c r="N277" s="35"/>
      <c r="O277" s="35"/>
      <c r="P277" s="35"/>
      <c r="Q277" s="35"/>
      <c r="R277" s="35"/>
      <c r="S277" s="42"/>
      <c r="T277" s="42"/>
      <c r="U277" s="42"/>
      <c r="V277" s="42"/>
      <c r="W277" s="42"/>
      <c r="X277" s="42"/>
      <c r="Y277" s="42"/>
      <c r="Z277" s="42"/>
      <c r="AA277" s="42"/>
      <c r="AB277" s="42"/>
      <c r="AC277" s="42"/>
      <c r="AD277" s="42"/>
      <c r="AE277" s="42"/>
      <c r="AF277" s="58"/>
    </row>
    <row r="278" spans="1:32" ht="15.75" customHeight="1">
      <c r="A278" s="57"/>
      <c r="B278" s="57"/>
      <c r="C278" s="57"/>
      <c r="D278" s="57"/>
      <c r="E278" s="57"/>
      <c r="F278" s="35"/>
      <c r="G278" s="35"/>
      <c r="H278" s="35"/>
      <c r="I278" s="35"/>
      <c r="J278" s="35"/>
      <c r="K278" s="35"/>
      <c r="L278" s="35"/>
      <c r="M278" s="35"/>
      <c r="N278" s="35"/>
      <c r="O278" s="35"/>
      <c r="P278" s="35"/>
      <c r="Q278" s="35"/>
      <c r="R278" s="35"/>
      <c r="S278" s="42"/>
      <c r="T278" s="42"/>
      <c r="U278" s="42"/>
      <c r="V278" s="42"/>
      <c r="W278" s="42"/>
      <c r="X278" s="42"/>
      <c r="Y278" s="42"/>
      <c r="Z278" s="42"/>
      <c r="AA278" s="42"/>
      <c r="AB278" s="42"/>
      <c r="AC278" s="42"/>
      <c r="AD278" s="42"/>
      <c r="AE278" s="42"/>
      <c r="AF278" s="58"/>
    </row>
    <row r="279" spans="1:32" ht="15.75" customHeight="1">
      <c r="A279" s="57"/>
      <c r="B279" s="57"/>
      <c r="C279" s="57"/>
      <c r="D279" s="57"/>
      <c r="E279" s="57"/>
      <c r="F279" s="35"/>
      <c r="G279" s="35"/>
      <c r="H279" s="35"/>
      <c r="I279" s="35"/>
      <c r="J279" s="35"/>
      <c r="K279" s="35"/>
      <c r="L279" s="35"/>
      <c r="M279" s="35"/>
      <c r="N279" s="35"/>
      <c r="O279" s="35"/>
      <c r="P279" s="35"/>
      <c r="Q279" s="35"/>
      <c r="R279" s="35"/>
      <c r="S279" s="42"/>
      <c r="T279" s="42"/>
      <c r="U279" s="42"/>
      <c r="V279" s="42"/>
      <c r="W279" s="42"/>
      <c r="X279" s="42"/>
      <c r="Y279" s="42"/>
      <c r="Z279" s="42"/>
      <c r="AA279" s="42"/>
      <c r="AB279" s="42"/>
      <c r="AC279" s="42"/>
      <c r="AD279" s="42"/>
      <c r="AE279" s="42"/>
      <c r="AF279" s="58"/>
    </row>
    <row r="280" spans="1:32" ht="15.75" customHeight="1">
      <c r="A280" s="57"/>
      <c r="B280" s="57"/>
      <c r="C280" s="57"/>
      <c r="D280" s="57"/>
      <c r="E280" s="57"/>
      <c r="F280" s="35"/>
      <c r="G280" s="35"/>
      <c r="H280" s="35"/>
      <c r="I280" s="35"/>
      <c r="J280" s="35"/>
      <c r="K280" s="35"/>
      <c r="L280" s="35"/>
      <c r="M280" s="35"/>
      <c r="N280" s="35"/>
      <c r="O280" s="35"/>
      <c r="P280" s="35"/>
      <c r="Q280" s="35"/>
      <c r="R280" s="35"/>
      <c r="S280" s="42"/>
      <c r="T280" s="42"/>
      <c r="U280" s="42"/>
      <c r="V280" s="42"/>
      <c r="W280" s="42"/>
      <c r="X280" s="42"/>
      <c r="Y280" s="42"/>
      <c r="Z280" s="42"/>
      <c r="AA280" s="42"/>
      <c r="AB280" s="42"/>
      <c r="AC280" s="42"/>
      <c r="AD280" s="42"/>
      <c r="AE280" s="42"/>
      <c r="AF280" s="58"/>
    </row>
    <row r="281" spans="1:32" ht="15.75" customHeight="1">
      <c r="A281" s="57"/>
      <c r="B281" s="57"/>
      <c r="C281" s="57"/>
      <c r="D281" s="57"/>
      <c r="E281" s="57"/>
      <c r="F281" s="35"/>
      <c r="G281" s="35"/>
      <c r="H281" s="35"/>
      <c r="I281" s="35"/>
      <c r="J281" s="35"/>
      <c r="K281" s="35"/>
      <c r="L281" s="35"/>
      <c r="M281" s="35"/>
      <c r="N281" s="35"/>
      <c r="O281" s="35"/>
      <c r="P281" s="35"/>
      <c r="Q281" s="35"/>
      <c r="R281" s="35"/>
      <c r="S281" s="42"/>
      <c r="T281" s="42"/>
      <c r="U281" s="42"/>
      <c r="V281" s="42"/>
      <c r="W281" s="42"/>
      <c r="X281" s="42"/>
      <c r="Y281" s="42"/>
      <c r="Z281" s="42"/>
      <c r="AA281" s="42"/>
      <c r="AB281" s="42"/>
      <c r="AC281" s="42"/>
      <c r="AD281" s="42"/>
      <c r="AE281" s="42"/>
      <c r="AF281" s="58"/>
    </row>
    <row r="282" spans="1:32" ht="15.75" customHeight="1">
      <c r="A282" s="57"/>
      <c r="B282" s="57"/>
      <c r="C282" s="57"/>
      <c r="D282" s="57"/>
      <c r="E282" s="57"/>
      <c r="F282" s="35"/>
      <c r="G282" s="35"/>
      <c r="H282" s="35"/>
      <c r="I282" s="35"/>
      <c r="J282" s="35"/>
      <c r="K282" s="35"/>
      <c r="L282" s="35"/>
      <c r="M282" s="35"/>
      <c r="N282" s="35"/>
      <c r="O282" s="35"/>
      <c r="P282" s="35"/>
      <c r="Q282" s="35"/>
      <c r="R282" s="35"/>
      <c r="S282" s="42"/>
      <c r="T282" s="42"/>
      <c r="U282" s="42"/>
      <c r="V282" s="42"/>
      <c r="W282" s="42"/>
      <c r="X282" s="42"/>
      <c r="Y282" s="42"/>
      <c r="Z282" s="42"/>
      <c r="AA282" s="42"/>
      <c r="AB282" s="42"/>
      <c r="AC282" s="42"/>
      <c r="AD282" s="42"/>
      <c r="AE282" s="42"/>
      <c r="AF282" s="58"/>
    </row>
    <row r="283" spans="1:32" ht="15.75" customHeight="1">
      <c r="A283" s="57"/>
      <c r="B283" s="57"/>
      <c r="C283" s="57"/>
      <c r="D283" s="57"/>
      <c r="E283" s="57"/>
      <c r="F283" s="35"/>
      <c r="G283" s="35"/>
      <c r="H283" s="35"/>
      <c r="I283" s="35"/>
      <c r="J283" s="35"/>
      <c r="K283" s="35"/>
      <c r="L283" s="35"/>
      <c r="M283" s="35"/>
      <c r="N283" s="35"/>
      <c r="O283" s="35"/>
      <c r="P283" s="35"/>
      <c r="Q283" s="35"/>
      <c r="R283" s="35"/>
      <c r="S283" s="42"/>
      <c r="T283" s="42"/>
      <c r="U283" s="42"/>
      <c r="V283" s="42"/>
      <c r="W283" s="42"/>
      <c r="X283" s="42"/>
      <c r="Y283" s="42"/>
      <c r="Z283" s="42"/>
      <c r="AA283" s="42"/>
      <c r="AB283" s="42"/>
      <c r="AC283" s="42"/>
      <c r="AD283" s="42"/>
      <c r="AE283" s="42"/>
      <c r="AF283" s="58"/>
    </row>
    <row r="284" spans="1:32" ht="15.75" customHeight="1">
      <c r="A284" s="57"/>
      <c r="B284" s="57"/>
      <c r="C284" s="57"/>
      <c r="D284" s="57"/>
      <c r="E284" s="57"/>
      <c r="F284" s="35"/>
      <c r="G284" s="35"/>
      <c r="H284" s="35"/>
      <c r="I284" s="35"/>
      <c r="J284" s="35"/>
      <c r="K284" s="35"/>
      <c r="L284" s="35"/>
      <c r="M284" s="35"/>
      <c r="N284" s="35"/>
      <c r="O284" s="35"/>
      <c r="P284" s="35"/>
      <c r="Q284" s="35"/>
      <c r="R284" s="35"/>
      <c r="S284" s="42"/>
      <c r="T284" s="42"/>
      <c r="U284" s="42"/>
      <c r="V284" s="42"/>
      <c r="W284" s="42"/>
      <c r="X284" s="42"/>
      <c r="Y284" s="42"/>
      <c r="Z284" s="42"/>
      <c r="AA284" s="42"/>
      <c r="AB284" s="42"/>
      <c r="AC284" s="42"/>
      <c r="AD284" s="42"/>
      <c r="AE284" s="42"/>
      <c r="AF284" s="58"/>
    </row>
    <row r="285" spans="1:32" ht="15.75" customHeight="1">
      <c r="A285" s="57"/>
      <c r="B285" s="57"/>
      <c r="C285" s="57"/>
      <c r="D285" s="57"/>
      <c r="E285" s="57"/>
      <c r="F285" s="35"/>
      <c r="G285" s="35"/>
      <c r="H285" s="35"/>
      <c r="I285" s="35"/>
      <c r="J285" s="35"/>
      <c r="K285" s="35"/>
      <c r="L285" s="35"/>
      <c r="M285" s="35"/>
      <c r="N285" s="35"/>
      <c r="O285" s="35"/>
      <c r="P285" s="35"/>
      <c r="Q285" s="35"/>
      <c r="R285" s="35"/>
      <c r="S285" s="42"/>
      <c r="T285" s="42"/>
      <c r="U285" s="42"/>
      <c r="V285" s="42"/>
      <c r="W285" s="42"/>
      <c r="X285" s="42"/>
      <c r="Y285" s="42"/>
      <c r="Z285" s="42"/>
      <c r="AA285" s="42"/>
      <c r="AB285" s="42"/>
      <c r="AC285" s="42"/>
      <c r="AD285" s="42"/>
      <c r="AE285" s="42"/>
      <c r="AF285" s="58"/>
    </row>
    <row r="286" spans="1:32" ht="15.75" customHeight="1">
      <c r="A286" s="57"/>
      <c r="B286" s="57"/>
      <c r="C286" s="57"/>
      <c r="D286" s="57"/>
      <c r="E286" s="57"/>
      <c r="F286" s="35"/>
      <c r="G286" s="35"/>
      <c r="H286" s="35"/>
      <c r="I286" s="35"/>
      <c r="J286" s="35"/>
      <c r="K286" s="35"/>
      <c r="L286" s="35"/>
      <c r="M286" s="35"/>
      <c r="N286" s="35"/>
      <c r="O286" s="35"/>
      <c r="P286" s="35"/>
      <c r="Q286" s="35"/>
      <c r="R286" s="35"/>
      <c r="S286" s="42"/>
      <c r="T286" s="42"/>
      <c r="U286" s="42"/>
      <c r="V286" s="42"/>
      <c r="W286" s="42"/>
      <c r="X286" s="42"/>
      <c r="Y286" s="42"/>
      <c r="Z286" s="42"/>
      <c r="AA286" s="42"/>
      <c r="AB286" s="42"/>
      <c r="AC286" s="42"/>
      <c r="AD286" s="42"/>
      <c r="AE286" s="42"/>
      <c r="AF286" s="58"/>
    </row>
    <row r="287" spans="1:32" ht="15.75" customHeight="1">
      <c r="A287" s="57"/>
      <c r="B287" s="57"/>
      <c r="C287" s="57"/>
      <c r="D287" s="57"/>
      <c r="E287" s="57"/>
      <c r="F287" s="35"/>
      <c r="G287" s="35"/>
      <c r="H287" s="35"/>
      <c r="I287" s="35"/>
      <c r="J287" s="35"/>
      <c r="K287" s="35"/>
      <c r="L287" s="35"/>
      <c r="M287" s="35"/>
      <c r="N287" s="35"/>
      <c r="O287" s="35"/>
      <c r="P287" s="35"/>
      <c r="Q287" s="35"/>
      <c r="R287" s="35"/>
      <c r="S287" s="42"/>
      <c r="T287" s="42"/>
      <c r="U287" s="42"/>
      <c r="V287" s="42"/>
      <c r="W287" s="42"/>
      <c r="X287" s="42"/>
      <c r="Y287" s="42"/>
      <c r="Z287" s="42"/>
      <c r="AA287" s="42"/>
      <c r="AB287" s="42"/>
      <c r="AC287" s="42"/>
      <c r="AD287" s="42"/>
      <c r="AE287" s="42"/>
      <c r="AF287" s="58"/>
    </row>
    <row r="288" spans="1:32" ht="15.75" customHeight="1">
      <c r="A288" s="57"/>
      <c r="B288" s="57"/>
      <c r="C288" s="57"/>
      <c r="D288" s="57"/>
      <c r="E288" s="57"/>
      <c r="F288" s="35"/>
      <c r="G288" s="35"/>
      <c r="H288" s="35"/>
      <c r="I288" s="35"/>
      <c r="J288" s="35"/>
      <c r="K288" s="35"/>
      <c r="L288" s="35"/>
      <c r="M288" s="35"/>
      <c r="N288" s="35"/>
      <c r="O288" s="35"/>
      <c r="P288" s="35"/>
      <c r="Q288" s="35"/>
      <c r="R288" s="35"/>
      <c r="S288" s="42"/>
      <c r="T288" s="42"/>
      <c r="U288" s="42"/>
      <c r="V288" s="42"/>
      <c r="W288" s="42"/>
      <c r="X288" s="42"/>
      <c r="Y288" s="42"/>
      <c r="Z288" s="42"/>
      <c r="AA288" s="42"/>
      <c r="AB288" s="42"/>
      <c r="AC288" s="42"/>
      <c r="AD288" s="42"/>
      <c r="AE288" s="42"/>
      <c r="AF288" s="58"/>
    </row>
    <row r="289" spans="1:32" ht="15.75" customHeight="1">
      <c r="A289" s="57"/>
      <c r="B289" s="57"/>
      <c r="C289" s="57"/>
      <c r="D289" s="57"/>
      <c r="E289" s="57"/>
      <c r="F289" s="35"/>
      <c r="G289" s="35"/>
      <c r="H289" s="35"/>
      <c r="I289" s="35"/>
      <c r="J289" s="35"/>
      <c r="K289" s="35"/>
      <c r="L289" s="35"/>
      <c r="M289" s="35"/>
      <c r="N289" s="35"/>
      <c r="O289" s="35"/>
      <c r="P289" s="35"/>
      <c r="Q289" s="35"/>
      <c r="R289" s="35"/>
      <c r="S289" s="42"/>
      <c r="T289" s="42"/>
      <c r="U289" s="42"/>
      <c r="V289" s="42"/>
      <c r="W289" s="42"/>
      <c r="X289" s="42"/>
      <c r="Y289" s="42"/>
      <c r="Z289" s="42"/>
      <c r="AA289" s="42"/>
      <c r="AB289" s="42"/>
      <c r="AC289" s="42"/>
      <c r="AD289" s="42"/>
      <c r="AE289" s="42"/>
      <c r="AF289" s="58"/>
    </row>
    <row r="290" spans="1:32" ht="15.75" customHeight="1">
      <c r="A290" s="57"/>
      <c r="B290" s="57"/>
      <c r="C290" s="57"/>
      <c r="D290" s="57"/>
      <c r="E290" s="57"/>
      <c r="F290" s="35"/>
      <c r="G290" s="35"/>
      <c r="H290" s="35"/>
      <c r="I290" s="35"/>
      <c r="J290" s="35"/>
      <c r="K290" s="35"/>
      <c r="L290" s="35"/>
      <c r="M290" s="35"/>
      <c r="N290" s="35"/>
      <c r="O290" s="35"/>
      <c r="P290" s="35"/>
      <c r="Q290" s="35"/>
      <c r="R290" s="35"/>
      <c r="S290" s="42"/>
      <c r="T290" s="42"/>
      <c r="U290" s="42"/>
      <c r="V290" s="42"/>
      <c r="W290" s="42"/>
      <c r="X290" s="42"/>
      <c r="Y290" s="42"/>
      <c r="Z290" s="42"/>
      <c r="AA290" s="42"/>
      <c r="AB290" s="42"/>
      <c r="AC290" s="42"/>
      <c r="AD290" s="42"/>
      <c r="AE290" s="42"/>
      <c r="AF290" s="58"/>
    </row>
    <row r="291" spans="1:32" ht="15.75" customHeight="1">
      <c r="A291" s="57"/>
      <c r="B291" s="57"/>
      <c r="C291" s="57"/>
      <c r="D291" s="57"/>
      <c r="E291" s="57"/>
      <c r="F291" s="35"/>
      <c r="G291" s="35"/>
      <c r="H291" s="35"/>
      <c r="I291" s="35"/>
      <c r="J291" s="35"/>
      <c r="K291" s="35"/>
      <c r="L291" s="35"/>
      <c r="M291" s="35"/>
      <c r="N291" s="35"/>
      <c r="O291" s="35"/>
      <c r="P291" s="35"/>
      <c r="Q291" s="35"/>
      <c r="R291" s="35"/>
      <c r="S291" s="42"/>
      <c r="T291" s="42"/>
      <c r="U291" s="42"/>
      <c r="V291" s="42"/>
      <c r="W291" s="42"/>
      <c r="X291" s="42"/>
      <c r="Y291" s="42"/>
      <c r="Z291" s="42"/>
      <c r="AA291" s="42"/>
      <c r="AB291" s="42"/>
      <c r="AC291" s="42"/>
      <c r="AD291" s="42"/>
      <c r="AE291" s="42"/>
      <c r="AF291" s="58"/>
    </row>
    <row r="292" spans="1:32" ht="15.75" customHeight="1">
      <c r="A292" s="57"/>
      <c r="B292" s="57"/>
      <c r="C292" s="57"/>
      <c r="D292" s="57"/>
      <c r="E292" s="57"/>
      <c r="F292" s="35"/>
      <c r="G292" s="35"/>
      <c r="H292" s="35"/>
      <c r="I292" s="35"/>
      <c r="J292" s="35"/>
      <c r="K292" s="35"/>
      <c r="L292" s="35"/>
      <c r="M292" s="35"/>
      <c r="N292" s="35"/>
      <c r="O292" s="35"/>
      <c r="P292" s="35"/>
      <c r="Q292" s="35"/>
      <c r="R292" s="35"/>
      <c r="S292" s="42"/>
      <c r="T292" s="42"/>
      <c r="U292" s="42"/>
      <c r="V292" s="42"/>
      <c r="W292" s="42"/>
      <c r="X292" s="42"/>
      <c r="Y292" s="42"/>
      <c r="Z292" s="42"/>
      <c r="AA292" s="42"/>
      <c r="AB292" s="42"/>
      <c r="AC292" s="42"/>
      <c r="AD292" s="42"/>
      <c r="AE292" s="42"/>
      <c r="AF292" s="58"/>
    </row>
    <row r="293" spans="1:32" ht="15.75" customHeight="1">
      <c r="A293" s="57"/>
      <c r="B293" s="57"/>
      <c r="C293" s="57"/>
      <c r="D293" s="57"/>
      <c r="E293" s="57"/>
      <c r="F293" s="35"/>
      <c r="G293" s="35"/>
      <c r="H293" s="35"/>
      <c r="I293" s="35"/>
      <c r="J293" s="35"/>
      <c r="K293" s="35"/>
      <c r="L293" s="35"/>
      <c r="M293" s="35"/>
      <c r="N293" s="35"/>
      <c r="O293" s="35"/>
      <c r="P293" s="35"/>
      <c r="Q293" s="35"/>
      <c r="R293" s="35"/>
      <c r="S293" s="42"/>
      <c r="T293" s="42"/>
      <c r="U293" s="42"/>
      <c r="V293" s="42"/>
      <c r="W293" s="42"/>
      <c r="X293" s="42"/>
      <c r="Y293" s="42"/>
      <c r="Z293" s="42"/>
      <c r="AA293" s="42"/>
      <c r="AB293" s="42"/>
      <c r="AC293" s="42"/>
      <c r="AD293" s="42"/>
      <c r="AE293" s="42"/>
      <c r="AF293" s="58"/>
    </row>
    <row r="294" spans="1:32" ht="15.75" customHeight="1">
      <c r="A294" s="57"/>
      <c r="B294" s="57"/>
      <c r="C294" s="57"/>
      <c r="D294" s="57"/>
      <c r="E294" s="57"/>
      <c r="F294" s="35"/>
      <c r="G294" s="35"/>
      <c r="H294" s="35"/>
      <c r="I294" s="35"/>
      <c r="J294" s="35"/>
      <c r="K294" s="35"/>
      <c r="L294" s="35"/>
      <c r="M294" s="35"/>
      <c r="N294" s="35"/>
      <c r="O294" s="35"/>
      <c r="P294" s="35"/>
      <c r="Q294" s="35"/>
      <c r="R294" s="35"/>
      <c r="S294" s="42"/>
      <c r="T294" s="42"/>
      <c r="U294" s="42"/>
      <c r="V294" s="42"/>
      <c r="W294" s="42"/>
      <c r="X294" s="42"/>
      <c r="Y294" s="42"/>
      <c r="Z294" s="42"/>
      <c r="AA294" s="42"/>
      <c r="AB294" s="42"/>
      <c r="AC294" s="42"/>
      <c r="AD294" s="42"/>
      <c r="AE294" s="42"/>
      <c r="AF294" s="58"/>
    </row>
    <row r="295" spans="1:32" ht="15.75" customHeight="1">
      <c r="A295" s="57"/>
      <c r="B295" s="57"/>
      <c r="C295" s="57"/>
      <c r="D295" s="57"/>
      <c r="E295" s="57"/>
      <c r="F295" s="35"/>
      <c r="G295" s="35"/>
      <c r="H295" s="35"/>
      <c r="I295" s="35"/>
      <c r="J295" s="35"/>
      <c r="K295" s="35"/>
      <c r="L295" s="35"/>
      <c r="M295" s="35"/>
      <c r="N295" s="35"/>
      <c r="O295" s="35"/>
      <c r="P295" s="35"/>
      <c r="Q295" s="35"/>
      <c r="R295" s="35"/>
      <c r="S295" s="42"/>
      <c r="T295" s="42"/>
      <c r="U295" s="42"/>
      <c r="V295" s="42"/>
      <c r="W295" s="42"/>
      <c r="X295" s="42"/>
      <c r="Y295" s="42"/>
      <c r="Z295" s="42"/>
      <c r="AA295" s="42"/>
      <c r="AB295" s="42"/>
      <c r="AC295" s="42"/>
      <c r="AD295" s="42"/>
      <c r="AE295" s="42"/>
      <c r="AF295" s="58"/>
    </row>
    <row r="296" spans="1:32" ht="15.75" customHeight="1">
      <c r="A296" s="57"/>
      <c r="B296" s="57"/>
      <c r="C296" s="57"/>
      <c r="D296" s="57"/>
      <c r="E296" s="57"/>
      <c r="F296" s="35"/>
      <c r="G296" s="35"/>
      <c r="H296" s="35"/>
      <c r="I296" s="35"/>
      <c r="J296" s="35"/>
      <c r="K296" s="35"/>
      <c r="L296" s="35"/>
      <c r="M296" s="35"/>
      <c r="N296" s="35"/>
      <c r="O296" s="35"/>
      <c r="P296" s="35"/>
      <c r="Q296" s="35"/>
      <c r="R296" s="35"/>
      <c r="S296" s="42"/>
      <c r="T296" s="42"/>
      <c r="U296" s="42"/>
      <c r="V296" s="42"/>
      <c r="W296" s="42"/>
      <c r="X296" s="42"/>
      <c r="Y296" s="42"/>
      <c r="Z296" s="42"/>
      <c r="AA296" s="42"/>
      <c r="AB296" s="42"/>
      <c r="AC296" s="42"/>
      <c r="AD296" s="42"/>
      <c r="AE296" s="42"/>
      <c r="AF296" s="58"/>
    </row>
    <row r="297" spans="1:32" ht="15.75" customHeight="1">
      <c r="A297" s="57"/>
      <c r="B297" s="57"/>
      <c r="C297" s="57"/>
      <c r="D297" s="57"/>
      <c r="E297" s="57"/>
      <c r="F297" s="35"/>
      <c r="G297" s="35"/>
      <c r="H297" s="35"/>
      <c r="I297" s="35"/>
      <c r="J297" s="35"/>
      <c r="K297" s="35"/>
      <c r="L297" s="35"/>
      <c r="M297" s="35"/>
      <c r="N297" s="35"/>
      <c r="O297" s="35"/>
      <c r="P297" s="35"/>
      <c r="Q297" s="35"/>
      <c r="R297" s="35"/>
      <c r="S297" s="42"/>
      <c r="T297" s="42"/>
      <c r="U297" s="42"/>
      <c r="V297" s="42"/>
      <c r="W297" s="42"/>
      <c r="X297" s="42"/>
      <c r="Y297" s="42"/>
      <c r="Z297" s="42"/>
      <c r="AA297" s="42"/>
      <c r="AB297" s="42"/>
      <c r="AC297" s="42"/>
      <c r="AD297" s="42"/>
      <c r="AE297" s="42"/>
      <c r="AF297" s="58"/>
    </row>
    <row r="298" spans="1:32" ht="15.75" customHeight="1">
      <c r="A298" s="57"/>
      <c r="B298" s="57"/>
      <c r="C298" s="57"/>
      <c r="D298" s="57"/>
      <c r="E298" s="57"/>
      <c r="F298" s="35"/>
      <c r="G298" s="35"/>
      <c r="H298" s="35"/>
      <c r="I298" s="35"/>
      <c r="J298" s="35"/>
      <c r="K298" s="35"/>
      <c r="L298" s="35"/>
      <c r="M298" s="35"/>
      <c r="N298" s="35"/>
      <c r="O298" s="35"/>
      <c r="P298" s="35"/>
      <c r="Q298" s="35"/>
      <c r="R298" s="35"/>
      <c r="S298" s="42"/>
      <c r="T298" s="42"/>
      <c r="U298" s="42"/>
      <c r="V298" s="42"/>
      <c r="W298" s="42"/>
      <c r="X298" s="42"/>
      <c r="Y298" s="42"/>
      <c r="Z298" s="42"/>
      <c r="AA298" s="42"/>
      <c r="AB298" s="42"/>
      <c r="AC298" s="42"/>
      <c r="AD298" s="42"/>
      <c r="AE298" s="42"/>
      <c r="AF298" s="58"/>
    </row>
    <row r="299" spans="1:32" ht="15.75" customHeight="1">
      <c r="A299" s="57"/>
      <c r="B299" s="57"/>
      <c r="C299" s="57"/>
      <c r="D299" s="57"/>
      <c r="E299" s="57"/>
      <c r="F299" s="35"/>
      <c r="G299" s="35"/>
      <c r="H299" s="35"/>
      <c r="I299" s="35"/>
      <c r="J299" s="35"/>
      <c r="K299" s="35"/>
      <c r="L299" s="35"/>
      <c r="M299" s="35"/>
      <c r="N299" s="35"/>
      <c r="O299" s="35"/>
      <c r="P299" s="35"/>
      <c r="Q299" s="35"/>
      <c r="R299" s="35"/>
      <c r="S299" s="42"/>
      <c r="T299" s="42"/>
      <c r="U299" s="42"/>
      <c r="V299" s="42"/>
      <c r="W299" s="42"/>
      <c r="X299" s="42"/>
      <c r="Y299" s="42"/>
      <c r="Z299" s="42"/>
      <c r="AA299" s="42"/>
      <c r="AB299" s="42"/>
      <c r="AC299" s="42"/>
      <c r="AD299" s="42"/>
      <c r="AE299" s="42"/>
      <c r="AF299" s="58"/>
    </row>
    <row r="300" spans="1:32" ht="15.75" customHeight="1">
      <c r="A300" s="57"/>
      <c r="B300" s="57"/>
      <c r="C300" s="57"/>
      <c r="D300" s="57"/>
      <c r="E300" s="57"/>
      <c r="F300" s="35"/>
      <c r="G300" s="35"/>
      <c r="H300" s="35"/>
      <c r="I300" s="35"/>
      <c r="J300" s="35"/>
      <c r="K300" s="35"/>
      <c r="L300" s="35"/>
      <c r="M300" s="35"/>
      <c r="N300" s="35"/>
      <c r="O300" s="35"/>
      <c r="P300" s="35"/>
      <c r="Q300" s="35"/>
      <c r="R300" s="35"/>
      <c r="S300" s="42"/>
      <c r="T300" s="42"/>
      <c r="U300" s="42"/>
      <c r="V300" s="42"/>
      <c r="W300" s="42"/>
      <c r="X300" s="42"/>
      <c r="Y300" s="42"/>
      <c r="Z300" s="42"/>
      <c r="AA300" s="42"/>
      <c r="AB300" s="42"/>
      <c r="AC300" s="42"/>
      <c r="AD300" s="42"/>
      <c r="AE300" s="42"/>
      <c r="AF300" s="58"/>
    </row>
    <row r="301" spans="1:32" ht="15.75" customHeight="1">
      <c r="A301" s="57"/>
      <c r="B301" s="57"/>
      <c r="C301" s="57"/>
      <c r="D301" s="57"/>
      <c r="E301" s="57"/>
      <c r="F301" s="35"/>
      <c r="G301" s="35"/>
      <c r="H301" s="35"/>
      <c r="I301" s="35"/>
      <c r="J301" s="35"/>
      <c r="K301" s="35"/>
      <c r="L301" s="35"/>
      <c r="M301" s="35"/>
      <c r="N301" s="35"/>
      <c r="O301" s="35"/>
      <c r="P301" s="35"/>
      <c r="Q301" s="35"/>
      <c r="R301" s="35"/>
      <c r="S301" s="42"/>
      <c r="T301" s="42"/>
      <c r="U301" s="42"/>
      <c r="V301" s="42"/>
      <c r="W301" s="42"/>
      <c r="X301" s="42"/>
      <c r="Y301" s="42"/>
      <c r="Z301" s="42"/>
      <c r="AA301" s="42"/>
      <c r="AB301" s="42"/>
      <c r="AC301" s="42"/>
      <c r="AD301" s="42"/>
      <c r="AE301" s="42"/>
      <c r="AF301" s="58"/>
    </row>
    <row r="302" spans="1:32" ht="15.75" customHeight="1">
      <c r="A302" s="57"/>
      <c r="B302" s="57"/>
      <c r="C302" s="57"/>
      <c r="D302" s="57"/>
      <c r="E302" s="57"/>
      <c r="F302" s="35"/>
      <c r="G302" s="35"/>
      <c r="H302" s="35"/>
      <c r="I302" s="35"/>
      <c r="J302" s="35"/>
      <c r="K302" s="35"/>
      <c r="L302" s="35"/>
      <c r="M302" s="35"/>
      <c r="N302" s="35"/>
      <c r="O302" s="35"/>
      <c r="P302" s="35"/>
      <c r="Q302" s="35"/>
      <c r="R302" s="35"/>
      <c r="S302" s="42"/>
      <c r="T302" s="42"/>
      <c r="U302" s="42"/>
      <c r="V302" s="42"/>
      <c r="W302" s="42"/>
      <c r="X302" s="42"/>
      <c r="Y302" s="42"/>
      <c r="Z302" s="42"/>
      <c r="AA302" s="42"/>
      <c r="AB302" s="42"/>
      <c r="AC302" s="42"/>
      <c r="AD302" s="42"/>
      <c r="AE302" s="42"/>
      <c r="AF302" s="58"/>
    </row>
    <row r="303" spans="1:32" ht="15.75" customHeight="1">
      <c r="A303" s="57"/>
      <c r="B303" s="57"/>
      <c r="C303" s="57"/>
      <c r="D303" s="57"/>
      <c r="E303" s="57"/>
      <c r="F303" s="35"/>
      <c r="G303" s="35"/>
      <c r="H303" s="35"/>
      <c r="I303" s="35"/>
      <c r="J303" s="35"/>
      <c r="K303" s="35"/>
      <c r="L303" s="35"/>
      <c r="M303" s="35"/>
      <c r="N303" s="35"/>
      <c r="O303" s="35"/>
      <c r="P303" s="35"/>
      <c r="Q303" s="35"/>
      <c r="R303" s="35"/>
      <c r="S303" s="42"/>
      <c r="T303" s="42"/>
      <c r="U303" s="42"/>
      <c r="V303" s="42"/>
      <c r="W303" s="42"/>
      <c r="X303" s="42"/>
      <c r="Y303" s="42"/>
      <c r="Z303" s="42"/>
      <c r="AA303" s="42"/>
      <c r="AB303" s="42"/>
      <c r="AC303" s="42"/>
      <c r="AD303" s="42"/>
      <c r="AE303" s="42"/>
      <c r="AF303" s="58"/>
    </row>
    <row r="304" spans="1:32" ht="15.75" customHeight="1">
      <c r="A304" s="57"/>
      <c r="B304" s="57"/>
      <c r="C304" s="57"/>
      <c r="D304" s="57"/>
      <c r="E304" s="57"/>
      <c r="F304" s="35"/>
      <c r="G304" s="35"/>
      <c r="H304" s="35"/>
      <c r="I304" s="35"/>
      <c r="J304" s="35"/>
      <c r="K304" s="35"/>
      <c r="L304" s="35"/>
      <c r="M304" s="35"/>
      <c r="N304" s="35"/>
      <c r="O304" s="35"/>
      <c r="P304" s="35"/>
      <c r="Q304" s="35"/>
      <c r="R304" s="35"/>
      <c r="S304" s="42"/>
      <c r="T304" s="42"/>
      <c r="U304" s="42"/>
      <c r="V304" s="42"/>
      <c r="W304" s="42"/>
      <c r="X304" s="42"/>
      <c r="Y304" s="42"/>
      <c r="Z304" s="42"/>
      <c r="AA304" s="42"/>
      <c r="AB304" s="42"/>
      <c r="AC304" s="42"/>
      <c r="AD304" s="42"/>
      <c r="AE304" s="42"/>
      <c r="AF304" s="58"/>
    </row>
    <row r="305" spans="1:32" ht="15.75" customHeight="1">
      <c r="A305" s="57"/>
      <c r="B305" s="57"/>
      <c r="C305" s="57"/>
      <c r="D305" s="57"/>
      <c r="E305" s="57"/>
      <c r="F305" s="35"/>
      <c r="G305" s="35"/>
      <c r="H305" s="35"/>
      <c r="I305" s="35"/>
      <c r="J305" s="35"/>
      <c r="K305" s="35"/>
      <c r="L305" s="35"/>
      <c r="M305" s="35"/>
      <c r="N305" s="35"/>
      <c r="O305" s="35"/>
      <c r="P305" s="35"/>
      <c r="Q305" s="35"/>
      <c r="R305" s="35"/>
      <c r="S305" s="42"/>
      <c r="T305" s="42"/>
      <c r="U305" s="42"/>
      <c r="V305" s="42"/>
      <c r="W305" s="42"/>
      <c r="X305" s="42"/>
      <c r="Y305" s="42"/>
      <c r="Z305" s="42"/>
      <c r="AA305" s="42"/>
      <c r="AB305" s="42"/>
      <c r="AC305" s="42"/>
      <c r="AD305" s="42"/>
      <c r="AE305" s="42"/>
      <c r="AF305" s="58"/>
    </row>
    <row r="306" spans="1:32" ht="15.75" customHeight="1">
      <c r="A306" s="57"/>
      <c r="B306" s="57"/>
      <c r="C306" s="57"/>
      <c r="D306" s="57"/>
      <c r="E306" s="57"/>
      <c r="F306" s="35"/>
      <c r="G306" s="35"/>
      <c r="H306" s="35"/>
      <c r="I306" s="35"/>
      <c r="J306" s="35"/>
      <c r="K306" s="35"/>
      <c r="L306" s="35"/>
      <c r="M306" s="35"/>
      <c r="N306" s="35"/>
      <c r="O306" s="35"/>
      <c r="P306" s="35"/>
      <c r="Q306" s="35"/>
      <c r="R306" s="35"/>
      <c r="S306" s="42"/>
      <c r="T306" s="42"/>
      <c r="U306" s="42"/>
      <c r="V306" s="42"/>
      <c r="W306" s="42"/>
      <c r="X306" s="42"/>
      <c r="Y306" s="42"/>
      <c r="Z306" s="42"/>
      <c r="AA306" s="42"/>
      <c r="AB306" s="42"/>
      <c r="AC306" s="42"/>
      <c r="AD306" s="42"/>
      <c r="AE306" s="42"/>
      <c r="AF306" s="58"/>
    </row>
    <row r="307" spans="1:32" ht="15.75" customHeight="1">
      <c r="A307" s="57"/>
      <c r="B307" s="57"/>
      <c r="C307" s="57"/>
      <c r="D307" s="57"/>
      <c r="E307" s="57"/>
      <c r="F307" s="35"/>
      <c r="G307" s="35"/>
      <c r="H307" s="35"/>
      <c r="I307" s="35"/>
      <c r="J307" s="35"/>
      <c r="K307" s="35"/>
      <c r="L307" s="35"/>
      <c r="M307" s="35"/>
      <c r="N307" s="35"/>
      <c r="O307" s="35"/>
      <c r="P307" s="35"/>
      <c r="Q307" s="35"/>
      <c r="R307" s="35"/>
      <c r="S307" s="42"/>
      <c r="T307" s="42"/>
      <c r="U307" s="42"/>
      <c r="V307" s="42"/>
      <c r="W307" s="42"/>
      <c r="X307" s="42"/>
      <c r="Y307" s="42"/>
      <c r="Z307" s="42"/>
      <c r="AA307" s="42"/>
      <c r="AB307" s="42"/>
      <c r="AC307" s="42"/>
      <c r="AD307" s="42"/>
      <c r="AE307" s="42"/>
      <c r="AF307" s="58"/>
    </row>
    <row r="308" spans="1:32" ht="15.75" customHeight="1">
      <c r="A308" s="57"/>
      <c r="B308" s="57"/>
      <c r="C308" s="57"/>
      <c r="D308" s="57"/>
      <c r="E308" s="57"/>
      <c r="F308" s="35"/>
      <c r="G308" s="35"/>
      <c r="H308" s="35"/>
      <c r="I308" s="35"/>
      <c r="J308" s="35"/>
      <c r="K308" s="35"/>
      <c r="L308" s="35"/>
      <c r="M308" s="35"/>
      <c r="N308" s="35"/>
      <c r="O308" s="35"/>
      <c r="P308" s="35"/>
      <c r="Q308" s="35"/>
      <c r="R308" s="35"/>
      <c r="S308" s="42"/>
      <c r="T308" s="42"/>
      <c r="U308" s="42"/>
      <c r="V308" s="42"/>
      <c r="W308" s="42"/>
      <c r="X308" s="42"/>
      <c r="Y308" s="42"/>
      <c r="Z308" s="42"/>
      <c r="AA308" s="42"/>
      <c r="AB308" s="42"/>
      <c r="AC308" s="42"/>
      <c r="AD308" s="42"/>
      <c r="AE308" s="42"/>
      <c r="AF308" s="58"/>
    </row>
    <row r="309" spans="1:32" ht="15.75" customHeight="1">
      <c r="A309" s="57"/>
      <c r="B309" s="57"/>
      <c r="C309" s="57"/>
      <c r="D309" s="57"/>
      <c r="E309" s="57"/>
      <c r="F309" s="35"/>
      <c r="G309" s="35"/>
      <c r="H309" s="35"/>
      <c r="I309" s="35"/>
      <c r="J309" s="35"/>
      <c r="K309" s="35"/>
      <c r="L309" s="35"/>
      <c r="M309" s="35"/>
      <c r="N309" s="35"/>
      <c r="O309" s="35"/>
      <c r="P309" s="35"/>
      <c r="Q309" s="35"/>
      <c r="R309" s="35"/>
      <c r="S309" s="42"/>
      <c r="T309" s="42"/>
      <c r="U309" s="42"/>
      <c r="V309" s="42"/>
      <c r="W309" s="42"/>
      <c r="X309" s="42"/>
      <c r="Y309" s="42"/>
      <c r="Z309" s="42"/>
      <c r="AA309" s="42"/>
      <c r="AB309" s="42"/>
      <c r="AC309" s="42"/>
      <c r="AD309" s="42"/>
      <c r="AE309" s="42"/>
      <c r="AF309" s="58"/>
    </row>
    <row r="310" spans="1:32" ht="15.75" customHeight="1">
      <c r="A310" s="57"/>
      <c r="B310" s="57"/>
      <c r="C310" s="57"/>
      <c r="D310" s="57"/>
      <c r="E310" s="57"/>
      <c r="F310" s="35"/>
      <c r="G310" s="35"/>
      <c r="H310" s="35"/>
      <c r="I310" s="35"/>
      <c r="J310" s="35"/>
      <c r="K310" s="35"/>
      <c r="L310" s="35"/>
      <c r="M310" s="35"/>
      <c r="N310" s="35"/>
      <c r="O310" s="35"/>
      <c r="P310" s="35"/>
      <c r="Q310" s="35"/>
      <c r="R310" s="35"/>
      <c r="S310" s="42"/>
      <c r="T310" s="42"/>
      <c r="U310" s="42"/>
      <c r="V310" s="42"/>
      <c r="W310" s="42"/>
      <c r="X310" s="42"/>
      <c r="Y310" s="42"/>
      <c r="Z310" s="42"/>
      <c r="AA310" s="42"/>
      <c r="AB310" s="42"/>
      <c r="AC310" s="42"/>
      <c r="AD310" s="42"/>
      <c r="AE310" s="42"/>
      <c r="AF310" s="58"/>
    </row>
    <row r="311" spans="1:32" ht="15.75" customHeight="1">
      <c r="A311" s="57"/>
      <c r="B311" s="57"/>
      <c r="C311" s="57"/>
      <c r="D311" s="57"/>
      <c r="E311" s="57"/>
      <c r="F311" s="35"/>
      <c r="G311" s="35"/>
      <c r="H311" s="35"/>
      <c r="I311" s="35"/>
      <c r="J311" s="35"/>
      <c r="K311" s="35"/>
      <c r="L311" s="35"/>
      <c r="M311" s="35"/>
      <c r="N311" s="35"/>
      <c r="O311" s="35"/>
      <c r="P311" s="35"/>
      <c r="Q311" s="35"/>
      <c r="R311" s="35"/>
      <c r="S311" s="42"/>
      <c r="T311" s="42"/>
      <c r="U311" s="42"/>
      <c r="V311" s="42"/>
      <c r="W311" s="42"/>
      <c r="X311" s="42"/>
      <c r="Y311" s="42"/>
      <c r="Z311" s="42"/>
      <c r="AA311" s="42"/>
      <c r="AB311" s="42"/>
      <c r="AC311" s="42"/>
      <c r="AD311" s="42"/>
      <c r="AE311" s="42"/>
      <c r="AF311" s="58"/>
    </row>
    <row r="312" spans="1:32" ht="15.75" customHeight="1">
      <c r="A312" s="57"/>
      <c r="B312" s="57"/>
      <c r="C312" s="57"/>
      <c r="D312" s="57"/>
      <c r="E312" s="57"/>
      <c r="F312" s="35"/>
      <c r="G312" s="35"/>
      <c r="H312" s="35"/>
      <c r="I312" s="35"/>
      <c r="J312" s="35"/>
      <c r="K312" s="35"/>
      <c r="L312" s="35"/>
      <c r="M312" s="35"/>
      <c r="N312" s="35"/>
      <c r="O312" s="35"/>
      <c r="P312" s="35"/>
      <c r="Q312" s="35"/>
      <c r="R312" s="35"/>
      <c r="S312" s="42"/>
      <c r="T312" s="42"/>
      <c r="U312" s="42"/>
      <c r="V312" s="42"/>
      <c r="W312" s="42"/>
      <c r="X312" s="42"/>
      <c r="Y312" s="42"/>
      <c r="Z312" s="42"/>
      <c r="AA312" s="42"/>
      <c r="AB312" s="42"/>
      <c r="AC312" s="42"/>
      <c r="AD312" s="42"/>
      <c r="AE312" s="42"/>
      <c r="AF312" s="58"/>
    </row>
    <row r="313" spans="1:32" ht="15.75" customHeight="1">
      <c r="A313" s="57"/>
      <c r="B313" s="57"/>
      <c r="C313" s="57"/>
      <c r="D313" s="57"/>
      <c r="E313" s="57"/>
      <c r="F313" s="35"/>
      <c r="G313" s="35"/>
      <c r="H313" s="35"/>
      <c r="I313" s="35"/>
      <c r="J313" s="35"/>
      <c r="K313" s="35"/>
      <c r="L313" s="35"/>
      <c r="M313" s="35"/>
      <c r="N313" s="35"/>
      <c r="O313" s="35"/>
      <c r="P313" s="35"/>
      <c r="Q313" s="35"/>
      <c r="R313" s="35"/>
      <c r="S313" s="42"/>
      <c r="T313" s="42"/>
      <c r="U313" s="42"/>
      <c r="V313" s="42"/>
      <c r="W313" s="42"/>
      <c r="X313" s="42"/>
      <c r="Y313" s="42"/>
      <c r="Z313" s="42"/>
      <c r="AA313" s="42"/>
      <c r="AB313" s="42"/>
      <c r="AC313" s="42"/>
      <c r="AD313" s="42"/>
      <c r="AE313" s="42"/>
      <c r="AF313" s="58"/>
    </row>
    <row r="314" spans="1:32" ht="15.75" customHeight="1">
      <c r="A314" s="57"/>
      <c r="B314" s="57"/>
      <c r="C314" s="57"/>
      <c r="D314" s="57"/>
      <c r="E314" s="57"/>
      <c r="F314" s="35"/>
      <c r="G314" s="35"/>
      <c r="H314" s="35"/>
      <c r="I314" s="35"/>
      <c r="J314" s="35"/>
      <c r="K314" s="35"/>
      <c r="L314" s="35"/>
      <c r="M314" s="35"/>
      <c r="N314" s="35"/>
      <c r="O314" s="35"/>
      <c r="P314" s="35"/>
      <c r="Q314" s="35"/>
      <c r="R314" s="35"/>
      <c r="S314" s="42"/>
      <c r="T314" s="42"/>
      <c r="U314" s="42"/>
      <c r="V314" s="42"/>
      <c r="W314" s="42"/>
      <c r="X314" s="42"/>
      <c r="Y314" s="42"/>
      <c r="Z314" s="42"/>
      <c r="AA314" s="42"/>
      <c r="AB314" s="42"/>
      <c r="AC314" s="42"/>
      <c r="AD314" s="42"/>
      <c r="AE314" s="42"/>
      <c r="AF314" s="58"/>
    </row>
    <row r="315" spans="1:32" ht="15.75" customHeight="1">
      <c r="A315" s="57"/>
      <c r="B315" s="57"/>
      <c r="C315" s="57"/>
      <c r="D315" s="57"/>
      <c r="E315" s="57"/>
      <c r="F315" s="35"/>
      <c r="G315" s="35"/>
      <c r="H315" s="35"/>
      <c r="I315" s="35"/>
      <c r="J315" s="35"/>
      <c r="K315" s="35"/>
      <c r="L315" s="35"/>
      <c r="M315" s="35"/>
      <c r="N315" s="35"/>
      <c r="O315" s="35"/>
      <c r="P315" s="35"/>
      <c r="Q315" s="35"/>
      <c r="R315" s="35"/>
      <c r="S315" s="42"/>
      <c r="T315" s="42"/>
      <c r="U315" s="42"/>
      <c r="V315" s="42"/>
      <c r="W315" s="42"/>
      <c r="X315" s="42"/>
      <c r="Y315" s="42"/>
      <c r="Z315" s="42"/>
      <c r="AA315" s="42"/>
      <c r="AB315" s="42"/>
      <c r="AC315" s="42"/>
      <c r="AD315" s="42"/>
      <c r="AE315" s="42"/>
      <c r="AF315" s="58"/>
    </row>
    <row r="316" spans="1:32" ht="15.75" customHeight="1">
      <c r="A316" s="57"/>
      <c r="B316" s="57"/>
      <c r="C316" s="57"/>
      <c r="D316" s="57"/>
      <c r="E316" s="57"/>
      <c r="F316" s="35"/>
      <c r="G316" s="35"/>
      <c r="H316" s="35"/>
      <c r="I316" s="35"/>
      <c r="J316" s="35"/>
      <c r="K316" s="35"/>
      <c r="L316" s="35"/>
      <c r="M316" s="35"/>
      <c r="N316" s="35"/>
      <c r="O316" s="35"/>
      <c r="P316" s="35"/>
      <c r="Q316" s="35"/>
      <c r="R316" s="35"/>
      <c r="S316" s="42"/>
      <c r="T316" s="42"/>
      <c r="U316" s="42"/>
      <c r="V316" s="42"/>
      <c r="W316" s="42"/>
      <c r="X316" s="42"/>
      <c r="Y316" s="42"/>
      <c r="Z316" s="42"/>
      <c r="AA316" s="42"/>
      <c r="AB316" s="42"/>
      <c r="AC316" s="42"/>
      <c r="AD316" s="42"/>
      <c r="AE316" s="42"/>
      <c r="AF316" s="58"/>
    </row>
    <row r="317" spans="1:32" ht="15.75" customHeight="1">
      <c r="A317" s="57"/>
      <c r="B317" s="57"/>
      <c r="C317" s="57"/>
      <c r="D317" s="57"/>
      <c r="E317" s="57"/>
      <c r="F317" s="35"/>
      <c r="G317" s="35"/>
      <c r="H317" s="35"/>
      <c r="I317" s="35"/>
      <c r="J317" s="35"/>
      <c r="K317" s="35"/>
      <c r="L317" s="35"/>
      <c r="M317" s="35"/>
      <c r="N317" s="35"/>
      <c r="O317" s="35"/>
      <c r="P317" s="35"/>
      <c r="Q317" s="35"/>
      <c r="R317" s="35"/>
      <c r="S317" s="42"/>
      <c r="T317" s="42"/>
      <c r="U317" s="42"/>
      <c r="V317" s="42"/>
      <c r="W317" s="42"/>
      <c r="X317" s="42"/>
      <c r="Y317" s="42"/>
      <c r="Z317" s="42"/>
      <c r="AA317" s="42"/>
      <c r="AB317" s="42"/>
      <c r="AC317" s="42"/>
      <c r="AD317" s="42"/>
      <c r="AE317" s="42"/>
      <c r="AF317" s="58"/>
    </row>
    <row r="318" spans="1:32" ht="15.75" customHeight="1">
      <c r="A318" s="57"/>
      <c r="B318" s="57"/>
      <c r="C318" s="57"/>
      <c r="D318" s="57"/>
      <c r="E318" s="57"/>
      <c r="F318" s="35"/>
      <c r="G318" s="35"/>
      <c r="H318" s="35"/>
      <c r="I318" s="35"/>
      <c r="J318" s="35"/>
      <c r="K318" s="35"/>
      <c r="L318" s="35"/>
      <c r="M318" s="35"/>
      <c r="N318" s="35"/>
      <c r="O318" s="35"/>
      <c r="P318" s="35"/>
      <c r="Q318" s="35"/>
      <c r="R318" s="35"/>
      <c r="S318" s="42"/>
      <c r="T318" s="42"/>
      <c r="U318" s="42"/>
      <c r="V318" s="42"/>
      <c r="W318" s="42"/>
      <c r="X318" s="42"/>
      <c r="Y318" s="42"/>
      <c r="Z318" s="42"/>
      <c r="AA318" s="42"/>
      <c r="AB318" s="42"/>
      <c r="AC318" s="42"/>
      <c r="AD318" s="42"/>
      <c r="AE318" s="42"/>
      <c r="AF318" s="58"/>
    </row>
    <row r="319" spans="1:32" ht="15.75" customHeight="1">
      <c r="A319" s="57"/>
      <c r="B319" s="57"/>
      <c r="C319" s="57"/>
      <c r="D319" s="57"/>
      <c r="E319" s="57"/>
      <c r="F319" s="35"/>
      <c r="G319" s="35"/>
      <c r="H319" s="35"/>
      <c r="I319" s="35"/>
      <c r="J319" s="35"/>
      <c r="K319" s="35"/>
      <c r="L319" s="35"/>
      <c r="M319" s="35"/>
      <c r="N319" s="35"/>
      <c r="O319" s="35"/>
      <c r="P319" s="35"/>
      <c r="Q319" s="35"/>
      <c r="R319" s="35"/>
      <c r="S319" s="42"/>
      <c r="T319" s="42"/>
      <c r="U319" s="42"/>
      <c r="V319" s="42"/>
      <c r="W319" s="42"/>
      <c r="X319" s="42"/>
      <c r="Y319" s="42"/>
      <c r="Z319" s="42"/>
      <c r="AA319" s="42"/>
      <c r="AB319" s="42"/>
      <c r="AC319" s="42"/>
      <c r="AD319" s="42"/>
      <c r="AE319" s="42"/>
      <c r="AF319" s="58"/>
    </row>
    <row r="320" spans="1:32" ht="15.75" customHeight="1">
      <c r="A320" s="57"/>
      <c r="B320" s="57"/>
      <c r="C320" s="57"/>
      <c r="D320" s="57"/>
      <c r="E320" s="57"/>
      <c r="F320" s="35"/>
      <c r="G320" s="35"/>
      <c r="H320" s="35"/>
      <c r="I320" s="35"/>
      <c r="J320" s="35"/>
      <c r="K320" s="35"/>
      <c r="L320" s="35"/>
      <c r="M320" s="35"/>
      <c r="N320" s="35"/>
      <c r="O320" s="35"/>
      <c r="P320" s="35"/>
      <c r="Q320" s="35"/>
      <c r="R320" s="35"/>
      <c r="S320" s="42"/>
      <c r="T320" s="42"/>
      <c r="U320" s="42"/>
      <c r="V320" s="42"/>
      <c r="W320" s="42"/>
      <c r="X320" s="42"/>
      <c r="Y320" s="42"/>
      <c r="Z320" s="42"/>
      <c r="AA320" s="42"/>
      <c r="AB320" s="42"/>
      <c r="AC320" s="42"/>
      <c r="AD320" s="42"/>
      <c r="AE320" s="42"/>
      <c r="AF320" s="58"/>
    </row>
    <row r="321" spans="1:32" ht="15.75" customHeight="1">
      <c r="A321" s="57"/>
      <c r="B321" s="57"/>
      <c r="C321" s="57"/>
      <c r="D321" s="57"/>
      <c r="E321" s="57"/>
      <c r="F321" s="35"/>
      <c r="G321" s="35"/>
      <c r="H321" s="35"/>
      <c r="I321" s="35"/>
      <c r="J321" s="35"/>
      <c r="K321" s="35"/>
      <c r="L321" s="35"/>
      <c r="M321" s="35"/>
      <c r="N321" s="35"/>
      <c r="O321" s="35"/>
      <c r="P321" s="35"/>
      <c r="Q321" s="35"/>
      <c r="R321" s="35"/>
      <c r="S321" s="42"/>
      <c r="T321" s="42"/>
      <c r="U321" s="42"/>
      <c r="V321" s="42"/>
      <c r="W321" s="42"/>
      <c r="X321" s="42"/>
      <c r="Y321" s="42"/>
      <c r="Z321" s="42"/>
      <c r="AA321" s="42"/>
      <c r="AB321" s="42"/>
      <c r="AC321" s="42"/>
      <c r="AD321" s="42"/>
      <c r="AE321" s="42"/>
      <c r="AF321" s="58"/>
    </row>
    <row r="322" spans="1:32" ht="15.75" customHeight="1">
      <c r="A322" s="57"/>
      <c r="B322" s="57"/>
      <c r="C322" s="57"/>
      <c r="D322" s="57"/>
      <c r="E322" s="57"/>
      <c r="F322" s="35"/>
      <c r="G322" s="35"/>
      <c r="H322" s="35"/>
      <c r="I322" s="35"/>
      <c r="J322" s="35"/>
      <c r="K322" s="35"/>
      <c r="L322" s="35"/>
      <c r="M322" s="35"/>
      <c r="N322" s="35"/>
      <c r="O322" s="35"/>
      <c r="P322" s="35"/>
      <c r="Q322" s="35"/>
      <c r="R322" s="35"/>
      <c r="S322" s="42"/>
      <c r="T322" s="42"/>
      <c r="U322" s="42"/>
      <c r="V322" s="42"/>
      <c r="W322" s="42"/>
      <c r="X322" s="42"/>
      <c r="Y322" s="42"/>
      <c r="Z322" s="42"/>
      <c r="AA322" s="42"/>
      <c r="AB322" s="42"/>
      <c r="AC322" s="42"/>
      <c r="AD322" s="42"/>
      <c r="AE322" s="42"/>
      <c r="AF322" s="58"/>
    </row>
    <row r="323" spans="1:32" ht="15.75" customHeight="1">
      <c r="A323" s="57"/>
      <c r="B323" s="57"/>
      <c r="C323" s="57"/>
      <c r="D323" s="57"/>
      <c r="E323" s="57"/>
      <c r="F323" s="35"/>
      <c r="G323" s="35"/>
      <c r="H323" s="35"/>
      <c r="I323" s="35"/>
      <c r="J323" s="35"/>
      <c r="K323" s="35"/>
      <c r="L323" s="35"/>
      <c r="M323" s="35"/>
      <c r="N323" s="35"/>
      <c r="O323" s="35"/>
      <c r="P323" s="35"/>
      <c r="Q323" s="35"/>
      <c r="R323" s="35"/>
      <c r="S323" s="42"/>
      <c r="T323" s="42"/>
      <c r="U323" s="42"/>
      <c r="V323" s="42"/>
      <c r="W323" s="42"/>
      <c r="X323" s="42"/>
      <c r="Y323" s="42"/>
      <c r="Z323" s="42"/>
      <c r="AA323" s="42"/>
      <c r="AB323" s="42"/>
      <c r="AC323" s="42"/>
      <c r="AD323" s="42"/>
      <c r="AE323" s="42"/>
      <c r="AF323" s="58"/>
    </row>
    <row r="324" spans="1:32" ht="15.75" customHeight="1">
      <c r="A324" s="57"/>
      <c r="B324" s="57"/>
      <c r="C324" s="57"/>
      <c r="D324" s="57"/>
      <c r="E324" s="57"/>
      <c r="F324" s="35"/>
      <c r="G324" s="35"/>
      <c r="H324" s="35"/>
      <c r="I324" s="35"/>
      <c r="J324" s="35"/>
      <c r="K324" s="35"/>
      <c r="L324" s="35"/>
      <c r="M324" s="35"/>
      <c r="N324" s="35"/>
      <c r="O324" s="35"/>
      <c r="P324" s="35"/>
      <c r="Q324" s="35"/>
      <c r="R324" s="35"/>
      <c r="S324" s="42"/>
      <c r="T324" s="42"/>
      <c r="U324" s="42"/>
      <c r="V324" s="42"/>
      <c r="W324" s="42"/>
      <c r="X324" s="42"/>
      <c r="Y324" s="42"/>
      <c r="Z324" s="42"/>
      <c r="AA324" s="42"/>
      <c r="AB324" s="42"/>
      <c r="AC324" s="42"/>
      <c r="AD324" s="42"/>
      <c r="AE324" s="42"/>
      <c r="AF324" s="58"/>
    </row>
    <row r="325" spans="1:32" ht="15.75" customHeight="1">
      <c r="A325" s="57"/>
      <c r="B325" s="57"/>
      <c r="C325" s="57"/>
      <c r="D325" s="57"/>
      <c r="E325" s="57"/>
      <c r="F325" s="35"/>
      <c r="G325" s="35"/>
      <c r="H325" s="35"/>
      <c r="I325" s="35"/>
      <c r="J325" s="35"/>
      <c r="K325" s="35"/>
      <c r="L325" s="35"/>
      <c r="M325" s="35"/>
      <c r="N325" s="35"/>
      <c r="O325" s="35"/>
      <c r="P325" s="35"/>
      <c r="Q325" s="35"/>
      <c r="R325" s="35"/>
      <c r="S325" s="42"/>
      <c r="T325" s="42"/>
      <c r="U325" s="42"/>
      <c r="V325" s="42"/>
      <c r="W325" s="42"/>
      <c r="X325" s="42"/>
      <c r="Y325" s="42"/>
      <c r="Z325" s="42"/>
      <c r="AA325" s="42"/>
      <c r="AB325" s="42"/>
      <c r="AC325" s="42"/>
      <c r="AD325" s="42"/>
      <c r="AE325" s="42"/>
      <c r="AF325" s="58"/>
    </row>
    <row r="326" spans="1:32" ht="15.75" customHeight="1">
      <c r="A326" s="57"/>
      <c r="B326" s="57"/>
      <c r="C326" s="57"/>
      <c r="D326" s="57"/>
      <c r="E326" s="57"/>
      <c r="F326" s="35"/>
      <c r="G326" s="35"/>
      <c r="H326" s="35"/>
      <c r="I326" s="35"/>
      <c r="J326" s="35"/>
      <c r="K326" s="35"/>
      <c r="L326" s="35"/>
      <c r="M326" s="35"/>
      <c r="N326" s="35"/>
      <c r="O326" s="35"/>
      <c r="P326" s="35"/>
      <c r="Q326" s="35"/>
      <c r="R326" s="35"/>
      <c r="S326" s="42"/>
      <c r="T326" s="42"/>
      <c r="U326" s="42"/>
      <c r="V326" s="42"/>
      <c r="W326" s="42"/>
      <c r="X326" s="42"/>
      <c r="Y326" s="42"/>
      <c r="Z326" s="42"/>
      <c r="AA326" s="42"/>
      <c r="AB326" s="42"/>
      <c r="AC326" s="42"/>
      <c r="AD326" s="42"/>
      <c r="AE326" s="42"/>
      <c r="AF326" s="58"/>
    </row>
    <row r="327" spans="1:32" ht="15.75" customHeight="1">
      <c r="A327" s="57"/>
      <c r="B327" s="57"/>
      <c r="C327" s="57"/>
      <c r="D327" s="57"/>
      <c r="E327" s="57"/>
      <c r="F327" s="35"/>
      <c r="G327" s="35"/>
      <c r="H327" s="35"/>
      <c r="I327" s="35"/>
      <c r="J327" s="35"/>
      <c r="K327" s="35"/>
      <c r="L327" s="35"/>
      <c r="M327" s="35"/>
      <c r="N327" s="35"/>
      <c r="O327" s="35"/>
      <c r="P327" s="35"/>
      <c r="Q327" s="35"/>
      <c r="R327" s="35"/>
      <c r="S327" s="42"/>
      <c r="T327" s="42"/>
      <c r="U327" s="42"/>
      <c r="V327" s="42"/>
      <c r="W327" s="42"/>
      <c r="X327" s="42"/>
      <c r="Y327" s="42"/>
      <c r="Z327" s="42"/>
      <c r="AA327" s="42"/>
      <c r="AB327" s="42"/>
      <c r="AC327" s="42"/>
      <c r="AD327" s="42"/>
      <c r="AE327" s="42"/>
      <c r="AF327" s="58"/>
    </row>
    <row r="328" spans="1:32" ht="15.75" customHeight="1">
      <c r="A328" s="57"/>
      <c r="B328" s="57"/>
      <c r="C328" s="57"/>
      <c r="D328" s="57"/>
      <c r="E328" s="57"/>
      <c r="F328" s="35"/>
      <c r="G328" s="35"/>
      <c r="H328" s="35"/>
      <c r="I328" s="35"/>
      <c r="J328" s="35"/>
      <c r="K328" s="35"/>
      <c r="L328" s="35"/>
      <c r="M328" s="35"/>
      <c r="N328" s="35"/>
      <c r="O328" s="35"/>
      <c r="P328" s="35"/>
      <c r="Q328" s="35"/>
      <c r="R328" s="35"/>
      <c r="S328" s="42"/>
      <c r="T328" s="42"/>
      <c r="U328" s="42"/>
      <c r="V328" s="42"/>
      <c r="W328" s="42"/>
      <c r="X328" s="42"/>
      <c r="Y328" s="42"/>
      <c r="Z328" s="42"/>
      <c r="AA328" s="42"/>
      <c r="AB328" s="42"/>
      <c r="AC328" s="42"/>
      <c r="AD328" s="42"/>
      <c r="AE328" s="42"/>
      <c r="AF328" s="58"/>
    </row>
    <row r="329" spans="1:32" ht="15.75" customHeight="1">
      <c r="A329" s="57"/>
      <c r="B329" s="57"/>
      <c r="C329" s="57"/>
      <c r="D329" s="57"/>
      <c r="E329" s="57"/>
      <c r="F329" s="35"/>
      <c r="G329" s="35"/>
      <c r="H329" s="35"/>
      <c r="I329" s="35"/>
      <c r="J329" s="35"/>
      <c r="K329" s="35"/>
      <c r="L329" s="35"/>
      <c r="M329" s="35"/>
      <c r="N329" s="35"/>
      <c r="O329" s="35"/>
      <c r="P329" s="35"/>
      <c r="Q329" s="35"/>
      <c r="R329" s="35"/>
      <c r="S329" s="42"/>
      <c r="T329" s="42"/>
      <c r="U329" s="42"/>
      <c r="V329" s="42"/>
      <c r="W329" s="42"/>
      <c r="X329" s="42"/>
      <c r="Y329" s="42"/>
      <c r="Z329" s="42"/>
      <c r="AA329" s="42"/>
      <c r="AB329" s="42"/>
      <c r="AC329" s="42"/>
      <c r="AD329" s="42"/>
      <c r="AE329" s="42"/>
      <c r="AF329" s="58"/>
    </row>
    <row r="330" spans="1:32" ht="15.75" customHeight="1">
      <c r="A330" s="57"/>
      <c r="B330" s="57"/>
      <c r="C330" s="57"/>
      <c r="D330" s="57"/>
      <c r="E330" s="57"/>
      <c r="F330" s="35"/>
      <c r="G330" s="35"/>
      <c r="H330" s="35"/>
      <c r="I330" s="35"/>
      <c r="J330" s="35"/>
      <c r="K330" s="35"/>
      <c r="L330" s="35"/>
      <c r="M330" s="35"/>
      <c r="N330" s="35"/>
      <c r="O330" s="35"/>
      <c r="P330" s="35"/>
      <c r="Q330" s="35"/>
      <c r="R330" s="35"/>
      <c r="S330" s="42"/>
      <c r="T330" s="42"/>
      <c r="U330" s="42"/>
      <c r="V330" s="42"/>
      <c r="W330" s="42"/>
      <c r="X330" s="42"/>
      <c r="Y330" s="42"/>
      <c r="Z330" s="42"/>
      <c r="AA330" s="42"/>
      <c r="AB330" s="42"/>
      <c r="AC330" s="42"/>
      <c r="AD330" s="42"/>
      <c r="AE330" s="42"/>
      <c r="AF330" s="58"/>
    </row>
    <row r="331" spans="1:32" ht="15.75" customHeight="1">
      <c r="A331" s="57"/>
      <c r="B331" s="57"/>
      <c r="C331" s="57"/>
      <c r="D331" s="57"/>
      <c r="E331" s="57"/>
      <c r="F331" s="35"/>
      <c r="G331" s="35"/>
      <c r="H331" s="35"/>
      <c r="I331" s="35"/>
      <c r="J331" s="35"/>
      <c r="K331" s="35"/>
      <c r="L331" s="35"/>
      <c r="M331" s="35"/>
      <c r="N331" s="35"/>
      <c r="O331" s="35"/>
      <c r="P331" s="35"/>
      <c r="Q331" s="35"/>
      <c r="R331" s="35"/>
      <c r="S331" s="42"/>
      <c r="T331" s="42"/>
      <c r="U331" s="42"/>
      <c r="V331" s="42"/>
      <c r="W331" s="42"/>
      <c r="X331" s="42"/>
      <c r="Y331" s="42"/>
      <c r="Z331" s="42"/>
      <c r="AA331" s="42"/>
      <c r="AB331" s="42"/>
      <c r="AC331" s="42"/>
      <c r="AD331" s="42"/>
      <c r="AE331" s="42"/>
      <c r="AF331" s="58"/>
    </row>
    <row r="332" spans="1:32" ht="15.75" customHeight="1">
      <c r="A332" s="57"/>
      <c r="B332" s="57"/>
      <c r="C332" s="57"/>
      <c r="D332" s="57"/>
      <c r="E332" s="57"/>
      <c r="F332" s="35"/>
      <c r="G332" s="35"/>
      <c r="H332" s="35"/>
      <c r="I332" s="35"/>
      <c r="J332" s="35"/>
      <c r="K332" s="35"/>
      <c r="L332" s="35"/>
      <c r="M332" s="35"/>
      <c r="N332" s="35"/>
      <c r="O332" s="35"/>
      <c r="P332" s="35"/>
      <c r="Q332" s="35"/>
      <c r="R332" s="35"/>
      <c r="S332" s="42"/>
      <c r="T332" s="42"/>
      <c r="U332" s="42"/>
      <c r="V332" s="42"/>
      <c r="W332" s="42"/>
      <c r="X332" s="42"/>
      <c r="Y332" s="42"/>
      <c r="Z332" s="42"/>
      <c r="AA332" s="42"/>
      <c r="AB332" s="42"/>
      <c r="AC332" s="42"/>
      <c r="AD332" s="42"/>
      <c r="AE332" s="42"/>
      <c r="AF332" s="58"/>
    </row>
    <row r="333" spans="1:32" ht="15.75" customHeight="1">
      <c r="A333" s="57"/>
      <c r="B333" s="57"/>
      <c r="C333" s="57"/>
      <c r="D333" s="57"/>
      <c r="E333" s="57"/>
      <c r="F333" s="35"/>
      <c r="G333" s="35"/>
      <c r="H333" s="35"/>
      <c r="I333" s="35"/>
      <c r="J333" s="35"/>
      <c r="K333" s="35"/>
      <c r="L333" s="35"/>
      <c r="M333" s="35"/>
      <c r="N333" s="35"/>
      <c r="O333" s="35"/>
      <c r="P333" s="35"/>
      <c r="Q333" s="35"/>
      <c r="R333" s="35"/>
      <c r="S333" s="42"/>
      <c r="T333" s="42"/>
      <c r="U333" s="42"/>
      <c r="V333" s="42"/>
      <c r="W333" s="42"/>
      <c r="X333" s="42"/>
      <c r="Y333" s="42"/>
      <c r="Z333" s="42"/>
      <c r="AA333" s="42"/>
      <c r="AB333" s="42"/>
      <c r="AC333" s="42"/>
      <c r="AD333" s="42"/>
      <c r="AE333" s="42"/>
      <c r="AF333" s="58"/>
    </row>
    <row r="334" spans="1:32" ht="15.75" customHeight="1">
      <c r="A334" s="57"/>
      <c r="B334" s="57"/>
      <c r="C334" s="57"/>
      <c r="D334" s="57"/>
      <c r="E334" s="57"/>
      <c r="F334" s="35"/>
      <c r="G334" s="35"/>
      <c r="H334" s="35"/>
      <c r="I334" s="35"/>
      <c r="J334" s="35"/>
      <c r="K334" s="35"/>
      <c r="L334" s="35"/>
      <c r="M334" s="35"/>
      <c r="N334" s="35"/>
      <c r="O334" s="35"/>
      <c r="P334" s="35"/>
      <c r="Q334" s="35"/>
      <c r="R334" s="35"/>
      <c r="S334" s="42"/>
      <c r="T334" s="42"/>
      <c r="U334" s="42"/>
      <c r="V334" s="42"/>
      <c r="W334" s="42"/>
      <c r="X334" s="42"/>
      <c r="Y334" s="42"/>
      <c r="Z334" s="42"/>
      <c r="AA334" s="42"/>
      <c r="AB334" s="42"/>
      <c r="AC334" s="42"/>
      <c r="AD334" s="42"/>
      <c r="AE334" s="42"/>
      <c r="AF334" s="58"/>
    </row>
    <row r="335" spans="1:32" ht="15.75" customHeight="1">
      <c r="A335" s="57"/>
      <c r="B335" s="57"/>
      <c r="C335" s="57"/>
      <c r="D335" s="57"/>
      <c r="E335" s="57"/>
      <c r="F335" s="35"/>
      <c r="G335" s="35"/>
      <c r="H335" s="35"/>
      <c r="I335" s="35"/>
      <c r="J335" s="35"/>
      <c r="K335" s="35"/>
      <c r="L335" s="35"/>
      <c r="M335" s="35"/>
      <c r="N335" s="35"/>
      <c r="O335" s="35"/>
      <c r="P335" s="35"/>
      <c r="Q335" s="35"/>
      <c r="R335" s="35"/>
      <c r="S335" s="42"/>
      <c r="T335" s="42"/>
      <c r="U335" s="42"/>
      <c r="V335" s="42"/>
      <c r="W335" s="42"/>
      <c r="X335" s="42"/>
      <c r="Y335" s="42"/>
      <c r="Z335" s="42"/>
      <c r="AA335" s="42"/>
      <c r="AB335" s="42"/>
      <c r="AC335" s="42"/>
      <c r="AD335" s="42"/>
      <c r="AE335" s="42"/>
      <c r="AF335" s="58"/>
    </row>
    <row r="336" spans="1:32" ht="15.75" customHeight="1">
      <c r="A336" s="57"/>
      <c r="B336" s="57"/>
      <c r="C336" s="57"/>
      <c r="D336" s="57"/>
      <c r="E336" s="57"/>
      <c r="F336" s="35"/>
      <c r="G336" s="35"/>
      <c r="H336" s="35"/>
      <c r="I336" s="35"/>
      <c r="J336" s="35"/>
      <c r="K336" s="35"/>
      <c r="L336" s="35"/>
      <c r="M336" s="35"/>
      <c r="N336" s="35"/>
      <c r="O336" s="35"/>
      <c r="P336" s="35"/>
      <c r="Q336" s="35"/>
      <c r="R336" s="35"/>
      <c r="S336" s="42"/>
      <c r="T336" s="42"/>
      <c r="U336" s="42"/>
      <c r="V336" s="42"/>
      <c r="W336" s="42"/>
      <c r="X336" s="42"/>
      <c r="Y336" s="42"/>
      <c r="Z336" s="42"/>
      <c r="AA336" s="42"/>
      <c r="AB336" s="42"/>
      <c r="AC336" s="42"/>
      <c r="AD336" s="42"/>
      <c r="AE336" s="42"/>
      <c r="AF336" s="58"/>
    </row>
    <row r="337" spans="1:32" ht="15.75" customHeight="1">
      <c r="A337" s="57"/>
      <c r="B337" s="57"/>
      <c r="C337" s="57"/>
      <c r="D337" s="57"/>
      <c r="E337" s="57"/>
      <c r="F337" s="35"/>
      <c r="G337" s="35"/>
      <c r="H337" s="35"/>
      <c r="I337" s="35"/>
      <c r="J337" s="35"/>
      <c r="K337" s="35"/>
      <c r="L337" s="35"/>
      <c r="M337" s="35"/>
      <c r="N337" s="35"/>
      <c r="O337" s="35"/>
      <c r="P337" s="35"/>
      <c r="Q337" s="35"/>
      <c r="R337" s="35"/>
      <c r="S337" s="42"/>
      <c r="T337" s="42"/>
      <c r="U337" s="42"/>
      <c r="V337" s="42"/>
      <c r="W337" s="42"/>
      <c r="X337" s="42"/>
      <c r="Y337" s="42"/>
      <c r="Z337" s="42"/>
      <c r="AA337" s="42"/>
      <c r="AB337" s="42"/>
      <c r="AC337" s="42"/>
      <c r="AD337" s="42"/>
      <c r="AE337" s="42"/>
      <c r="AF337" s="58"/>
    </row>
    <row r="338" spans="1:32" ht="15.75" customHeight="1">
      <c r="A338" s="57"/>
      <c r="B338" s="57"/>
      <c r="C338" s="57"/>
      <c r="D338" s="57"/>
      <c r="E338" s="57"/>
      <c r="F338" s="35"/>
      <c r="G338" s="35"/>
      <c r="H338" s="35"/>
      <c r="I338" s="35"/>
      <c r="J338" s="35"/>
      <c r="K338" s="35"/>
      <c r="L338" s="35"/>
      <c r="M338" s="35"/>
      <c r="N338" s="35"/>
      <c r="O338" s="35"/>
      <c r="P338" s="35"/>
      <c r="Q338" s="35"/>
      <c r="R338" s="35"/>
      <c r="S338" s="42"/>
      <c r="T338" s="42"/>
      <c r="U338" s="42"/>
      <c r="V338" s="42"/>
      <c r="W338" s="42"/>
      <c r="X338" s="42"/>
      <c r="Y338" s="42"/>
      <c r="Z338" s="42"/>
      <c r="AA338" s="42"/>
      <c r="AB338" s="42"/>
      <c r="AC338" s="42"/>
      <c r="AD338" s="42"/>
      <c r="AE338" s="42"/>
      <c r="AF338" s="58"/>
    </row>
    <row r="339" spans="1:32" ht="15.75" customHeight="1">
      <c r="A339" s="57"/>
      <c r="B339" s="57"/>
      <c r="C339" s="57"/>
      <c r="D339" s="57"/>
      <c r="E339" s="57"/>
      <c r="F339" s="35"/>
      <c r="G339" s="35"/>
      <c r="H339" s="35"/>
      <c r="I339" s="35"/>
      <c r="J339" s="35"/>
      <c r="K339" s="35"/>
      <c r="L339" s="35"/>
      <c r="M339" s="35"/>
      <c r="N339" s="35"/>
      <c r="O339" s="35"/>
      <c r="P339" s="35"/>
      <c r="Q339" s="35"/>
      <c r="R339" s="35"/>
      <c r="S339" s="42"/>
      <c r="T339" s="42"/>
      <c r="U339" s="42"/>
      <c r="V339" s="42"/>
      <c r="W339" s="42"/>
      <c r="X339" s="42"/>
      <c r="Y339" s="42"/>
      <c r="Z339" s="42"/>
      <c r="AA339" s="42"/>
      <c r="AB339" s="42"/>
      <c r="AC339" s="42"/>
      <c r="AD339" s="42"/>
      <c r="AE339" s="42"/>
      <c r="AF339" s="58"/>
    </row>
    <row r="340" spans="1:32" ht="15.75" customHeight="1">
      <c r="A340" s="57"/>
      <c r="B340" s="57"/>
      <c r="C340" s="57"/>
      <c r="D340" s="57"/>
      <c r="E340" s="57"/>
      <c r="F340" s="35"/>
      <c r="G340" s="35"/>
      <c r="H340" s="35"/>
      <c r="I340" s="35"/>
      <c r="J340" s="35"/>
      <c r="K340" s="35"/>
      <c r="L340" s="35"/>
      <c r="M340" s="35"/>
      <c r="N340" s="35"/>
      <c r="O340" s="35"/>
      <c r="P340" s="35"/>
      <c r="Q340" s="35"/>
      <c r="R340" s="35"/>
      <c r="S340" s="42"/>
      <c r="T340" s="42"/>
      <c r="U340" s="42"/>
      <c r="V340" s="42"/>
      <c r="W340" s="42"/>
      <c r="X340" s="42"/>
      <c r="Y340" s="42"/>
      <c r="Z340" s="42"/>
      <c r="AA340" s="42"/>
      <c r="AB340" s="42"/>
      <c r="AC340" s="42"/>
      <c r="AD340" s="42"/>
      <c r="AE340" s="42"/>
      <c r="AF340" s="58"/>
    </row>
    <row r="341" spans="1:32" ht="15.75" customHeight="1">
      <c r="A341" s="57"/>
      <c r="B341" s="57"/>
      <c r="C341" s="57"/>
      <c r="D341" s="57"/>
      <c r="E341" s="57"/>
      <c r="F341" s="35"/>
      <c r="G341" s="35"/>
      <c r="H341" s="35"/>
      <c r="I341" s="35"/>
      <c r="J341" s="35"/>
      <c r="K341" s="35"/>
      <c r="L341" s="35"/>
      <c r="M341" s="35"/>
      <c r="N341" s="35"/>
      <c r="O341" s="35"/>
      <c r="P341" s="35"/>
      <c r="Q341" s="35"/>
      <c r="R341" s="35"/>
      <c r="S341" s="42"/>
      <c r="T341" s="42"/>
      <c r="U341" s="42"/>
      <c r="V341" s="42"/>
      <c r="W341" s="42"/>
      <c r="X341" s="42"/>
      <c r="Y341" s="42"/>
      <c r="Z341" s="42"/>
      <c r="AA341" s="42"/>
      <c r="AB341" s="42"/>
      <c r="AC341" s="42"/>
      <c r="AD341" s="42"/>
      <c r="AE341" s="42"/>
      <c r="AF341" s="58"/>
    </row>
    <row r="342" spans="1:32" ht="15.75" customHeight="1">
      <c r="A342" s="57"/>
      <c r="B342" s="57"/>
      <c r="C342" s="57"/>
      <c r="D342" s="57"/>
      <c r="E342" s="57"/>
      <c r="F342" s="35"/>
      <c r="G342" s="35"/>
      <c r="H342" s="35"/>
      <c r="I342" s="35"/>
      <c r="J342" s="35"/>
      <c r="K342" s="35"/>
      <c r="L342" s="35"/>
      <c r="M342" s="35"/>
      <c r="N342" s="35"/>
      <c r="O342" s="35"/>
      <c r="P342" s="35"/>
      <c r="Q342" s="35"/>
      <c r="R342" s="35"/>
      <c r="S342" s="42"/>
      <c r="T342" s="42"/>
      <c r="U342" s="42"/>
      <c r="V342" s="42"/>
      <c r="W342" s="42"/>
      <c r="X342" s="42"/>
      <c r="Y342" s="42"/>
      <c r="Z342" s="42"/>
      <c r="AA342" s="42"/>
      <c r="AB342" s="42"/>
      <c r="AC342" s="42"/>
      <c r="AD342" s="42"/>
      <c r="AE342" s="42"/>
      <c r="AF342" s="58"/>
    </row>
    <row r="343" spans="1:32" ht="15.75" customHeight="1">
      <c r="A343" s="57"/>
      <c r="B343" s="57"/>
      <c r="C343" s="57"/>
      <c r="D343" s="57"/>
      <c r="E343" s="57"/>
      <c r="F343" s="35"/>
      <c r="G343" s="35"/>
      <c r="H343" s="35"/>
      <c r="I343" s="35"/>
      <c r="J343" s="35"/>
      <c r="K343" s="35"/>
      <c r="L343" s="35"/>
      <c r="M343" s="35"/>
      <c r="N343" s="35"/>
      <c r="O343" s="35"/>
      <c r="P343" s="35"/>
      <c r="Q343" s="35"/>
      <c r="R343" s="35"/>
      <c r="S343" s="42"/>
      <c r="T343" s="42"/>
      <c r="U343" s="42"/>
      <c r="V343" s="42"/>
      <c r="W343" s="42"/>
      <c r="X343" s="42"/>
      <c r="Y343" s="42"/>
      <c r="Z343" s="42"/>
      <c r="AA343" s="42"/>
      <c r="AB343" s="42"/>
      <c r="AC343" s="42"/>
      <c r="AD343" s="42"/>
      <c r="AE343" s="42"/>
      <c r="AF343" s="58"/>
    </row>
    <row r="344" spans="1:32" ht="15.75" customHeight="1">
      <c r="A344" s="57"/>
      <c r="B344" s="57"/>
      <c r="C344" s="57"/>
      <c r="D344" s="57"/>
      <c r="E344" s="57"/>
      <c r="F344" s="35"/>
      <c r="G344" s="35"/>
      <c r="H344" s="35"/>
      <c r="I344" s="35"/>
      <c r="J344" s="35"/>
      <c r="K344" s="35"/>
      <c r="L344" s="35"/>
      <c r="M344" s="35"/>
      <c r="N344" s="35"/>
      <c r="O344" s="35"/>
      <c r="P344" s="35"/>
      <c r="Q344" s="35"/>
      <c r="R344" s="35"/>
      <c r="S344" s="42"/>
      <c r="T344" s="42"/>
      <c r="U344" s="42"/>
      <c r="V344" s="42"/>
      <c r="W344" s="42"/>
      <c r="X344" s="42"/>
      <c r="Y344" s="42"/>
      <c r="Z344" s="42"/>
      <c r="AA344" s="42"/>
      <c r="AB344" s="42"/>
      <c r="AC344" s="42"/>
      <c r="AD344" s="42"/>
      <c r="AE344" s="42"/>
      <c r="AF344" s="58"/>
    </row>
    <row r="345" spans="1:32" ht="15.75" customHeight="1">
      <c r="A345" s="57"/>
      <c r="B345" s="57"/>
      <c r="C345" s="57"/>
      <c r="D345" s="57"/>
      <c r="E345" s="57"/>
      <c r="F345" s="35"/>
      <c r="G345" s="35"/>
      <c r="H345" s="35"/>
      <c r="I345" s="35"/>
      <c r="J345" s="35"/>
      <c r="K345" s="35"/>
      <c r="L345" s="35"/>
      <c r="M345" s="35"/>
      <c r="N345" s="35"/>
      <c r="O345" s="35"/>
      <c r="P345" s="35"/>
      <c r="Q345" s="35"/>
      <c r="R345" s="35"/>
      <c r="S345" s="42"/>
      <c r="T345" s="42"/>
      <c r="U345" s="42"/>
      <c r="V345" s="42"/>
      <c r="W345" s="42"/>
      <c r="X345" s="42"/>
      <c r="Y345" s="42"/>
      <c r="Z345" s="42"/>
      <c r="AA345" s="42"/>
      <c r="AB345" s="42"/>
      <c r="AC345" s="42"/>
      <c r="AD345" s="42"/>
      <c r="AE345" s="42"/>
      <c r="AF345" s="58"/>
    </row>
    <row r="346" spans="1:32" ht="15.75" customHeight="1">
      <c r="A346" s="57"/>
      <c r="B346" s="57"/>
      <c r="C346" s="57"/>
      <c r="D346" s="57"/>
      <c r="E346" s="57"/>
      <c r="F346" s="35"/>
      <c r="G346" s="35"/>
      <c r="H346" s="35"/>
      <c r="I346" s="35"/>
      <c r="J346" s="35"/>
      <c r="K346" s="35"/>
      <c r="L346" s="35"/>
      <c r="M346" s="35"/>
      <c r="N346" s="35"/>
      <c r="O346" s="35"/>
      <c r="P346" s="35"/>
      <c r="Q346" s="35"/>
      <c r="R346" s="35"/>
      <c r="S346" s="42"/>
      <c r="T346" s="42"/>
      <c r="U346" s="42"/>
      <c r="V346" s="42"/>
      <c r="W346" s="42"/>
      <c r="X346" s="42"/>
      <c r="Y346" s="42"/>
      <c r="Z346" s="42"/>
      <c r="AA346" s="42"/>
      <c r="AB346" s="42"/>
      <c r="AC346" s="42"/>
      <c r="AD346" s="42"/>
      <c r="AE346" s="42"/>
      <c r="AF346" s="58"/>
    </row>
    <row r="347" spans="1:32" ht="15.75" customHeight="1">
      <c r="A347" s="57"/>
      <c r="B347" s="57"/>
      <c r="C347" s="57"/>
      <c r="D347" s="57"/>
      <c r="E347" s="57"/>
      <c r="F347" s="35"/>
      <c r="G347" s="35"/>
      <c r="H347" s="35"/>
      <c r="I347" s="35"/>
      <c r="J347" s="35"/>
      <c r="K347" s="35"/>
      <c r="L347" s="35"/>
      <c r="M347" s="35"/>
      <c r="N347" s="35"/>
      <c r="O347" s="35"/>
      <c r="P347" s="35"/>
      <c r="Q347" s="35"/>
      <c r="R347" s="35"/>
      <c r="S347" s="42"/>
      <c r="T347" s="42"/>
      <c r="U347" s="42"/>
      <c r="V347" s="42"/>
      <c r="W347" s="42"/>
      <c r="X347" s="42"/>
      <c r="Y347" s="42"/>
      <c r="Z347" s="42"/>
      <c r="AA347" s="42"/>
      <c r="AB347" s="42"/>
      <c r="AC347" s="42"/>
      <c r="AD347" s="42"/>
      <c r="AE347" s="42"/>
      <c r="AF347" s="58"/>
    </row>
    <row r="348" spans="1:32" ht="15.75" customHeight="1">
      <c r="A348" s="57"/>
      <c r="B348" s="57"/>
      <c r="C348" s="57"/>
      <c r="D348" s="57"/>
      <c r="E348" s="57"/>
      <c r="F348" s="35"/>
      <c r="G348" s="35"/>
      <c r="H348" s="35"/>
      <c r="I348" s="35"/>
      <c r="J348" s="35"/>
      <c r="K348" s="35"/>
      <c r="L348" s="35"/>
      <c r="M348" s="35"/>
      <c r="N348" s="35"/>
      <c r="O348" s="35"/>
      <c r="P348" s="35"/>
      <c r="Q348" s="35"/>
      <c r="R348" s="35"/>
      <c r="S348" s="42"/>
      <c r="T348" s="42"/>
      <c r="U348" s="42"/>
      <c r="V348" s="42"/>
      <c r="W348" s="42"/>
      <c r="X348" s="42"/>
      <c r="Y348" s="42"/>
      <c r="Z348" s="42"/>
      <c r="AA348" s="42"/>
      <c r="AB348" s="42"/>
      <c r="AC348" s="42"/>
      <c r="AD348" s="42"/>
      <c r="AE348" s="42"/>
      <c r="AF348" s="58"/>
    </row>
    <row r="349" spans="1:32" ht="15.75" customHeight="1">
      <c r="A349" s="57"/>
      <c r="B349" s="57"/>
      <c r="C349" s="57"/>
      <c r="D349" s="57"/>
      <c r="E349" s="57"/>
      <c r="F349" s="35"/>
      <c r="G349" s="35"/>
      <c r="H349" s="35"/>
      <c r="I349" s="35"/>
      <c r="J349" s="35"/>
      <c r="K349" s="35"/>
      <c r="L349" s="35"/>
      <c r="M349" s="35"/>
      <c r="N349" s="35"/>
      <c r="O349" s="35"/>
      <c r="P349" s="35"/>
      <c r="Q349" s="35"/>
      <c r="R349" s="35"/>
      <c r="S349" s="42"/>
      <c r="T349" s="42"/>
      <c r="U349" s="42"/>
      <c r="V349" s="42"/>
      <c r="W349" s="42"/>
      <c r="X349" s="42"/>
      <c r="Y349" s="42"/>
      <c r="Z349" s="42"/>
      <c r="AA349" s="42"/>
      <c r="AB349" s="42"/>
      <c r="AC349" s="42"/>
      <c r="AD349" s="42"/>
      <c r="AE349" s="42"/>
      <c r="AF349" s="58"/>
    </row>
    <row r="350" spans="1:32" ht="15.75" customHeight="1">
      <c r="A350" s="57"/>
      <c r="B350" s="57"/>
      <c r="C350" s="57"/>
      <c r="D350" s="57"/>
      <c r="E350" s="57"/>
      <c r="F350" s="35"/>
      <c r="G350" s="35"/>
      <c r="H350" s="35"/>
      <c r="I350" s="35"/>
      <c r="J350" s="35"/>
      <c r="K350" s="35"/>
      <c r="L350" s="35"/>
      <c r="M350" s="35"/>
      <c r="N350" s="35"/>
      <c r="O350" s="35"/>
      <c r="P350" s="35"/>
      <c r="Q350" s="35"/>
      <c r="R350" s="35"/>
      <c r="S350" s="42"/>
      <c r="T350" s="42"/>
      <c r="U350" s="42"/>
      <c r="V350" s="42"/>
      <c r="W350" s="42"/>
      <c r="X350" s="42"/>
      <c r="Y350" s="42"/>
      <c r="Z350" s="42"/>
      <c r="AA350" s="42"/>
      <c r="AB350" s="42"/>
      <c r="AC350" s="42"/>
      <c r="AD350" s="42"/>
      <c r="AE350" s="42"/>
      <c r="AF350" s="58"/>
    </row>
    <row r="351" spans="1:32" ht="15.75" customHeight="1">
      <c r="A351" s="57"/>
      <c r="B351" s="57"/>
      <c r="C351" s="57"/>
      <c r="D351" s="57"/>
      <c r="E351" s="57"/>
      <c r="F351" s="35"/>
      <c r="G351" s="35"/>
      <c r="H351" s="35"/>
      <c r="I351" s="35"/>
      <c r="J351" s="35"/>
      <c r="K351" s="35"/>
      <c r="L351" s="35"/>
      <c r="M351" s="35"/>
      <c r="N351" s="35"/>
      <c r="O351" s="35"/>
      <c r="P351" s="35"/>
      <c r="Q351" s="35"/>
      <c r="R351" s="35"/>
      <c r="S351" s="42"/>
      <c r="T351" s="42"/>
      <c r="U351" s="42"/>
      <c r="V351" s="42"/>
      <c r="W351" s="42"/>
      <c r="X351" s="42"/>
      <c r="Y351" s="42"/>
      <c r="Z351" s="42"/>
      <c r="AA351" s="42"/>
      <c r="AB351" s="42"/>
      <c r="AC351" s="42"/>
      <c r="AD351" s="42"/>
      <c r="AE351" s="42"/>
      <c r="AF351" s="58"/>
    </row>
    <row r="352" spans="1:32" ht="15.75" customHeight="1">
      <c r="A352" s="57"/>
      <c r="B352" s="57"/>
      <c r="C352" s="57"/>
      <c r="D352" s="57"/>
      <c r="E352" s="57"/>
      <c r="F352" s="35"/>
      <c r="G352" s="35"/>
      <c r="H352" s="35"/>
      <c r="I352" s="35"/>
      <c r="J352" s="35"/>
      <c r="K352" s="35"/>
      <c r="L352" s="35"/>
      <c r="M352" s="35"/>
      <c r="N352" s="35"/>
      <c r="O352" s="35"/>
      <c r="P352" s="35"/>
      <c r="Q352" s="35"/>
      <c r="R352" s="35"/>
      <c r="S352" s="42"/>
      <c r="T352" s="42"/>
      <c r="U352" s="42"/>
      <c r="V352" s="42"/>
      <c r="W352" s="42"/>
      <c r="X352" s="42"/>
      <c r="Y352" s="42"/>
      <c r="Z352" s="42"/>
      <c r="AA352" s="42"/>
      <c r="AB352" s="42"/>
      <c r="AC352" s="42"/>
      <c r="AD352" s="42"/>
      <c r="AE352" s="42"/>
      <c r="AF352" s="58"/>
    </row>
    <row r="353" spans="1:32" ht="15.75" customHeight="1">
      <c r="A353" s="57"/>
      <c r="B353" s="57"/>
      <c r="C353" s="57"/>
      <c r="D353" s="57"/>
      <c r="E353" s="57"/>
      <c r="F353" s="35"/>
      <c r="G353" s="35"/>
      <c r="H353" s="35"/>
      <c r="I353" s="35"/>
      <c r="J353" s="35"/>
      <c r="K353" s="35"/>
      <c r="L353" s="35"/>
      <c r="M353" s="35"/>
      <c r="N353" s="35"/>
      <c r="O353" s="35"/>
      <c r="P353" s="35"/>
      <c r="Q353" s="35"/>
      <c r="R353" s="35"/>
      <c r="S353" s="42"/>
      <c r="T353" s="42"/>
      <c r="U353" s="42"/>
      <c r="V353" s="42"/>
      <c r="W353" s="42"/>
      <c r="X353" s="42"/>
      <c r="Y353" s="42"/>
      <c r="Z353" s="42"/>
      <c r="AA353" s="42"/>
      <c r="AB353" s="42"/>
      <c r="AC353" s="42"/>
      <c r="AD353" s="42"/>
      <c r="AE353" s="42"/>
      <c r="AF353" s="58"/>
    </row>
    <row r="354" spans="1:32" ht="15.75" customHeight="1">
      <c r="A354" s="57"/>
      <c r="B354" s="57"/>
      <c r="C354" s="57"/>
      <c r="D354" s="57"/>
      <c r="E354" s="57"/>
      <c r="F354" s="35"/>
      <c r="G354" s="35"/>
      <c r="H354" s="35"/>
      <c r="I354" s="35"/>
      <c r="J354" s="35"/>
      <c r="K354" s="35"/>
      <c r="L354" s="35"/>
      <c r="M354" s="35"/>
      <c r="N354" s="35"/>
      <c r="O354" s="35"/>
      <c r="P354" s="35"/>
      <c r="Q354" s="35"/>
      <c r="R354" s="35"/>
      <c r="S354" s="42"/>
      <c r="T354" s="42"/>
      <c r="U354" s="42"/>
      <c r="V354" s="42"/>
      <c r="W354" s="42"/>
      <c r="X354" s="42"/>
      <c r="Y354" s="42"/>
      <c r="Z354" s="42"/>
      <c r="AA354" s="42"/>
      <c r="AB354" s="42"/>
      <c r="AC354" s="42"/>
      <c r="AD354" s="42"/>
      <c r="AE354" s="42"/>
      <c r="AF354" s="58"/>
    </row>
    <row r="355" spans="1:32" ht="15.75" customHeight="1">
      <c r="A355" s="57"/>
      <c r="B355" s="57"/>
      <c r="C355" s="57"/>
      <c r="D355" s="57"/>
      <c r="E355" s="57"/>
      <c r="F355" s="35"/>
      <c r="G355" s="35"/>
      <c r="H355" s="35"/>
      <c r="I355" s="35"/>
      <c r="J355" s="35"/>
      <c r="K355" s="35"/>
      <c r="L355" s="35"/>
      <c r="M355" s="35"/>
      <c r="N355" s="35"/>
      <c r="O355" s="35"/>
      <c r="P355" s="35"/>
      <c r="Q355" s="35"/>
      <c r="R355" s="35"/>
      <c r="S355" s="42"/>
      <c r="T355" s="42"/>
      <c r="U355" s="42"/>
      <c r="V355" s="42"/>
      <c r="W355" s="42"/>
      <c r="X355" s="42"/>
      <c r="Y355" s="42"/>
      <c r="Z355" s="42"/>
      <c r="AA355" s="42"/>
      <c r="AB355" s="42"/>
      <c r="AC355" s="42"/>
      <c r="AD355" s="42"/>
      <c r="AE355" s="42"/>
      <c r="AF355" s="58"/>
    </row>
    <row r="356" spans="1:32" ht="15.75" customHeight="1">
      <c r="A356" s="57"/>
      <c r="B356" s="57"/>
      <c r="C356" s="57"/>
      <c r="D356" s="57"/>
      <c r="E356" s="57"/>
      <c r="F356" s="35"/>
      <c r="G356" s="35"/>
      <c r="H356" s="35"/>
      <c r="I356" s="35"/>
      <c r="J356" s="35"/>
      <c r="K356" s="35"/>
      <c r="L356" s="35"/>
      <c r="M356" s="35"/>
      <c r="N356" s="35"/>
      <c r="O356" s="35"/>
      <c r="P356" s="35"/>
      <c r="Q356" s="35"/>
      <c r="R356" s="35"/>
      <c r="S356" s="42"/>
      <c r="T356" s="42"/>
      <c r="U356" s="42"/>
      <c r="V356" s="42"/>
      <c r="W356" s="42"/>
      <c r="X356" s="42"/>
      <c r="Y356" s="42"/>
      <c r="Z356" s="42"/>
      <c r="AA356" s="42"/>
      <c r="AB356" s="42"/>
      <c r="AC356" s="42"/>
      <c r="AD356" s="42"/>
      <c r="AE356" s="42"/>
      <c r="AF356" s="58"/>
    </row>
    <row r="357" spans="1:32" ht="15.75" customHeight="1">
      <c r="A357" s="57"/>
      <c r="B357" s="57"/>
      <c r="C357" s="57"/>
      <c r="D357" s="57"/>
      <c r="E357" s="57"/>
      <c r="F357" s="35"/>
      <c r="G357" s="35"/>
      <c r="H357" s="35"/>
      <c r="I357" s="35"/>
      <c r="J357" s="35"/>
      <c r="K357" s="35"/>
      <c r="L357" s="35"/>
      <c r="M357" s="35"/>
      <c r="N357" s="35"/>
      <c r="O357" s="35"/>
      <c r="P357" s="35"/>
      <c r="Q357" s="35"/>
      <c r="R357" s="35"/>
      <c r="S357" s="42"/>
      <c r="T357" s="42"/>
      <c r="U357" s="42"/>
      <c r="V357" s="42"/>
      <c r="W357" s="42"/>
      <c r="X357" s="42"/>
      <c r="Y357" s="42"/>
      <c r="Z357" s="42"/>
      <c r="AA357" s="42"/>
      <c r="AB357" s="42"/>
      <c r="AC357" s="42"/>
      <c r="AD357" s="42"/>
      <c r="AE357" s="42"/>
      <c r="AF357" s="58"/>
    </row>
    <row r="358" spans="1:32" ht="15.75" customHeight="1">
      <c r="A358" s="57"/>
      <c r="B358" s="57"/>
      <c r="C358" s="57"/>
      <c r="D358" s="57"/>
      <c r="E358" s="57"/>
      <c r="F358" s="35"/>
      <c r="G358" s="35"/>
      <c r="H358" s="35"/>
      <c r="I358" s="35"/>
      <c r="J358" s="35"/>
      <c r="K358" s="35"/>
      <c r="L358" s="35"/>
      <c r="M358" s="35"/>
      <c r="N358" s="35"/>
      <c r="O358" s="35"/>
      <c r="P358" s="35"/>
      <c r="Q358" s="35"/>
      <c r="R358" s="35"/>
      <c r="S358" s="42"/>
      <c r="T358" s="42"/>
      <c r="U358" s="42"/>
      <c r="V358" s="42"/>
      <c r="W358" s="42"/>
      <c r="X358" s="42"/>
      <c r="Y358" s="42"/>
      <c r="Z358" s="42"/>
      <c r="AA358" s="42"/>
      <c r="AB358" s="42"/>
      <c r="AC358" s="42"/>
      <c r="AD358" s="42"/>
      <c r="AE358" s="42"/>
      <c r="AF358" s="58"/>
    </row>
    <row r="359" spans="1:32" ht="15.75" customHeight="1">
      <c r="A359" s="57"/>
      <c r="B359" s="57"/>
      <c r="C359" s="57"/>
      <c r="D359" s="57"/>
      <c r="E359" s="57"/>
      <c r="F359" s="35"/>
      <c r="G359" s="35"/>
      <c r="H359" s="35"/>
      <c r="I359" s="35"/>
      <c r="J359" s="35"/>
      <c r="K359" s="35"/>
      <c r="L359" s="35"/>
      <c r="M359" s="35"/>
      <c r="N359" s="35"/>
      <c r="O359" s="35"/>
      <c r="P359" s="35"/>
      <c r="Q359" s="35"/>
      <c r="R359" s="35"/>
      <c r="S359" s="42"/>
      <c r="T359" s="42"/>
      <c r="U359" s="42"/>
      <c r="V359" s="42"/>
      <c r="W359" s="42"/>
      <c r="X359" s="42"/>
      <c r="Y359" s="42"/>
      <c r="Z359" s="42"/>
      <c r="AA359" s="42"/>
      <c r="AB359" s="42"/>
      <c r="AC359" s="42"/>
      <c r="AD359" s="42"/>
      <c r="AE359" s="42"/>
      <c r="AF359" s="58"/>
    </row>
    <row r="360" spans="1:32" ht="15.75" customHeight="1">
      <c r="A360" s="57"/>
      <c r="B360" s="57"/>
      <c r="C360" s="57"/>
      <c r="D360" s="57"/>
      <c r="E360" s="57"/>
      <c r="F360" s="35"/>
      <c r="G360" s="35"/>
      <c r="H360" s="35"/>
      <c r="I360" s="35"/>
      <c r="J360" s="35"/>
      <c r="K360" s="35"/>
      <c r="L360" s="35"/>
      <c r="M360" s="35"/>
      <c r="N360" s="35"/>
      <c r="O360" s="35"/>
      <c r="P360" s="35"/>
      <c r="Q360" s="35"/>
      <c r="R360" s="35"/>
      <c r="S360" s="42"/>
      <c r="T360" s="42"/>
      <c r="U360" s="42"/>
      <c r="V360" s="42"/>
      <c r="W360" s="42"/>
      <c r="X360" s="42"/>
      <c r="Y360" s="42"/>
      <c r="Z360" s="42"/>
      <c r="AA360" s="42"/>
      <c r="AB360" s="42"/>
      <c r="AC360" s="42"/>
      <c r="AD360" s="42"/>
      <c r="AE360" s="42"/>
      <c r="AF360" s="58"/>
    </row>
    <row r="361" spans="1:32" ht="15.75" customHeight="1">
      <c r="A361" s="57"/>
      <c r="B361" s="57"/>
      <c r="C361" s="57"/>
      <c r="D361" s="57"/>
      <c r="E361" s="57"/>
      <c r="F361" s="35"/>
      <c r="G361" s="35"/>
      <c r="H361" s="35"/>
      <c r="I361" s="35"/>
      <c r="J361" s="35"/>
      <c r="K361" s="35"/>
      <c r="L361" s="35"/>
      <c r="M361" s="35"/>
      <c r="N361" s="35"/>
      <c r="O361" s="35"/>
      <c r="P361" s="35"/>
      <c r="Q361" s="35"/>
      <c r="R361" s="35"/>
      <c r="S361" s="42"/>
      <c r="T361" s="42"/>
      <c r="U361" s="42"/>
      <c r="V361" s="42"/>
      <c r="W361" s="42"/>
      <c r="X361" s="42"/>
      <c r="Y361" s="42"/>
      <c r="Z361" s="42"/>
      <c r="AA361" s="42"/>
      <c r="AB361" s="42"/>
      <c r="AC361" s="42"/>
      <c r="AD361" s="42"/>
      <c r="AE361" s="42"/>
      <c r="AF361" s="58"/>
    </row>
    <row r="362" spans="1:32" ht="15.75" customHeight="1">
      <c r="A362" s="57"/>
      <c r="B362" s="57"/>
      <c r="C362" s="57"/>
      <c r="D362" s="57"/>
      <c r="E362" s="57"/>
      <c r="F362" s="35"/>
      <c r="G362" s="35"/>
      <c r="H362" s="35"/>
      <c r="I362" s="35"/>
      <c r="J362" s="35"/>
      <c r="K362" s="35"/>
      <c r="L362" s="35"/>
      <c r="M362" s="35"/>
      <c r="N362" s="35"/>
      <c r="O362" s="35"/>
      <c r="P362" s="35"/>
      <c r="Q362" s="35"/>
      <c r="R362" s="35"/>
      <c r="S362" s="42"/>
      <c r="T362" s="42"/>
      <c r="U362" s="42"/>
      <c r="V362" s="42"/>
      <c r="W362" s="42"/>
      <c r="X362" s="42"/>
      <c r="Y362" s="42"/>
      <c r="Z362" s="42"/>
      <c r="AA362" s="42"/>
      <c r="AB362" s="42"/>
      <c r="AC362" s="42"/>
      <c r="AD362" s="42"/>
      <c r="AE362" s="42"/>
      <c r="AF362" s="58"/>
    </row>
    <row r="363" spans="1:32" ht="15.75" customHeight="1">
      <c r="A363" s="57"/>
      <c r="B363" s="57"/>
      <c r="C363" s="57"/>
      <c r="D363" s="57"/>
      <c r="E363" s="57"/>
      <c r="F363" s="35"/>
      <c r="G363" s="35"/>
      <c r="H363" s="35"/>
      <c r="I363" s="35"/>
      <c r="J363" s="35"/>
      <c r="K363" s="35"/>
      <c r="L363" s="35"/>
      <c r="M363" s="35"/>
      <c r="N363" s="35"/>
      <c r="O363" s="35"/>
      <c r="P363" s="35"/>
      <c r="Q363" s="35"/>
      <c r="R363" s="35"/>
      <c r="S363" s="42"/>
      <c r="T363" s="42"/>
      <c r="U363" s="42"/>
      <c r="V363" s="42"/>
      <c r="W363" s="42"/>
      <c r="X363" s="42"/>
      <c r="Y363" s="42"/>
      <c r="Z363" s="42"/>
      <c r="AA363" s="42"/>
      <c r="AB363" s="42"/>
      <c r="AC363" s="42"/>
      <c r="AD363" s="42"/>
      <c r="AE363" s="42"/>
      <c r="AF363" s="58"/>
    </row>
    <row r="364" spans="1:32" ht="15.75" customHeight="1">
      <c r="A364" s="57"/>
      <c r="B364" s="57"/>
      <c r="C364" s="57"/>
      <c r="D364" s="57"/>
      <c r="E364" s="57"/>
      <c r="F364" s="35"/>
      <c r="G364" s="35"/>
      <c r="H364" s="35"/>
      <c r="I364" s="35"/>
      <c r="J364" s="35"/>
      <c r="K364" s="35"/>
      <c r="L364" s="35"/>
      <c r="M364" s="35"/>
      <c r="N364" s="35"/>
      <c r="O364" s="35"/>
      <c r="P364" s="35"/>
      <c r="Q364" s="35"/>
      <c r="R364" s="35"/>
      <c r="S364" s="42"/>
      <c r="T364" s="42"/>
      <c r="U364" s="42"/>
      <c r="V364" s="42"/>
      <c r="W364" s="42"/>
      <c r="X364" s="42"/>
      <c r="Y364" s="42"/>
      <c r="Z364" s="42"/>
      <c r="AA364" s="42"/>
      <c r="AB364" s="42"/>
      <c r="AC364" s="42"/>
      <c r="AD364" s="42"/>
      <c r="AE364" s="42"/>
      <c r="AF364" s="58"/>
    </row>
    <row r="365" spans="1:32" ht="15.75" customHeight="1">
      <c r="A365" s="57"/>
      <c r="B365" s="57"/>
      <c r="C365" s="57"/>
      <c r="D365" s="57"/>
      <c r="E365" s="57"/>
      <c r="F365" s="35"/>
      <c r="G365" s="35"/>
      <c r="H365" s="35"/>
      <c r="I365" s="35"/>
      <c r="J365" s="35"/>
      <c r="K365" s="35"/>
      <c r="L365" s="35"/>
      <c r="M365" s="35"/>
      <c r="N365" s="35"/>
      <c r="O365" s="35"/>
      <c r="P365" s="35"/>
      <c r="Q365" s="35"/>
      <c r="R365" s="35"/>
      <c r="S365" s="42"/>
      <c r="T365" s="42"/>
      <c r="U365" s="42"/>
      <c r="V365" s="42"/>
      <c r="W365" s="42"/>
      <c r="X365" s="42"/>
      <c r="Y365" s="42"/>
      <c r="Z365" s="42"/>
      <c r="AA365" s="42"/>
      <c r="AB365" s="42"/>
      <c r="AC365" s="42"/>
      <c r="AD365" s="42"/>
      <c r="AE365" s="42"/>
      <c r="AF365" s="58"/>
    </row>
    <row r="366" spans="1:32" ht="15.75" customHeight="1">
      <c r="A366" s="57"/>
      <c r="B366" s="57"/>
      <c r="C366" s="57"/>
      <c r="D366" s="57"/>
      <c r="E366" s="57"/>
      <c r="F366" s="35"/>
      <c r="G366" s="35"/>
      <c r="H366" s="35"/>
      <c r="I366" s="35"/>
      <c r="J366" s="35"/>
      <c r="K366" s="35"/>
      <c r="L366" s="35"/>
      <c r="M366" s="35"/>
      <c r="N366" s="35"/>
      <c r="O366" s="35"/>
      <c r="P366" s="35"/>
      <c r="Q366" s="35"/>
      <c r="R366" s="35"/>
      <c r="S366" s="42"/>
      <c r="T366" s="42"/>
      <c r="U366" s="42"/>
      <c r="V366" s="42"/>
      <c r="W366" s="42"/>
      <c r="X366" s="42"/>
      <c r="Y366" s="42"/>
      <c r="Z366" s="42"/>
      <c r="AA366" s="42"/>
      <c r="AB366" s="42"/>
      <c r="AC366" s="42"/>
      <c r="AD366" s="42"/>
      <c r="AE366" s="42"/>
      <c r="AF366" s="58"/>
    </row>
    <row r="367" spans="1:32" ht="15.75" customHeight="1">
      <c r="A367" s="57"/>
      <c r="B367" s="57"/>
      <c r="C367" s="57"/>
      <c r="D367" s="57"/>
      <c r="E367" s="57"/>
      <c r="F367" s="35"/>
      <c r="G367" s="35"/>
      <c r="H367" s="35"/>
      <c r="I367" s="35"/>
      <c r="J367" s="35"/>
      <c r="K367" s="35"/>
      <c r="L367" s="35"/>
      <c r="M367" s="35"/>
      <c r="N367" s="35"/>
      <c r="O367" s="35"/>
      <c r="P367" s="35"/>
      <c r="Q367" s="35"/>
      <c r="R367" s="35"/>
      <c r="S367" s="42"/>
      <c r="T367" s="42"/>
      <c r="U367" s="42"/>
      <c r="V367" s="42"/>
      <c r="W367" s="42"/>
      <c r="X367" s="42"/>
      <c r="Y367" s="42"/>
      <c r="Z367" s="42"/>
      <c r="AA367" s="42"/>
      <c r="AB367" s="42"/>
      <c r="AC367" s="42"/>
      <c r="AD367" s="42"/>
      <c r="AE367" s="42"/>
      <c r="AF367" s="58"/>
    </row>
    <row r="368" spans="1:32" ht="15.75" customHeight="1">
      <c r="A368" s="57"/>
      <c r="B368" s="57"/>
      <c r="C368" s="57"/>
      <c r="D368" s="57"/>
      <c r="E368" s="57"/>
      <c r="F368" s="35"/>
      <c r="G368" s="35"/>
      <c r="H368" s="35"/>
      <c r="I368" s="35"/>
      <c r="J368" s="35"/>
      <c r="K368" s="35"/>
      <c r="L368" s="35"/>
      <c r="M368" s="35"/>
      <c r="N368" s="35"/>
      <c r="O368" s="35"/>
      <c r="P368" s="35"/>
      <c r="Q368" s="35"/>
      <c r="R368" s="35"/>
      <c r="S368" s="42"/>
      <c r="T368" s="42"/>
      <c r="U368" s="42"/>
      <c r="V368" s="42"/>
      <c r="W368" s="42"/>
      <c r="X368" s="42"/>
      <c r="Y368" s="42"/>
      <c r="Z368" s="42"/>
      <c r="AA368" s="42"/>
      <c r="AB368" s="42"/>
      <c r="AC368" s="42"/>
      <c r="AD368" s="42"/>
      <c r="AE368" s="42"/>
      <c r="AF368" s="58"/>
    </row>
    <row r="369" spans="1:32" ht="15.75" customHeight="1">
      <c r="A369" s="57"/>
      <c r="B369" s="57"/>
      <c r="C369" s="57"/>
      <c r="D369" s="57"/>
      <c r="E369" s="57"/>
      <c r="F369" s="35"/>
      <c r="G369" s="35"/>
      <c r="H369" s="35"/>
      <c r="I369" s="35"/>
      <c r="J369" s="35"/>
      <c r="K369" s="35"/>
      <c r="L369" s="35"/>
      <c r="M369" s="35"/>
      <c r="N369" s="35"/>
      <c r="O369" s="35"/>
      <c r="P369" s="35"/>
      <c r="Q369" s="35"/>
      <c r="R369" s="35"/>
      <c r="S369" s="42"/>
      <c r="T369" s="42"/>
      <c r="U369" s="42"/>
      <c r="V369" s="42"/>
      <c r="W369" s="42"/>
      <c r="X369" s="42"/>
      <c r="Y369" s="42"/>
      <c r="Z369" s="42"/>
      <c r="AA369" s="42"/>
      <c r="AB369" s="42"/>
      <c r="AC369" s="42"/>
      <c r="AD369" s="42"/>
      <c r="AE369" s="42"/>
      <c r="AF369" s="58"/>
    </row>
    <row r="370" spans="1:32" ht="15.75" customHeight="1">
      <c r="A370" s="57"/>
      <c r="B370" s="57"/>
      <c r="C370" s="57"/>
      <c r="D370" s="57"/>
      <c r="E370" s="57"/>
      <c r="F370" s="35"/>
      <c r="G370" s="35"/>
      <c r="H370" s="35"/>
      <c r="I370" s="35"/>
      <c r="J370" s="35"/>
      <c r="K370" s="35"/>
      <c r="L370" s="35"/>
      <c r="M370" s="35"/>
      <c r="N370" s="35"/>
      <c r="O370" s="35"/>
      <c r="P370" s="35"/>
      <c r="Q370" s="35"/>
      <c r="R370" s="35"/>
      <c r="S370" s="42"/>
      <c r="T370" s="42"/>
      <c r="U370" s="42"/>
      <c r="V370" s="42"/>
      <c r="W370" s="42"/>
      <c r="X370" s="42"/>
      <c r="Y370" s="42"/>
      <c r="Z370" s="42"/>
      <c r="AA370" s="42"/>
      <c r="AB370" s="42"/>
      <c r="AC370" s="42"/>
      <c r="AD370" s="42"/>
      <c r="AE370" s="42"/>
      <c r="AF370" s="58"/>
    </row>
    <row r="371" spans="1:32" ht="15.75" customHeight="1">
      <c r="A371" s="57"/>
      <c r="B371" s="57"/>
      <c r="C371" s="57"/>
      <c r="D371" s="57"/>
      <c r="E371" s="57"/>
      <c r="F371" s="35"/>
      <c r="G371" s="35"/>
      <c r="H371" s="35"/>
      <c r="I371" s="35"/>
      <c r="J371" s="35"/>
      <c r="K371" s="35"/>
      <c r="L371" s="35"/>
      <c r="M371" s="35"/>
      <c r="N371" s="35"/>
      <c r="O371" s="35"/>
      <c r="P371" s="35"/>
      <c r="Q371" s="35"/>
      <c r="R371" s="35"/>
      <c r="S371" s="42"/>
      <c r="T371" s="42"/>
      <c r="U371" s="42"/>
      <c r="V371" s="42"/>
      <c r="W371" s="42"/>
      <c r="X371" s="42"/>
      <c r="Y371" s="42"/>
      <c r="Z371" s="42"/>
      <c r="AA371" s="42"/>
      <c r="AB371" s="42"/>
      <c r="AC371" s="42"/>
      <c r="AD371" s="42"/>
      <c r="AE371" s="42"/>
      <c r="AF371" s="58"/>
    </row>
    <row r="372" spans="1:32" ht="15.75" customHeight="1">
      <c r="A372" s="57"/>
      <c r="B372" s="57"/>
      <c r="C372" s="57"/>
      <c r="D372" s="57"/>
      <c r="E372" s="57"/>
      <c r="F372" s="35"/>
      <c r="G372" s="35"/>
      <c r="H372" s="35"/>
      <c r="I372" s="35"/>
      <c r="J372" s="35"/>
      <c r="K372" s="35"/>
      <c r="L372" s="35"/>
      <c r="M372" s="35"/>
      <c r="N372" s="35"/>
      <c r="O372" s="35"/>
      <c r="P372" s="35"/>
      <c r="Q372" s="35"/>
      <c r="R372" s="35"/>
      <c r="S372" s="42"/>
      <c r="T372" s="42"/>
      <c r="U372" s="42"/>
      <c r="V372" s="42"/>
      <c r="W372" s="42"/>
      <c r="X372" s="42"/>
      <c r="Y372" s="42"/>
      <c r="Z372" s="42"/>
      <c r="AA372" s="42"/>
      <c r="AB372" s="42"/>
      <c r="AC372" s="42"/>
      <c r="AD372" s="42"/>
      <c r="AE372" s="42"/>
      <c r="AF372" s="58"/>
    </row>
    <row r="373" spans="1:32" ht="15.75" customHeight="1">
      <c r="A373" s="57"/>
      <c r="B373" s="57"/>
      <c r="C373" s="57"/>
      <c r="D373" s="57"/>
      <c r="E373" s="57"/>
      <c r="F373" s="35"/>
      <c r="G373" s="35"/>
      <c r="H373" s="35"/>
      <c r="I373" s="35"/>
      <c r="J373" s="35"/>
      <c r="K373" s="35"/>
      <c r="L373" s="35"/>
      <c r="M373" s="35"/>
      <c r="N373" s="35"/>
      <c r="O373" s="35"/>
      <c r="P373" s="35"/>
      <c r="Q373" s="35"/>
      <c r="R373" s="35"/>
      <c r="S373" s="42"/>
      <c r="T373" s="42"/>
      <c r="U373" s="42"/>
      <c r="V373" s="42"/>
      <c r="W373" s="42"/>
      <c r="X373" s="42"/>
      <c r="Y373" s="42"/>
      <c r="Z373" s="42"/>
      <c r="AA373" s="42"/>
      <c r="AB373" s="42"/>
      <c r="AC373" s="42"/>
      <c r="AD373" s="42"/>
      <c r="AE373" s="42"/>
      <c r="AF373" s="58"/>
    </row>
    <row r="374" spans="1:32" ht="15.75" customHeight="1">
      <c r="A374" s="57"/>
      <c r="B374" s="57"/>
      <c r="C374" s="57"/>
      <c r="D374" s="57"/>
      <c r="E374" s="57"/>
      <c r="F374" s="35"/>
      <c r="G374" s="35"/>
      <c r="H374" s="35"/>
      <c r="I374" s="35"/>
      <c r="J374" s="35"/>
      <c r="K374" s="35"/>
      <c r="L374" s="35"/>
      <c r="M374" s="35"/>
      <c r="N374" s="35"/>
      <c r="O374" s="35"/>
      <c r="P374" s="35"/>
      <c r="Q374" s="35"/>
      <c r="R374" s="35"/>
      <c r="S374" s="42"/>
      <c r="T374" s="42"/>
      <c r="U374" s="42"/>
      <c r="V374" s="42"/>
      <c r="W374" s="42"/>
      <c r="X374" s="42"/>
      <c r="Y374" s="42"/>
      <c r="Z374" s="42"/>
      <c r="AA374" s="42"/>
      <c r="AB374" s="42"/>
      <c r="AC374" s="42"/>
      <c r="AD374" s="42"/>
      <c r="AE374" s="42"/>
      <c r="AF374" s="58"/>
    </row>
    <row r="375" spans="1:32" ht="15.75" customHeight="1">
      <c r="A375" s="57"/>
      <c r="B375" s="57"/>
      <c r="C375" s="57"/>
      <c r="D375" s="57"/>
      <c r="E375" s="57"/>
      <c r="F375" s="35"/>
      <c r="G375" s="35"/>
      <c r="H375" s="35"/>
      <c r="I375" s="35"/>
      <c r="J375" s="35"/>
      <c r="K375" s="35"/>
      <c r="L375" s="35"/>
      <c r="M375" s="35"/>
      <c r="N375" s="35"/>
      <c r="O375" s="35"/>
      <c r="P375" s="35"/>
      <c r="Q375" s="35"/>
      <c r="R375" s="35"/>
      <c r="S375" s="42"/>
      <c r="T375" s="42"/>
      <c r="U375" s="42"/>
      <c r="V375" s="42"/>
      <c r="W375" s="42"/>
      <c r="X375" s="42"/>
      <c r="Y375" s="42"/>
      <c r="Z375" s="42"/>
      <c r="AA375" s="42"/>
      <c r="AB375" s="42"/>
      <c r="AC375" s="42"/>
      <c r="AD375" s="42"/>
      <c r="AE375" s="42"/>
      <c r="AF375" s="58"/>
    </row>
    <row r="376" spans="1:32" ht="15.75" customHeight="1">
      <c r="A376" s="57"/>
      <c r="B376" s="57"/>
      <c r="C376" s="57"/>
      <c r="D376" s="57"/>
      <c r="E376" s="57"/>
      <c r="F376" s="35"/>
      <c r="G376" s="35"/>
      <c r="H376" s="35"/>
      <c r="I376" s="35"/>
      <c r="J376" s="35"/>
      <c r="K376" s="35"/>
      <c r="L376" s="35"/>
      <c r="M376" s="35"/>
      <c r="N376" s="35"/>
      <c r="O376" s="35"/>
      <c r="P376" s="35"/>
      <c r="Q376" s="35"/>
      <c r="R376" s="35"/>
      <c r="S376" s="42"/>
      <c r="T376" s="42"/>
      <c r="U376" s="42"/>
      <c r="V376" s="42"/>
      <c r="W376" s="42"/>
      <c r="X376" s="42"/>
      <c r="Y376" s="42"/>
      <c r="Z376" s="42"/>
      <c r="AA376" s="42"/>
      <c r="AB376" s="42"/>
      <c r="AC376" s="42"/>
      <c r="AD376" s="42"/>
      <c r="AE376" s="42"/>
      <c r="AF376" s="58"/>
    </row>
    <row r="377" spans="1:32" ht="15.75" customHeight="1">
      <c r="A377" s="57"/>
      <c r="B377" s="57"/>
      <c r="C377" s="57"/>
      <c r="D377" s="57"/>
      <c r="E377" s="57"/>
      <c r="F377" s="35"/>
      <c r="G377" s="35"/>
      <c r="H377" s="35"/>
      <c r="I377" s="35"/>
      <c r="J377" s="35"/>
      <c r="K377" s="35"/>
      <c r="L377" s="35"/>
      <c r="M377" s="35"/>
      <c r="N377" s="35"/>
      <c r="O377" s="35"/>
      <c r="P377" s="35"/>
      <c r="Q377" s="35"/>
      <c r="R377" s="35"/>
      <c r="S377" s="42"/>
      <c r="T377" s="42"/>
      <c r="U377" s="42"/>
      <c r="V377" s="42"/>
      <c r="W377" s="42"/>
      <c r="X377" s="42"/>
      <c r="Y377" s="42"/>
      <c r="Z377" s="42"/>
      <c r="AA377" s="42"/>
      <c r="AB377" s="42"/>
      <c r="AC377" s="42"/>
      <c r="AD377" s="42"/>
      <c r="AE377" s="42"/>
      <c r="AF377" s="58"/>
    </row>
    <row r="378" spans="1:32" ht="15.75" customHeight="1">
      <c r="A378" s="57"/>
      <c r="B378" s="57"/>
      <c r="C378" s="57"/>
      <c r="D378" s="57"/>
      <c r="E378" s="57"/>
      <c r="F378" s="35"/>
      <c r="G378" s="35"/>
      <c r="H378" s="35"/>
      <c r="I378" s="35"/>
      <c r="J378" s="35"/>
      <c r="K378" s="35"/>
      <c r="L378" s="35"/>
      <c r="M378" s="35"/>
      <c r="N378" s="35"/>
      <c r="O378" s="35"/>
      <c r="P378" s="35"/>
      <c r="Q378" s="35"/>
      <c r="R378" s="35"/>
      <c r="S378" s="42"/>
      <c r="T378" s="42"/>
      <c r="U378" s="42"/>
      <c r="V378" s="42"/>
      <c r="W378" s="42"/>
      <c r="X378" s="42"/>
      <c r="Y378" s="42"/>
      <c r="Z378" s="42"/>
      <c r="AA378" s="42"/>
      <c r="AB378" s="42"/>
      <c r="AC378" s="42"/>
      <c r="AD378" s="42"/>
      <c r="AE378" s="42"/>
      <c r="AF378" s="58"/>
    </row>
    <row r="379" spans="1:32" ht="15.75" customHeight="1">
      <c r="A379" s="57"/>
      <c r="B379" s="57"/>
      <c r="C379" s="57"/>
      <c r="D379" s="57"/>
      <c r="E379" s="57"/>
      <c r="F379" s="35"/>
      <c r="G379" s="35"/>
      <c r="H379" s="35"/>
      <c r="I379" s="35"/>
      <c r="J379" s="35"/>
      <c r="K379" s="35"/>
      <c r="L379" s="35"/>
      <c r="M379" s="35"/>
      <c r="N379" s="35"/>
      <c r="O379" s="35"/>
      <c r="P379" s="35"/>
      <c r="Q379" s="35"/>
      <c r="R379" s="35"/>
      <c r="S379" s="42"/>
      <c r="T379" s="42"/>
      <c r="U379" s="42"/>
      <c r="V379" s="42"/>
      <c r="W379" s="42"/>
      <c r="X379" s="42"/>
      <c r="Y379" s="42"/>
      <c r="Z379" s="42"/>
      <c r="AA379" s="42"/>
      <c r="AB379" s="42"/>
      <c r="AC379" s="42"/>
      <c r="AD379" s="42"/>
      <c r="AE379" s="42"/>
      <c r="AF379" s="58"/>
    </row>
    <row r="380" spans="1:32" ht="15.75" customHeight="1">
      <c r="A380" s="57"/>
      <c r="B380" s="57"/>
      <c r="C380" s="57"/>
      <c r="D380" s="57"/>
      <c r="E380" s="57"/>
      <c r="F380" s="35"/>
      <c r="G380" s="35"/>
      <c r="H380" s="35"/>
      <c r="I380" s="35"/>
      <c r="J380" s="35"/>
      <c r="K380" s="35"/>
      <c r="L380" s="35"/>
      <c r="M380" s="35"/>
      <c r="N380" s="35"/>
      <c r="O380" s="35"/>
      <c r="P380" s="35"/>
      <c r="Q380" s="35"/>
      <c r="R380" s="35"/>
      <c r="S380" s="42"/>
      <c r="T380" s="42"/>
      <c r="U380" s="42"/>
      <c r="V380" s="42"/>
      <c r="W380" s="42"/>
      <c r="X380" s="42"/>
      <c r="Y380" s="42"/>
      <c r="Z380" s="42"/>
      <c r="AA380" s="42"/>
      <c r="AB380" s="42"/>
      <c r="AC380" s="42"/>
      <c r="AD380" s="42"/>
      <c r="AE380" s="42"/>
      <c r="AF380" s="58"/>
    </row>
    <row r="381" spans="1:32" ht="15.75" customHeight="1">
      <c r="A381" s="57"/>
      <c r="B381" s="57"/>
      <c r="C381" s="57"/>
      <c r="D381" s="57"/>
      <c r="E381" s="57"/>
      <c r="F381" s="35"/>
      <c r="G381" s="35"/>
      <c r="H381" s="35"/>
      <c r="I381" s="35"/>
      <c r="J381" s="35"/>
      <c r="K381" s="35"/>
      <c r="L381" s="35"/>
      <c r="M381" s="35"/>
      <c r="N381" s="35"/>
      <c r="O381" s="35"/>
      <c r="P381" s="35"/>
      <c r="Q381" s="35"/>
      <c r="R381" s="35"/>
      <c r="S381" s="42"/>
      <c r="T381" s="42"/>
      <c r="U381" s="42"/>
      <c r="V381" s="42"/>
      <c r="W381" s="42"/>
      <c r="X381" s="42"/>
      <c r="Y381" s="42"/>
      <c r="Z381" s="42"/>
      <c r="AA381" s="42"/>
      <c r="AB381" s="42"/>
      <c r="AC381" s="42"/>
      <c r="AD381" s="42"/>
      <c r="AE381" s="42"/>
      <c r="AF381" s="58"/>
    </row>
    <row r="382" spans="1:32" ht="15.75" customHeight="1">
      <c r="A382" s="57"/>
      <c r="B382" s="57"/>
      <c r="C382" s="57"/>
      <c r="D382" s="57"/>
      <c r="E382" s="57"/>
      <c r="F382" s="35"/>
      <c r="G382" s="35"/>
      <c r="H382" s="35"/>
      <c r="I382" s="35"/>
      <c r="J382" s="35"/>
      <c r="K382" s="35"/>
      <c r="L382" s="35"/>
      <c r="M382" s="35"/>
      <c r="N382" s="35"/>
      <c r="O382" s="35"/>
      <c r="P382" s="35"/>
      <c r="Q382" s="35"/>
      <c r="R382" s="35"/>
      <c r="S382" s="42"/>
      <c r="T382" s="42"/>
      <c r="U382" s="42"/>
      <c r="V382" s="42"/>
      <c r="W382" s="42"/>
      <c r="X382" s="42"/>
      <c r="Y382" s="42"/>
      <c r="Z382" s="42"/>
      <c r="AA382" s="42"/>
      <c r="AB382" s="42"/>
      <c r="AC382" s="42"/>
      <c r="AD382" s="42"/>
      <c r="AE382" s="42"/>
      <c r="AF382" s="58"/>
    </row>
    <row r="383" spans="1:32" ht="15.75" customHeight="1">
      <c r="A383" s="57"/>
      <c r="B383" s="57"/>
      <c r="C383" s="57"/>
      <c r="D383" s="57"/>
      <c r="E383" s="57"/>
      <c r="F383" s="35"/>
      <c r="G383" s="35"/>
      <c r="H383" s="35"/>
      <c r="I383" s="35"/>
      <c r="J383" s="35"/>
      <c r="K383" s="35"/>
      <c r="L383" s="35"/>
      <c r="M383" s="35"/>
      <c r="N383" s="35"/>
      <c r="O383" s="35"/>
      <c r="P383" s="35"/>
      <c r="Q383" s="35"/>
      <c r="R383" s="35"/>
      <c r="S383" s="42"/>
      <c r="T383" s="42"/>
      <c r="U383" s="42"/>
      <c r="V383" s="42"/>
      <c r="W383" s="42"/>
      <c r="X383" s="42"/>
      <c r="Y383" s="42"/>
      <c r="Z383" s="42"/>
      <c r="AA383" s="42"/>
      <c r="AB383" s="42"/>
      <c r="AC383" s="42"/>
      <c r="AD383" s="42"/>
      <c r="AE383" s="42"/>
      <c r="AF383" s="58"/>
    </row>
    <row r="384" spans="1:32" ht="15.75" customHeight="1">
      <c r="A384" s="57"/>
      <c r="B384" s="57"/>
      <c r="C384" s="57"/>
      <c r="D384" s="57"/>
      <c r="E384" s="57"/>
      <c r="F384" s="35"/>
      <c r="G384" s="35"/>
      <c r="H384" s="35"/>
      <c r="I384" s="35"/>
      <c r="J384" s="35"/>
      <c r="K384" s="35"/>
      <c r="L384" s="35"/>
      <c r="M384" s="35"/>
      <c r="N384" s="35"/>
      <c r="O384" s="35"/>
      <c r="P384" s="35"/>
      <c r="Q384" s="35"/>
      <c r="R384" s="35"/>
      <c r="S384" s="42"/>
      <c r="T384" s="42"/>
      <c r="U384" s="42"/>
      <c r="V384" s="42"/>
      <c r="W384" s="42"/>
      <c r="X384" s="42"/>
      <c r="Y384" s="42"/>
      <c r="Z384" s="42"/>
      <c r="AA384" s="42"/>
      <c r="AB384" s="42"/>
      <c r="AC384" s="42"/>
      <c r="AD384" s="42"/>
      <c r="AE384" s="42"/>
      <c r="AF384" s="58"/>
    </row>
    <row r="385" spans="1:32" ht="15.75" customHeight="1">
      <c r="A385" s="57"/>
      <c r="B385" s="57"/>
      <c r="C385" s="57"/>
      <c r="D385" s="57"/>
      <c r="E385" s="57"/>
      <c r="F385" s="35"/>
      <c r="G385" s="35"/>
      <c r="H385" s="35"/>
      <c r="I385" s="35"/>
      <c r="J385" s="35"/>
      <c r="K385" s="35"/>
      <c r="L385" s="35"/>
      <c r="M385" s="35"/>
      <c r="N385" s="35"/>
      <c r="O385" s="35"/>
      <c r="P385" s="35"/>
      <c r="Q385" s="35"/>
      <c r="R385" s="35"/>
      <c r="S385" s="42"/>
      <c r="T385" s="42"/>
      <c r="U385" s="42"/>
      <c r="V385" s="42"/>
      <c r="W385" s="42"/>
      <c r="X385" s="42"/>
      <c r="Y385" s="42"/>
      <c r="Z385" s="42"/>
      <c r="AA385" s="42"/>
      <c r="AB385" s="42"/>
      <c r="AC385" s="42"/>
      <c r="AD385" s="42"/>
      <c r="AE385" s="42"/>
      <c r="AF385" s="58"/>
    </row>
    <row r="386" spans="1:32" ht="15.75" customHeight="1">
      <c r="A386" s="57"/>
      <c r="B386" s="57"/>
      <c r="C386" s="57"/>
      <c r="D386" s="57"/>
      <c r="E386" s="57"/>
      <c r="F386" s="35"/>
      <c r="G386" s="35"/>
      <c r="H386" s="35"/>
      <c r="I386" s="35"/>
      <c r="J386" s="35"/>
      <c r="K386" s="35"/>
      <c r="L386" s="35"/>
      <c r="M386" s="35"/>
      <c r="N386" s="35"/>
      <c r="O386" s="35"/>
      <c r="P386" s="35"/>
      <c r="Q386" s="35"/>
      <c r="R386" s="35"/>
      <c r="S386" s="42"/>
      <c r="T386" s="42"/>
      <c r="U386" s="42"/>
      <c r="V386" s="42"/>
      <c r="W386" s="42"/>
      <c r="X386" s="42"/>
      <c r="Y386" s="42"/>
      <c r="Z386" s="42"/>
      <c r="AA386" s="42"/>
      <c r="AB386" s="42"/>
      <c r="AC386" s="42"/>
      <c r="AD386" s="42"/>
      <c r="AE386" s="42"/>
      <c r="AF386" s="58"/>
    </row>
    <row r="387" spans="1:32" ht="15.75" customHeight="1">
      <c r="A387" s="57"/>
      <c r="B387" s="57"/>
      <c r="C387" s="57"/>
      <c r="D387" s="57"/>
      <c r="E387" s="57"/>
      <c r="F387" s="35"/>
      <c r="G387" s="35"/>
      <c r="H387" s="35"/>
      <c r="I387" s="35"/>
      <c r="J387" s="35"/>
      <c r="K387" s="35"/>
      <c r="L387" s="35"/>
      <c r="M387" s="35"/>
      <c r="N387" s="35"/>
      <c r="O387" s="35"/>
      <c r="P387" s="35"/>
      <c r="Q387" s="35"/>
      <c r="R387" s="35"/>
      <c r="S387" s="42"/>
      <c r="T387" s="42"/>
      <c r="U387" s="42"/>
      <c r="V387" s="42"/>
      <c r="W387" s="42"/>
      <c r="X387" s="42"/>
      <c r="Y387" s="42"/>
      <c r="Z387" s="42"/>
      <c r="AA387" s="42"/>
      <c r="AB387" s="42"/>
      <c r="AC387" s="42"/>
      <c r="AD387" s="42"/>
      <c r="AE387" s="42"/>
      <c r="AF387" s="58"/>
    </row>
    <row r="388" spans="1:32" ht="15.75" customHeight="1">
      <c r="A388" s="57"/>
      <c r="B388" s="57"/>
      <c r="C388" s="57"/>
      <c r="D388" s="57"/>
      <c r="E388" s="57"/>
      <c r="F388" s="35"/>
      <c r="G388" s="35"/>
      <c r="H388" s="35"/>
      <c r="I388" s="35"/>
      <c r="J388" s="35"/>
      <c r="K388" s="35"/>
      <c r="L388" s="35"/>
      <c r="M388" s="35"/>
      <c r="N388" s="35"/>
      <c r="O388" s="35"/>
      <c r="P388" s="35"/>
      <c r="Q388" s="35"/>
      <c r="R388" s="35"/>
      <c r="S388" s="42"/>
      <c r="T388" s="42"/>
      <c r="U388" s="42"/>
      <c r="V388" s="42"/>
      <c r="W388" s="42"/>
      <c r="X388" s="42"/>
      <c r="Y388" s="42"/>
      <c r="Z388" s="42"/>
      <c r="AA388" s="42"/>
      <c r="AB388" s="42"/>
      <c r="AC388" s="42"/>
      <c r="AD388" s="42"/>
      <c r="AE388" s="42"/>
      <c r="AF388" s="58"/>
    </row>
    <row r="389" spans="1:32" ht="15.75" customHeight="1">
      <c r="A389" s="57"/>
      <c r="B389" s="57"/>
      <c r="C389" s="57"/>
      <c r="D389" s="57"/>
      <c r="E389" s="57"/>
      <c r="F389" s="35"/>
      <c r="G389" s="35"/>
      <c r="H389" s="35"/>
      <c r="I389" s="35"/>
      <c r="J389" s="35"/>
      <c r="K389" s="35"/>
      <c r="L389" s="35"/>
      <c r="M389" s="35"/>
      <c r="N389" s="35"/>
      <c r="O389" s="35"/>
      <c r="P389" s="35"/>
      <c r="Q389" s="35"/>
      <c r="R389" s="35"/>
      <c r="S389" s="42"/>
      <c r="T389" s="42"/>
      <c r="U389" s="42"/>
      <c r="V389" s="42"/>
      <c r="W389" s="42"/>
      <c r="X389" s="42"/>
      <c r="Y389" s="42"/>
      <c r="Z389" s="42"/>
      <c r="AA389" s="42"/>
      <c r="AB389" s="42"/>
      <c r="AC389" s="42"/>
      <c r="AD389" s="42"/>
      <c r="AE389" s="42"/>
      <c r="AF389" s="58"/>
    </row>
    <row r="390" spans="1:32" ht="15.75" customHeight="1">
      <c r="A390" s="57"/>
      <c r="B390" s="57"/>
      <c r="C390" s="57"/>
      <c r="D390" s="57"/>
      <c r="E390" s="57"/>
      <c r="F390" s="35"/>
      <c r="G390" s="35"/>
      <c r="H390" s="35"/>
      <c r="I390" s="35"/>
      <c r="J390" s="35"/>
      <c r="K390" s="35"/>
      <c r="L390" s="35"/>
      <c r="M390" s="35"/>
      <c r="N390" s="35"/>
      <c r="O390" s="35"/>
      <c r="P390" s="35"/>
      <c r="Q390" s="35"/>
      <c r="R390" s="35"/>
      <c r="S390" s="42"/>
      <c r="T390" s="42"/>
      <c r="U390" s="42"/>
      <c r="V390" s="42"/>
      <c r="W390" s="42"/>
      <c r="X390" s="42"/>
      <c r="Y390" s="42"/>
      <c r="Z390" s="42"/>
      <c r="AA390" s="42"/>
      <c r="AB390" s="42"/>
      <c r="AC390" s="42"/>
      <c r="AD390" s="42"/>
      <c r="AE390" s="42"/>
      <c r="AF390" s="58"/>
    </row>
    <row r="391" spans="1:32" ht="15.75" customHeight="1">
      <c r="A391" s="57"/>
      <c r="B391" s="57"/>
      <c r="C391" s="57"/>
      <c r="D391" s="57"/>
      <c r="E391" s="57"/>
      <c r="F391" s="35"/>
      <c r="G391" s="35"/>
      <c r="H391" s="35"/>
      <c r="I391" s="35"/>
      <c r="J391" s="35"/>
      <c r="K391" s="35"/>
      <c r="L391" s="35"/>
      <c r="M391" s="35"/>
      <c r="N391" s="35"/>
      <c r="O391" s="35"/>
      <c r="P391" s="35"/>
      <c r="Q391" s="35"/>
      <c r="R391" s="35"/>
      <c r="S391" s="42"/>
      <c r="T391" s="42"/>
      <c r="U391" s="42"/>
      <c r="V391" s="42"/>
      <c r="W391" s="42"/>
      <c r="X391" s="42"/>
      <c r="Y391" s="42"/>
      <c r="Z391" s="42"/>
      <c r="AA391" s="42"/>
      <c r="AB391" s="42"/>
      <c r="AC391" s="42"/>
      <c r="AD391" s="42"/>
      <c r="AE391" s="42"/>
      <c r="AF391" s="58"/>
    </row>
    <row r="392" spans="1:32" ht="15.75" customHeight="1">
      <c r="A392" s="57"/>
      <c r="B392" s="57"/>
      <c r="C392" s="57"/>
      <c r="D392" s="57"/>
      <c r="E392" s="57"/>
      <c r="F392" s="35"/>
      <c r="G392" s="35"/>
      <c r="H392" s="35"/>
      <c r="I392" s="35"/>
      <c r="J392" s="35"/>
      <c r="K392" s="35"/>
      <c r="L392" s="35"/>
      <c r="M392" s="35"/>
      <c r="N392" s="35"/>
      <c r="O392" s="35"/>
      <c r="P392" s="35"/>
      <c r="Q392" s="35"/>
      <c r="R392" s="35"/>
      <c r="S392" s="42"/>
      <c r="T392" s="42"/>
      <c r="U392" s="42"/>
      <c r="V392" s="42"/>
      <c r="W392" s="42"/>
      <c r="X392" s="42"/>
      <c r="Y392" s="42"/>
      <c r="Z392" s="42"/>
      <c r="AA392" s="42"/>
      <c r="AB392" s="42"/>
      <c r="AC392" s="42"/>
      <c r="AD392" s="42"/>
      <c r="AE392" s="42"/>
      <c r="AF392" s="58"/>
    </row>
    <row r="393" spans="1:32" ht="15.75" customHeight="1">
      <c r="A393" s="57"/>
      <c r="B393" s="57"/>
      <c r="C393" s="57"/>
      <c r="D393" s="57"/>
      <c r="E393" s="57"/>
      <c r="F393" s="35"/>
      <c r="G393" s="35"/>
      <c r="H393" s="35"/>
      <c r="I393" s="35"/>
      <c r="J393" s="35"/>
      <c r="K393" s="35"/>
      <c r="L393" s="35"/>
      <c r="M393" s="35"/>
      <c r="N393" s="35"/>
      <c r="O393" s="35"/>
      <c r="P393" s="35"/>
      <c r="Q393" s="35"/>
      <c r="R393" s="35"/>
      <c r="S393" s="42"/>
      <c r="T393" s="42"/>
      <c r="U393" s="42"/>
      <c r="V393" s="42"/>
      <c r="W393" s="42"/>
      <c r="X393" s="42"/>
      <c r="Y393" s="42"/>
      <c r="Z393" s="42"/>
      <c r="AA393" s="42"/>
      <c r="AB393" s="42"/>
      <c r="AC393" s="42"/>
      <c r="AD393" s="42"/>
      <c r="AE393" s="42"/>
      <c r="AF393" s="58"/>
    </row>
    <row r="394" spans="1:32" ht="15.75" customHeight="1">
      <c r="A394" s="57"/>
      <c r="B394" s="57"/>
      <c r="C394" s="57"/>
      <c r="D394" s="57"/>
      <c r="E394" s="57"/>
      <c r="F394" s="35"/>
      <c r="G394" s="35"/>
      <c r="H394" s="35"/>
      <c r="I394" s="35"/>
      <c r="J394" s="35"/>
      <c r="K394" s="35"/>
      <c r="L394" s="35"/>
      <c r="M394" s="35"/>
      <c r="N394" s="35"/>
      <c r="O394" s="35"/>
      <c r="P394" s="35"/>
      <c r="Q394" s="35"/>
      <c r="R394" s="35"/>
      <c r="S394" s="42"/>
      <c r="T394" s="42"/>
      <c r="U394" s="42"/>
      <c r="V394" s="42"/>
      <c r="W394" s="42"/>
      <c r="X394" s="42"/>
      <c r="Y394" s="42"/>
      <c r="Z394" s="42"/>
      <c r="AA394" s="42"/>
      <c r="AB394" s="42"/>
      <c r="AC394" s="42"/>
      <c r="AD394" s="42"/>
      <c r="AE394" s="42"/>
      <c r="AF394" s="58"/>
    </row>
    <row r="395" spans="1:32" ht="15.75" customHeight="1">
      <c r="A395" s="57"/>
      <c r="B395" s="57"/>
      <c r="C395" s="57"/>
      <c r="D395" s="57"/>
      <c r="E395" s="57"/>
      <c r="F395" s="35"/>
      <c r="G395" s="35"/>
      <c r="H395" s="35"/>
      <c r="I395" s="35"/>
      <c r="J395" s="35"/>
      <c r="K395" s="35"/>
      <c r="L395" s="35"/>
      <c r="M395" s="35"/>
      <c r="N395" s="35"/>
      <c r="O395" s="35"/>
      <c r="P395" s="35"/>
      <c r="Q395" s="35"/>
      <c r="R395" s="35"/>
      <c r="S395" s="42"/>
      <c r="T395" s="42"/>
      <c r="U395" s="42"/>
      <c r="V395" s="42"/>
      <c r="W395" s="42"/>
      <c r="X395" s="42"/>
      <c r="Y395" s="42"/>
      <c r="Z395" s="42"/>
      <c r="AA395" s="42"/>
      <c r="AB395" s="42"/>
      <c r="AC395" s="42"/>
      <c r="AD395" s="42"/>
      <c r="AE395" s="42"/>
      <c r="AF395" s="58"/>
    </row>
    <row r="396" spans="1:32" ht="15.75" customHeight="1">
      <c r="A396" s="57"/>
      <c r="B396" s="57"/>
      <c r="C396" s="57"/>
      <c r="D396" s="57"/>
      <c r="E396" s="57"/>
      <c r="F396" s="35"/>
      <c r="G396" s="35"/>
      <c r="H396" s="35"/>
      <c r="I396" s="35"/>
      <c r="J396" s="35"/>
      <c r="K396" s="35"/>
      <c r="L396" s="35"/>
      <c r="M396" s="35"/>
      <c r="N396" s="35"/>
      <c r="O396" s="35"/>
      <c r="P396" s="35"/>
      <c r="Q396" s="35"/>
      <c r="R396" s="35"/>
      <c r="S396" s="42"/>
      <c r="T396" s="42"/>
      <c r="U396" s="42"/>
      <c r="V396" s="42"/>
      <c r="W396" s="42"/>
      <c r="X396" s="42"/>
      <c r="Y396" s="42"/>
      <c r="Z396" s="42"/>
      <c r="AA396" s="42"/>
      <c r="AB396" s="42"/>
      <c r="AC396" s="42"/>
      <c r="AD396" s="42"/>
      <c r="AE396" s="42"/>
      <c r="AF396" s="58"/>
    </row>
    <row r="397" spans="1:32" ht="15.75" customHeight="1">
      <c r="A397" s="57"/>
      <c r="B397" s="57"/>
      <c r="C397" s="57"/>
      <c r="D397" s="57"/>
      <c r="E397" s="57"/>
      <c r="F397" s="35"/>
      <c r="G397" s="35"/>
      <c r="H397" s="35"/>
      <c r="I397" s="35"/>
      <c r="J397" s="35"/>
      <c r="K397" s="35"/>
      <c r="L397" s="35"/>
      <c r="M397" s="35"/>
      <c r="N397" s="35"/>
      <c r="O397" s="35"/>
      <c r="P397" s="35"/>
      <c r="Q397" s="35"/>
      <c r="R397" s="35"/>
      <c r="S397" s="42"/>
      <c r="T397" s="42"/>
      <c r="U397" s="42"/>
      <c r="V397" s="42"/>
      <c r="W397" s="42"/>
      <c r="X397" s="42"/>
      <c r="Y397" s="42"/>
      <c r="Z397" s="42"/>
      <c r="AA397" s="42"/>
      <c r="AB397" s="42"/>
      <c r="AC397" s="42"/>
      <c r="AD397" s="42"/>
      <c r="AE397" s="42"/>
      <c r="AF397" s="58"/>
    </row>
    <row r="398" spans="1:32" ht="15.75" customHeight="1">
      <c r="A398" s="57"/>
      <c r="B398" s="57"/>
      <c r="C398" s="57"/>
      <c r="D398" s="57"/>
      <c r="E398" s="57"/>
      <c r="F398" s="35"/>
      <c r="G398" s="35"/>
      <c r="H398" s="35"/>
      <c r="I398" s="35"/>
      <c r="J398" s="35"/>
      <c r="K398" s="35"/>
      <c r="L398" s="35"/>
      <c r="M398" s="35"/>
      <c r="N398" s="35"/>
      <c r="O398" s="35"/>
      <c r="P398" s="35"/>
      <c r="Q398" s="35"/>
      <c r="R398" s="35"/>
      <c r="S398" s="42"/>
      <c r="T398" s="42"/>
      <c r="U398" s="42"/>
      <c r="V398" s="42"/>
      <c r="W398" s="42"/>
      <c r="X398" s="42"/>
      <c r="Y398" s="42"/>
      <c r="Z398" s="42"/>
      <c r="AA398" s="42"/>
      <c r="AB398" s="42"/>
      <c r="AC398" s="42"/>
      <c r="AD398" s="42"/>
      <c r="AE398" s="42"/>
      <c r="AF398" s="58"/>
    </row>
    <row r="399" spans="1:32" ht="15.75" customHeight="1">
      <c r="A399" s="57"/>
      <c r="B399" s="57"/>
      <c r="C399" s="57"/>
      <c r="D399" s="57"/>
      <c r="E399" s="57"/>
      <c r="F399" s="35"/>
      <c r="G399" s="35"/>
      <c r="H399" s="35"/>
      <c r="I399" s="35"/>
      <c r="J399" s="35"/>
      <c r="K399" s="35"/>
      <c r="L399" s="35"/>
      <c r="M399" s="35"/>
      <c r="N399" s="35"/>
      <c r="O399" s="35"/>
      <c r="P399" s="35"/>
      <c r="Q399" s="35"/>
      <c r="R399" s="35"/>
      <c r="S399" s="42"/>
      <c r="T399" s="42"/>
      <c r="U399" s="42"/>
      <c r="V399" s="42"/>
      <c r="W399" s="42"/>
      <c r="X399" s="42"/>
      <c r="Y399" s="42"/>
      <c r="Z399" s="42"/>
      <c r="AA399" s="42"/>
      <c r="AB399" s="42"/>
      <c r="AC399" s="42"/>
      <c r="AD399" s="42"/>
      <c r="AE399" s="42"/>
      <c r="AF399" s="58"/>
    </row>
    <row r="400" spans="1:32" ht="15.75" customHeight="1">
      <c r="A400" s="57"/>
      <c r="B400" s="57"/>
      <c r="C400" s="57"/>
      <c r="D400" s="57"/>
      <c r="E400" s="57"/>
      <c r="F400" s="35"/>
      <c r="G400" s="35"/>
      <c r="H400" s="35"/>
      <c r="I400" s="35"/>
      <c r="J400" s="35"/>
      <c r="K400" s="35"/>
      <c r="L400" s="35"/>
      <c r="M400" s="35"/>
      <c r="N400" s="35"/>
      <c r="O400" s="35"/>
      <c r="P400" s="35"/>
      <c r="Q400" s="35"/>
      <c r="R400" s="35"/>
      <c r="S400" s="42"/>
      <c r="T400" s="42"/>
      <c r="U400" s="42"/>
      <c r="V400" s="42"/>
      <c r="W400" s="42"/>
      <c r="X400" s="42"/>
      <c r="Y400" s="42"/>
      <c r="Z400" s="42"/>
      <c r="AA400" s="42"/>
      <c r="AB400" s="42"/>
      <c r="AC400" s="42"/>
      <c r="AD400" s="42"/>
      <c r="AE400" s="42"/>
      <c r="AF400" s="58"/>
    </row>
    <row r="401" spans="1:32" ht="15.75" customHeight="1">
      <c r="A401" s="57"/>
      <c r="B401" s="57"/>
      <c r="C401" s="57"/>
      <c r="D401" s="57"/>
      <c r="E401" s="57"/>
      <c r="F401" s="35"/>
      <c r="G401" s="35"/>
      <c r="H401" s="35"/>
      <c r="I401" s="35"/>
      <c r="J401" s="35"/>
      <c r="K401" s="35"/>
      <c r="L401" s="35"/>
      <c r="M401" s="35"/>
      <c r="N401" s="35"/>
      <c r="O401" s="35"/>
      <c r="P401" s="35"/>
      <c r="Q401" s="35"/>
      <c r="R401" s="35"/>
      <c r="S401" s="42"/>
      <c r="T401" s="42"/>
      <c r="U401" s="42"/>
      <c r="V401" s="42"/>
      <c r="W401" s="42"/>
      <c r="X401" s="42"/>
      <c r="Y401" s="42"/>
      <c r="Z401" s="42"/>
      <c r="AA401" s="42"/>
      <c r="AB401" s="42"/>
      <c r="AC401" s="42"/>
      <c r="AD401" s="42"/>
      <c r="AE401" s="42"/>
      <c r="AF401" s="58"/>
    </row>
    <row r="402" spans="1:32" ht="15.75" customHeight="1">
      <c r="A402" s="57"/>
      <c r="B402" s="57"/>
      <c r="C402" s="57"/>
      <c r="D402" s="57"/>
      <c r="E402" s="57"/>
      <c r="F402" s="35"/>
      <c r="G402" s="35"/>
      <c r="H402" s="35"/>
      <c r="I402" s="35"/>
      <c r="J402" s="35"/>
      <c r="K402" s="35"/>
      <c r="L402" s="35"/>
      <c r="M402" s="35"/>
      <c r="N402" s="35"/>
      <c r="O402" s="35"/>
      <c r="P402" s="35"/>
      <c r="Q402" s="35"/>
      <c r="R402" s="35"/>
      <c r="S402" s="42"/>
      <c r="T402" s="42"/>
      <c r="U402" s="42"/>
      <c r="V402" s="42"/>
      <c r="W402" s="42"/>
      <c r="X402" s="42"/>
      <c r="Y402" s="42"/>
      <c r="Z402" s="42"/>
      <c r="AA402" s="42"/>
      <c r="AB402" s="42"/>
      <c r="AC402" s="42"/>
      <c r="AD402" s="42"/>
      <c r="AE402" s="42"/>
      <c r="AF402" s="58"/>
    </row>
    <row r="403" spans="1:32" ht="15.75" customHeight="1">
      <c r="A403" s="57"/>
      <c r="B403" s="57"/>
      <c r="C403" s="57"/>
      <c r="D403" s="57"/>
      <c r="E403" s="57"/>
      <c r="F403" s="35"/>
      <c r="G403" s="35"/>
      <c r="H403" s="35"/>
      <c r="I403" s="35"/>
      <c r="J403" s="35"/>
      <c r="K403" s="35"/>
      <c r="L403" s="35"/>
      <c r="M403" s="35"/>
      <c r="N403" s="35"/>
      <c r="O403" s="35"/>
      <c r="P403" s="35"/>
      <c r="Q403" s="35"/>
      <c r="R403" s="35"/>
      <c r="S403" s="42"/>
      <c r="T403" s="42"/>
      <c r="U403" s="42"/>
      <c r="V403" s="42"/>
      <c r="W403" s="42"/>
      <c r="X403" s="42"/>
      <c r="Y403" s="42"/>
      <c r="Z403" s="42"/>
      <c r="AA403" s="42"/>
      <c r="AB403" s="42"/>
      <c r="AC403" s="42"/>
      <c r="AD403" s="42"/>
      <c r="AE403" s="42"/>
      <c r="AF403" s="58"/>
    </row>
    <row r="404" spans="1:32" ht="15.75" customHeight="1">
      <c r="A404" s="57"/>
      <c r="B404" s="57"/>
      <c r="C404" s="57"/>
      <c r="D404" s="57"/>
      <c r="E404" s="57"/>
      <c r="F404" s="35"/>
      <c r="G404" s="35"/>
      <c r="H404" s="35"/>
      <c r="I404" s="35"/>
      <c r="J404" s="35"/>
      <c r="K404" s="35"/>
      <c r="L404" s="35"/>
      <c r="M404" s="35"/>
      <c r="N404" s="35"/>
      <c r="O404" s="35"/>
      <c r="P404" s="35"/>
      <c r="Q404" s="35"/>
      <c r="R404" s="35"/>
      <c r="S404" s="42"/>
      <c r="T404" s="42"/>
      <c r="U404" s="42"/>
      <c r="V404" s="42"/>
      <c r="W404" s="42"/>
      <c r="X404" s="42"/>
      <c r="Y404" s="42"/>
      <c r="Z404" s="42"/>
      <c r="AA404" s="42"/>
      <c r="AB404" s="42"/>
      <c r="AC404" s="42"/>
      <c r="AD404" s="42"/>
      <c r="AE404" s="42"/>
      <c r="AF404" s="58"/>
    </row>
    <row r="405" spans="1:32" ht="15.75" customHeight="1">
      <c r="A405" s="57"/>
      <c r="B405" s="57"/>
      <c r="C405" s="57"/>
      <c r="D405" s="57"/>
      <c r="E405" s="57"/>
      <c r="F405" s="35"/>
      <c r="G405" s="35"/>
      <c r="H405" s="35"/>
      <c r="I405" s="35"/>
      <c r="J405" s="35"/>
      <c r="K405" s="35"/>
      <c r="L405" s="35"/>
      <c r="M405" s="35"/>
      <c r="N405" s="35"/>
      <c r="O405" s="35"/>
      <c r="P405" s="35"/>
      <c r="Q405" s="35"/>
      <c r="R405" s="35"/>
      <c r="S405" s="42"/>
      <c r="T405" s="42"/>
      <c r="U405" s="42"/>
      <c r="V405" s="42"/>
      <c r="W405" s="42"/>
      <c r="X405" s="42"/>
      <c r="Y405" s="42"/>
      <c r="Z405" s="42"/>
      <c r="AA405" s="42"/>
      <c r="AB405" s="42"/>
      <c r="AC405" s="42"/>
      <c r="AD405" s="42"/>
      <c r="AE405" s="42"/>
      <c r="AF405" s="58"/>
    </row>
    <row r="406" spans="1:32" ht="15.75" customHeight="1">
      <c r="A406" s="57"/>
      <c r="B406" s="57"/>
      <c r="C406" s="57"/>
      <c r="D406" s="57"/>
      <c r="E406" s="57"/>
      <c r="F406" s="35"/>
      <c r="G406" s="35"/>
      <c r="H406" s="35"/>
      <c r="I406" s="35"/>
      <c r="J406" s="35"/>
      <c r="K406" s="35"/>
      <c r="L406" s="35"/>
      <c r="M406" s="35"/>
      <c r="N406" s="35"/>
      <c r="O406" s="35"/>
      <c r="P406" s="35"/>
      <c r="Q406" s="35"/>
      <c r="R406" s="35"/>
      <c r="S406" s="42"/>
      <c r="T406" s="42"/>
      <c r="U406" s="42"/>
      <c r="V406" s="42"/>
      <c r="W406" s="42"/>
      <c r="X406" s="42"/>
      <c r="Y406" s="42"/>
      <c r="Z406" s="42"/>
      <c r="AA406" s="42"/>
      <c r="AB406" s="42"/>
      <c r="AC406" s="42"/>
      <c r="AD406" s="42"/>
      <c r="AE406" s="42"/>
      <c r="AF406" s="58"/>
    </row>
    <row r="407" spans="1:32" ht="15.75" customHeight="1">
      <c r="A407" s="57"/>
      <c r="B407" s="57"/>
      <c r="C407" s="57"/>
      <c r="D407" s="57"/>
      <c r="E407" s="57"/>
      <c r="F407" s="35"/>
      <c r="G407" s="35"/>
      <c r="H407" s="35"/>
      <c r="I407" s="35"/>
      <c r="J407" s="35"/>
      <c r="K407" s="35"/>
      <c r="L407" s="35"/>
      <c r="M407" s="35"/>
      <c r="N407" s="35"/>
      <c r="O407" s="35"/>
      <c r="P407" s="35"/>
      <c r="Q407" s="35"/>
      <c r="R407" s="35"/>
      <c r="S407" s="42"/>
      <c r="T407" s="42"/>
      <c r="U407" s="42"/>
      <c r="V407" s="42"/>
      <c r="W407" s="42"/>
      <c r="X407" s="42"/>
      <c r="Y407" s="42"/>
      <c r="Z407" s="42"/>
      <c r="AA407" s="42"/>
      <c r="AB407" s="42"/>
      <c r="AC407" s="42"/>
      <c r="AD407" s="42"/>
      <c r="AE407" s="42"/>
      <c r="AF407" s="58"/>
    </row>
    <row r="408" spans="1:32" ht="15.75" customHeight="1">
      <c r="A408" s="57"/>
      <c r="B408" s="57"/>
      <c r="C408" s="57"/>
      <c r="D408" s="57"/>
      <c r="E408" s="57"/>
      <c r="F408" s="35"/>
      <c r="G408" s="35"/>
      <c r="H408" s="35"/>
      <c r="I408" s="35"/>
      <c r="J408" s="35"/>
      <c r="K408" s="35"/>
      <c r="L408" s="35"/>
      <c r="M408" s="35"/>
      <c r="N408" s="35"/>
      <c r="O408" s="35"/>
      <c r="P408" s="35"/>
      <c r="Q408" s="35"/>
      <c r="R408" s="35"/>
      <c r="S408" s="42"/>
      <c r="T408" s="42"/>
      <c r="U408" s="42"/>
      <c r="V408" s="42"/>
      <c r="W408" s="42"/>
      <c r="X408" s="42"/>
      <c r="Y408" s="42"/>
      <c r="Z408" s="42"/>
      <c r="AA408" s="42"/>
      <c r="AB408" s="42"/>
      <c r="AC408" s="42"/>
      <c r="AD408" s="42"/>
      <c r="AE408" s="42"/>
      <c r="AF408" s="58"/>
    </row>
    <row r="409" spans="1:32" ht="15.75" customHeight="1">
      <c r="A409" s="57"/>
      <c r="B409" s="57"/>
      <c r="C409" s="57"/>
      <c r="D409" s="57"/>
      <c r="E409" s="57"/>
      <c r="F409" s="35"/>
      <c r="G409" s="35"/>
      <c r="H409" s="35"/>
      <c r="I409" s="35"/>
      <c r="J409" s="35"/>
      <c r="K409" s="35"/>
      <c r="L409" s="35"/>
      <c r="M409" s="35"/>
      <c r="N409" s="35"/>
      <c r="O409" s="35"/>
      <c r="P409" s="35"/>
      <c r="Q409" s="35"/>
      <c r="R409" s="35"/>
      <c r="S409" s="42"/>
      <c r="T409" s="42"/>
      <c r="U409" s="42"/>
      <c r="V409" s="42"/>
      <c r="W409" s="42"/>
      <c r="X409" s="42"/>
      <c r="Y409" s="42"/>
      <c r="Z409" s="42"/>
      <c r="AA409" s="42"/>
      <c r="AB409" s="42"/>
      <c r="AC409" s="42"/>
      <c r="AD409" s="42"/>
      <c r="AE409" s="42"/>
      <c r="AF409" s="58"/>
    </row>
    <row r="410" spans="1:32" ht="15.75" customHeight="1">
      <c r="A410" s="57"/>
      <c r="B410" s="57"/>
      <c r="C410" s="57"/>
      <c r="D410" s="57"/>
      <c r="E410" s="57"/>
      <c r="F410" s="35"/>
      <c r="G410" s="35"/>
      <c r="H410" s="35"/>
      <c r="I410" s="35"/>
      <c r="J410" s="35"/>
      <c r="K410" s="35"/>
      <c r="L410" s="35"/>
      <c r="M410" s="35"/>
      <c r="N410" s="35"/>
      <c r="O410" s="35"/>
      <c r="P410" s="35"/>
      <c r="Q410" s="35"/>
      <c r="R410" s="35"/>
      <c r="S410" s="42"/>
      <c r="T410" s="42"/>
      <c r="U410" s="42"/>
      <c r="V410" s="42"/>
      <c r="W410" s="42"/>
      <c r="X410" s="42"/>
      <c r="Y410" s="42"/>
      <c r="Z410" s="42"/>
      <c r="AA410" s="42"/>
      <c r="AB410" s="42"/>
      <c r="AC410" s="42"/>
      <c r="AD410" s="42"/>
      <c r="AE410" s="42"/>
      <c r="AF410" s="58"/>
    </row>
    <row r="411" spans="1:32" ht="15.75" customHeight="1">
      <c r="A411" s="57"/>
      <c r="B411" s="57"/>
      <c r="C411" s="57"/>
      <c r="D411" s="57"/>
      <c r="E411" s="57"/>
      <c r="F411" s="35"/>
      <c r="G411" s="35"/>
      <c r="H411" s="35"/>
      <c r="I411" s="35"/>
      <c r="J411" s="35"/>
      <c r="K411" s="35"/>
      <c r="L411" s="35"/>
      <c r="M411" s="35"/>
      <c r="N411" s="35"/>
      <c r="O411" s="35"/>
      <c r="P411" s="35"/>
      <c r="Q411" s="35"/>
      <c r="R411" s="35"/>
      <c r="S411" s="42"/>
      <c r="T411" s="42"/>
      <c r="U411" s="42"/>
      <c r="V411" s="42"/>
      <c r="W411" s="42"/>
      <c r="X411" s="42"/>
      <c r="Y411" s="42"/>
      <c r="Z411" s="42"/>
      <c r="AA411" s="42"/>
      <c r="AB411" s="42"/>
      <c r="AC411" s="42"/>
      <c r="AD411" s="42"/>
      <c r="AE411" s="42"/>
      <c r="AF411" s="58"/>
    </row>
    <row r="412" spans="1:32" ht="15.75" customHeight="1">
      <c r="A412" s="57"/>
      <c r="B412" s="57"/>
      <c r="C412" s="57"/>
      <c r="D412" s="57"/>
      <c r="E412" s="57"/>
      <c r="F412" s="35"/>
      <c r="G412" s="35"/>
      <c r="H412" s="35"/>
      <c r="I412" s="35"/>
      <c r="J412" s="35"/>
      <c r="K412" s="35"/>
      <c r="L412" s="35"/>
      <c r="M412" s="35"/>
      <c r="N412" s="35"/>
      <c r="O412" s="35"/>
      <c r="P412" s="35"/>
      <c r="Q412" s="35"/>
      <c r="R412" s="35"/>
      <c r="S412" s="42"/>
      <c r="T412" s="42"/>
      <c r="U412" s="42"/>
      <c r="V412" s="42"/>
      <c r="W412" s="42"/>
      <c r="X412" s="42"/>
      <c r="Y412" s="42"/>
      <c r="Z412" s="42"/>
      <c r="AA412" s="42"/>
      <c r="AB412" s="42"/>
      <c r="AC412" s="42"/>
      <c r="AD412" s="42"/>
      <c r="AE412" s="42"/>
      <c r="AF412" s="58"/>
    </row>
    <row r="413" spans="1:32" ht="15.75" customHeight="1">
      <c r="A413" s="57"/>
      <c r="B413" s="57"/>
      <c r="C413" s="57"/>
      <c r="D413" s="57"/>
      <c r="E413" s="57"/>
      <c r="F413" s="35"/>
      <c r="G413" s="35"/>
      <c r="H413" s="35"/>
      <c r="I413" s="35"/>
      <c r="J413" s="35"/>
      <c r="K413" s="35"/>
      <c r="L413" s="35"/>
      <c r="M413" s="35"/>
      <c r="N413" s="35"/>
      <c r="O413" s="35"/>
      <c r="P413" s="35"/>
      <c r="Q413" s="35"/>
      <c r="R413" s="35"/>
      <c r="S413" s="42"/>
      <c r="T413" s="42"/>
      <c r="U413" s="42"/>
      <c r="V413" s="42"/>
      <c r="W413" s="42"/>
      <c r="X413" s="42"/>
      <c r="Y413" s="42"/>
      <c r="Z413" s="42"/>
      <c r="AA413" s="42"/>
      <c r="AB413" s="42"/>
      <c r="AC413" s="42"/>
      <c r="AD413" s="42"/>
      <c r="AE413" s="42"/>
      <c r="AF413" s="58"/>
    </row>
    <row r="414" spans="1:32" ht="15.75" customHeight="1">
      <c r="A414" s="57"/>
      <c r="B414" s="57"/>
      <c r="C414" s="57"/>
      <c r="D414" s="57"/>
      <c r="E414" s="57"/>
      <c r="F414" s="35"/>
      <c r="G414" s="35"/>
      <c r="H414" s="35"/>
      <c r="I414" s="35"/>
      <c r="J414" s="35"/>
      <c r="K414" s="35"/>
      <c r="L414" s="35"/>
      <c r="M414" s="35"/>
      <c r="N414" s="35"/>
      <c r="O414" s="35"/>
      <c r="P414" s="35"/>
      <c r="Q414" s="35"/>
      <c r="R414" s="35"/>
      <c r="S414" s="42"/>
      <c r="T414" s="42"/>
      <c r="U414" s="42"/>
      <c r="V414" s="42"/>
      <c r="W414" s="42"/>
      <c r="X414" s="42"/>
      <c r="Y414" s="42"/>
      <c r="Z414" s="42"/>
      <c r="AA414" s="42"/>
      <c r="AB414" s="42"/>
      <c r="AC414" s="42"/>
      <c r="AD414" s="42"/>
      <c r="AE414" s="42"/>
      <c r="AF414" s="58"/>
    </row>
    <row r="415" spans="1:32" ht="15.75" customHeight="1">
      <c r="A415" s="57"/>
      <c r="B415" s="57"/>
      <c r="C415" s="57"/>
      <c r="D415" s="57"/>
      <c r="E415" s="57"/>
      <c r="F415" s="35"/>
      <c r="G415" s="35"/>
      <c r="H415" s="35"/>
      <c r="I415" s="35"/>
      <c r="J415" s="35"/>
      <c r="K415" s="35"/>
      <c r="L415" s="35"/>
      <c r="M415" s="35"/>
      <c r="N415" s="35"/>
      <c r="O415" s="35"/>
      <c r="P415" s="35"/>
      <c r="Q415" s="35"/>
      <c r="R415" s="35"/>
      <c r="S415" s="42"/>
      <c r="T415" s="42"/>
      <c r="U415" s="42"/>
      <c r="V415" s="42"/>
      <c r="W415" s="42"/>
      <c r="X415" s="42"/>
      <c r="Y415" s="42"/>
      <c r="Z415" s="42"/>
      <c r="AA415" s="42"/>
      <c r="AB415" s="42"/>
      <c r="AC415" s="42"/>
      <c r="AD415" s="42"/>
      <c r="AE415" s="42"/>
      <c r="AF415" s="58"/>
    </row>
    <row r="416" spans="1:32" ht="15.75" customHeight="1">
      <c r="A416" s="57"/>
      <c r="B416" s="57"/>
      <c r="C416" s="57"/>
      <c r="D416" s="57"/>
      <c r="E416" s="57"/>
      <c r="F416" s="35"/>
      <c r="G416" s="35"/>
      <c r="H416" s="35"/>
      <c r="I416" s="35"/>
      <c r="J416" s="35"/>
      <c r="K416" s="35"/>
      <c r="L416" s="35"/>
      <c r="M416" s="35"/>
      <c r="N416" s="35"/>
      <c r="O416" s="35"/>
      <c r="P416" s="35"/>
      <c r="Q416" s="35"/>
      <c r="R416" s="35"/>
      <c r="S416" s="42"/>
      <c r="T416" s="42"/>
      <c r="U416" s="42"/>
      <c r="V416" s="42"/>
      <c r="W416" s="42"/>
      <c r="X416" s="42"/>
      <c r="Y416" s="42"/>
      <c r="Z416" s="42"/>
      <c r="AA416" s="42"/>
      <c r="AB416" s="42"/>
      <c r="AC416" s="42"/>
      <c r="AD416" s="42"/>
      <c r="AE416" s="42"/>
      <c r="AF416" s="58"/>
    </row>
    <row r="417" spans="1:32" ht="15.75" customHeight="1">
      <c r="A417" s="57"/>
      <c r="B417" s="57"/>
      <c r="C417" s="57"/>
      <c r="D417" s="57"/>
      <c r="E417" s="57"/>
      <c r="F417" s="35"/>
      <c r="G417" s="35"/>
      <c r="H417" s="35"/>
      <c r="I417" s="35"/>
      <c r="J417" s="35"/>
      <c r="K417" s="35"/>
      <c r="L417" s="35"/>
      <c r="M417" s="35"/>
      <c r="N417" s="35"/>
      <c r="O417" s="35"/>
      <c r="P417" s="35"/>
      <c r="Q417" s="35"/>
      <c r="R417" s="35"/>
      <c r="S417" s="42"/>
      <c r="T417" s="42"/>
      <c r="U417" s="42"/>
      <c r="V417" s="42"/>
      <c r="W417" s="42"/>
      <c r="X417" s="42"/>
      <c r="Y417" s="42"/>
      <c r="Z417" s="42"/>
      <c r="AA417" s="42"/>
      <c r="AB417" s="42"/>
      <c r="AC417" s="42"/>
      <c r="AD417" s="42"/>
      <c r="AE417" s="42"/>
      <c r="AF417" s="58"/>
    </row>
    <row r="418" spans="1:32" ht="15.75" customHeight="1">
      <c r="A418" s="57"/>
      <c r="B418" s="57"/>
      <c r="C418" s="57"/>
      <c r="D418" s="57"/>
      <c r="E418" s="57"/>
      <c r="F418" s="35"/>
      <c r="G418" s="35"/>
      <c r="H418" s="35"/>
      <c r="I418" s="35"/>
      <c r="J418" s="35"/>
      <c r="K418" s="35"/>
      <c r="L418" s="35"/>
      <c r="M418" s="35"/>
      <c r="N418" s="35"/>
      <c r="O418" s="35"/>
      <c r="P418" s="35"/>
      <c r="Q418" s="35"/>
      <c r="R418" s="35"/>
      <c r="S418" s="42"/>
      <c r="T418" s="42"/>
      <c r="U418" s="42"/>
      <c r="V418" s="42"/>
      <c r="W418" s="42"/>
      <c r="X418" s="42"/>
      <c r="Y418" s="42"/>
      <c r="Z418" s="42"/>
      <c r="AA418" s="42"/>
      <c r="AB418" s="42"/>
      <c r="AC418" s="42"/>
      <c r="AD418" s="42"/>
      <c r="AE418" s="42"/>
      <c r="AF418" s="58"/>
    </row>
    <row r="419" spans="1:32" ht="15.75" customHeight="1">
      <c r="A419" s="57"/>
      <c r="B419" s="57"/>
      <c r="C419" s="57"/>
      <c r="D419" s="57"/>
      <c r="E419" s="57"/>
      <c r="F419" s="35"/>
      <c r="G419" s="35"/>
      <c r="H419" s="35"/>
      <c r="I419" s="35"/>
      <c r="J419" s="35"/>
      <c r="K419" s="35"/>
      <c r="L419" s="35"/>
      <c r="M419" s="35"/>
      <c r="N419" s="35"/>
      <c r="O419" s="35"/>
      <c r="P419" s="35"/>
      <c r="Q419" s="35"/>
      <c r="R419" s="35"/>
      <c r="S419" s="42"/>
      <c r="T419" s="42"/>
      <c r="U419" s="42"/>
      <c r="V419" s="42"/>
      <c r="W419" s="42"/>
      <c r="X419" s="42"/>
      <c r="Y419" s="42"/>
      <c r="Z419" s="42"/>
      <c r="AA419" s="42"/>
      <c r="AB419" s="42"/>
      <c r="AC419" s="42"/>
      <c r="AD419" s="42"/>
      <c r="AE419" s="42"/>
      <c r="AF419" s="58"/>
    </row>
    <row r="420" spans="1:32" ht="15.75" customHeight="1">
      <c r="A420" s="57"/>
      <c r="B420" s="57"/>
      <c r="C420" s="57"/>
      <c r="D420" s="57"/>
      <c r="E420" s="57"/>
      <c r="F420" s="35"/>
      <c r="G420" s="35"/>
      <c r="H420" s="35"/>
      <c r="I420" s="35"/>
      <c r="J420" s="35"/>
      <c r="K420" s="35"/>
      <c r="L420" s="35"/>
      <c r="M420" s="35"/>
      <c r="N420" s="35"/>
      <c r="O420" s="35"/>
      <c r="P420" s="35"/>
      <c r="Q420" s="35"/>
      <c r="R420" s="35"/>
      <c r="S420" s="42"/>
      <c r="T420" s="42"/>
      <c r="U420" s="42"/>
      <c r="V420" s="42"/>
      <c r="W420" s="42"/>
      <c r="X420" s="42"/>
      <c r="Y420" s="42"/>
      <c r="Z420" s="42"/>
      <c r="AA420" s="42"/>
      <c r="AB420" s="42"/>
      <c r="AC420" s="42"/>
      <c r="AD420" s="42"/>
      <c r="AE420" s="42"/>
      <c r="AF420" s="58"/>
    </row>
    <row r="421" spans="1:32" ht="15.75" customHeight="1">
      <c r="A421" s="57"/>
      <c r="B421" s="57"/>
      <c r="C421" s="57"/>
      <c r="D421" s="57"/>
      <c r="E421" s="57"/>
      <c r="F421" s="35"/>
      <c r="G421" s="35"/>
      <c r="H421" s="35"/>
      <c r="I421" s="35"/>
      <c r="J421" s="35"/>
      <c r="K421" s="35"/>
      <c r="L421" s="35"/>
      <c r="M421" s="35"/>
      <c r="N421" s="35"/>
      <c r="O421" s="35"/>
      <c r="P421" s="35"/>
      <c r="Q421" s="35"/>
      <c r="R421" s="35"/>
      <c r="S421" s="42"/>
      <c r="T421" s="42"/>
      <c r="U421" s="42"/>
      <c r="V421" s="42"/>
      <c r="W421" s="42"/>
      <c r="X421" s="42"/>
      <c r="Y421" s="42"/>
      <c r="Z421" s="42"/>
      <c r="AA421" s="42"/>
      <c r="AB421" s="42"/>
      <c r="AC421" s="42"/>
      <c r="AD421" s="42"/>
      <c r="AE421" s="42"/>
      <c r="AF421" s="58"/>
    </row>
    <row r="422" spans="1:32" ht="15.75" customHeight="1">
      <c r="A422" s="57"/>
      <c r="B422" s="57"/>
      <c r="C422" s="57"/>
      <c r="D422" s="57"/>
      <c r="E422" s="57"/>
      <c r="F422" s="35"/>
      <c r="G422" s="35"/>
      <c r="H422" s="35"/>
      <c r="I422" s="35"/>
      <c r="J422" s="35"/>
      <c r="K422" s="35"/>
      <c r="L422" s="35"/>
      <c r="M422" s="35"/>
      <c r="N422" s="35"/>
      <c r="O422" s="35"/>
      <c r="P422" s="35"/>
      <c r="Q422" s="35"/>
      <c r="R422" s="35"/>
      <c r="S422" s="42"/>
      <c r="T422" s="42"/>
      <c r="U422" s="42"/>
      <c r="V422" s="42"/>
      <c r="W422" s="42"/>
      <c r="X422" s="42"/>
      <c r="Y422" s="42"/>
      <c r="Z422" s="42"/>
      <c r="AA422" s="42"/>
      <c r="AB422" s="42"/>
      <c r="AC422" s="42"/>
      <c r="AD422" s="42"/>
      <c r="AE422" s="42"/>
      <c r="AF422" s="58"/>
    </row>
    <row r="423" spans="1:32" ht="15.75" customHeight="1">
      <c r="A423" s="57"/>
      <c r="B423" s="57"/>
      <c r="C423" s="57"/>
      <c r="D423" s="57"/>
      <c r="E423" s="57"/>
      <c r="F423" s="35"/>
      <c r="G423" s="35"/>
      <c r="H423" s="35"/>
      <c r="I423" s="35"/>
      <c r="J423" s="35"/>
      <c r="K423" s="35"/>
      <c r="L423" s="35"/>
      <c r="M423" s="35"/>
      <c r="N423" s="35"/>
      <c r="O423" s="35"/>
      <c r="P423" s="35"/>
      <c r="Q423" s="35"/>
      <c r="R423" s="35"/>
      <c r="S423" s="42"/>
      <c r="T423" s="42"/>
      <c r="U423" s="42"/>
      <c r="V423" s="42"/>
      <c r="W423" s="42"/>
      <c r="X423" s="42"/>
      <c r="Y423" s="42"/>
      <c r="Z423" s="42"/>
      <c r="AA423" s="42"/>
      <c r="AB423" s="42"/>
      <c r="AC423" s="42"/>
      <c r="AD423" s="42"/>
      <c r="AE423" s="42"/>
      <c r="AF423" s="58"/>
    </row>
    <row r="424" spans="1:32" ht="15.75" customHeight="1">
      <c r="A424" s="57"/>
      <c r="B424" s="57"/>
      <c r="C424" s="57"/>
      <c r="D424" s="57"/>
      <c r="E424" s="57"/>
      <c r="F424" s="35"/>
      <c r="G424" s="35"/>
      <c r="H424" s="35"/>
      <c r="I424" s="35"/>
      <c r="J424" s="35"/>
      <c r="K424" s="35"/>
      <c r="L424" s="35"/>
      <c r="M424" s="35"/>
      <c r="N424" s="35"/>
      <c r="O424" s="35"/>
      <c r="P424" s="35"/>
      <c r="Q424" s="35"/>
      <c r="R424" s="35"/>
      <c r="S424" s="42"/>
      <c r="T424" s="42"/>
      <c r="U424" s="42"/>
      <c r="V424" s="42"/>
      <c r="W424" s="42"/>
      <c r="X424" s="42"/>
      <c r="Y424" s="42"/>
      <c r="Z424" s="42"/>
      <c r="AA424" s="42"/>
      <c r="AB424" s="42"/>
      <c r="AC424" s="42"/>
      <c r="AD424" s="42"/>
      <c r="AE424" s="42"/>
      <c r="AF424" s="58"/>
    </row>
    <row r="425" spans="1:32" ht="15.75" customHeight="1">
      <c r="A425" s="57"/>
      <c r="B425" s="57"/>
      <c r="C425" s="57"/>
      <c r="D425" s="57"/>
      <c r="E425" s="57"/>
      <c r="F425" s="35"/>
      <c r="G425" s="35"/>
      <c r="H425" s="35"/>
      <c r="I425" s="35"/>
      <c r="J425" s="35"/>
      <c r="K425" s="35"/>
      <c r="L425" s="35"/>
      <c r="M425" s="35"/>
      <c r="N425" s="35"/>
      <c r="O425" s="35"/>
      <c r="P425" s="35"/>
      <c r="Q425" s="35"/>
      <c r="R425" s="35"/>
      <c r="S425" s="42"/>
      <c r="T425" s="42"/>
      <c r="U425" s="42"/>
      <c r="V425" s="42"/>
      <c r="W425" s="42"/>
      <c r="X425" s="42"/>
      <c r="Y425" s="42"/>
      <c r="Z425" s="42"/>
      <c r="AA425" s="42"/>
      <c r="AB425" s="42"/>
      <c r="AC425" s="42"/>
      <c r="AD425" s="42"/>
      <c r="AE425" s="42"/>
      <c r="AF425" s="58"/>
    </row>
    <row r="426" spans="1:32" ht="15.75" customHeight="1">
      <c r="A426" s="57"/>
      <c r="B426" s="57"/>
      <c r="C426" s="57"/>
      <c r="D426" s="57"/>
      <c r="E426" s="57"/>
      <c r="F426" s="35"/>
      <c r="G426" s="35"/>
      <c r="H426" s="35"/>
      <c r="I426" s="35"/>
      <c r="J426" s="35"/>
      <c r="K426" s="35"/>
      <c r="L426" s="35"/>
      <c r="M426" s="35"/>
      <c r="N426" s="35"/>
      <c r="O426" s="35"/>
      <c r="P426" s="35"/>
      <c r="Q426" s="35"/>
      <c r="R426" s="35"/>
      <c r="S426" s="42"/>
      <c r="T426" s="42"/>
      <c r="U426" s="42"/>
      <c r="V426" s="42"/>
      <c r="W426" s="42"/>
      <c r="X426" s="42"/>
      <c r="Y426" s="42"/>
      <c r="Z426" s="42"/>
      <c r="AA426" s="42"/>
      <c r="AB426" s="42"/>
      <c r="AC426" s="42"/>
      <c r="AD426" s="42"/>
      <c r="AE426" s="42"/>
      <c r="AF426" s="58"/>
    </row>
    <row r="427" spans="1:32" ht="15.75" customHeight="1">
      <c r="A427" s="57"/>
      <c r="B427" s="57"/>
      <c r="C427" s="57"/>
      <c r="D427" s="57"/>
      <c r="E427" s="57"/>
      <c r="F427" s="35"/>
      <c r="G427" s="35"/>
      <c r="H427" s="35"/>
      <c r="I427" s="35"/>
      <c r="J427" s="35"/>
      <c r="K427" s="35"/>
      <c r="L427" s="35"/>
      <c r="M427" s="35"/>
      <c r="N427" s="35"/>
      <c r="O427" s="35"/>
      <c r="P427" s="35"/>
      <c r="Q427" s="35"/>
      <c r="R427" s="35"/>
      <c r="S427" s="42"/>
      <c r="T427" s="42"/>
      <c r="U427" s="42"/>
      <c r="V427" s="42"/>
      <c r="W427" s="42"/>
      <c r="X427" s="42"/>
      <c r="Y427" s="42"/>
      <c r="Z427" s="42"/>
      <c r="AA427" s="42"/>
      <c r="AB427" s="42"/>
      <c r="AC427" s="42"/>
      <c r="AD427" s="42"/>
      <c r="AE427" s="42"/>
      <c r="AF427" s="58"/>
    </row>
    <row r="428" spans="1:32" ht="15.75" customHeight="1">
      <c r="A428" s="57"/>
      <c r="B428" s="57"/>
      <c r="C428" s="57"/>
      <c r="D428" s="57"/>
      <c r="E428" s="57"/>
      <c r="F428" s="35"/>
      <c r="G428" s="35"/>
      <c r="H428" s="35"/>
      <c r="I428" s="35"/>
      <c r="J428" s="35"/>
      <c r="K428" s="35"/>
      <c r="L428" s="35"/>
      <c r="M428" s="35"/>
      <c r="N428" s="35"/>
      <c r="O428" s="35"/>
      <c r="P428" s="35"/>
      <c r="Q428" s="35"/>
      <c r="R428" s="35"/>
      <c r="S428" s="42"/>
      <c r="T428" s="42"/>
      <c r="U428" s="42"/>
      <c r="V428" s="42"/>
      <c r="W428" s="42"/>
      <c r="X428" s="42"/>
      <c r="Y428" s="42"/>
      <c r="Z428" s="42"/>
      <c r="AA428" s="42"/>
      <c r="AB428" s="42"/>
      <c r="AC428" s="42"/>
      <c r="AD428" s="42"/>
      <c r="AE428" s="42"/>
      <c r="AF428" s="58"/>
    </row>
    <row r="429" spans="1:32" ht="15.75" customHeight="1">
      <c r="A429" s="57"/>
      <c r="B429" s="57"/>
      <c r="C429" s="57"/>
      <c r="D429" s="57"/>
      <c r="E429" s="57"/>
      <c r="F429" s="35"/>
      <c r="G429" s="35"/>
      <c r="H429" s="35"/>
      <c r="I429" s="35"/>
      <c r="J429" s="35"/>
      <c r="K429" s="35"/>
      <c r="L429" s="35"/>
      <c r="M429" s="35"/>
      <c r="N429" s="35"/>
      <c r="O429" s="35"/>
      <c r="P429" s="35"/>
      <c r="Q429" s="35"/>
      <c r="R429" s="35"/>
      <c r="S429" s="42"/>
      <c r="T429" s="42"/>
      <c r="U429" s="42"/>
      <c r="V429" s="42"/>
      <c r="W429" s="42"/>
      <c r="X429" s="42"/>
      <c r="Y429" s="42"/>
      <c r="Z429" s="42"/>
      <c r="AA429" s="42"/>
      <c r="AB429" s="42"/>
      <c r="AC429" s="42"/>
      <c r="AD429" s="42"/>
      <c r="AE429" s="42"/>
      <c r="AF429" s="58"/>
    </row>
    <row r="430" spans="1:32" ht="15.75" customHeight="1">
      <c r="A430" s="57"/>
      <c r="B430" s="57"/>
      <c r="C430" s="57"/>
      <c r="D430" s="57"/>
      <c r="E430" s="57"/>
      <c r="F430" s="35"/>
      <c r="G430" s="35"/>
      <c r="H430" s="35"/>
      <c r="I430" s="35"/>
      <c r="J430" s="35"/>
      <c r="K430" s="35"/>
      <c r="L430" s="35"/>
      <c r="M430" s="35"/>
      <c r="N430" s="35"/>
      <c r="O430" s="35"/>
      <c r="P430" s="35"/>
      <c r="Q430" s="35"/>
      <c r="R430" s="35"/>
      <c r="S430" s="42"/>
      <c r="T430" s="42"/>
      <c r="U430" s="42"/>
      <c r="V430" s="42"/>
      <c r="W430" s="42"/>
      <c r="X430" s="42"/>
      <c r="Y430" s="42"/>
      <c r="Z430" s="42"/>
      <c r="AA430" s="42"/>
      <c r="AB430" s="42"/>
      <c r="AC430" s="42"/>
      <c r="AD430" s="42"/>
      <c r="AE430" s="42"/>
      <c r="AF430" s="58"/>
    </row>
    <row r="431" spans="1:32" ht="15.75" customHeight="1">
      <c r="A431" s="57"/>
      <c r="B431" s="57"/>
      <c r="C431" s="57"/>
      <c r="D431" s="57"/>
      <c r="E431" s="57"/>
      <c r="F431" s="35"/>
      <c r="G431" s="35"/>
      <c r="H431" s="35"/>
      <c r="I431" s="35"/>
      <c r="J431" s="35"/>
      <c r="K431" s="35"/>
      <c r="L431" s="35"/>
      <c r="M431" s="35"/>
      <c r="N431" s="35"/>
      <c r="O431" s="35"/>
      <c r="P431" s="35"/>
      <c r="Q431" s="35"/>
      <c r="R431" s="35"/>
      <c r="S431" s="42"/>
      <c r="T431" s="42"/>
      <c r="U431" s="42"/>
      <c r="V431" s="42"/>
      <c r="W431" s="42"/>
      <c r="X431" s="42"/>
      <c r="Y431" s="42"/>
      <c r="Z431" s="42"/>
      <c r="AA431" s="42"/>
      <c r="AB431" s="42"/>
      <c r="AC431" s="42"/>
      <c r="AD431" s="42"/>
      <c r="AE431" s="42"/>
      <c r="AF431" s="58"/>
    </row>
    <row r="432" spans="1:32" ht="15.75" customHeight="1">
      <c r="A432" s="57"/>
      <c r="B432" s="57"/>
      <c r="C432" s="57"/>
      <c r="D432" s="57"/>
      <c r="E432" s="57"/>
      <c r="F432" s="35"/>
      <c r="G432" s="35"/>
      <c r="H432" s="35"/>
      <c r="I432" s="35"/>
      <c r="J432" s="35"/>
      <c r="K432" s="35"/>
      <c r="L432" s="35"/>
      <c r="M432" s="35"/>
      <c r="N432" s="35"/>
      <c r="O432" s="35"/>
      <c r="P432" s="35"/>
      <c r="Q432" s="35"/>
      <c r="R432" s="35"/>
      <c r="S432" s="42"/>
      <c r="T432" s="42"/>
      <c r="U432" s="42"/>
      <c r="V432" s="42"/>
      <c r="W432" s="42"/>
      <c r="X432" s="42"/>
      <c r="Y432" s="42"/>
      <c r="Z432" s="42"/>
      <c r="AA432" s="42"/>
      <c r="AB432" s="42"/>
      <c r="AC432" s="42"/>
      <c r="AD432" s="42"/>
      <c r="AE432" s="42"/>
      <c r="AF432" s="58"/>
    </row>
    <row r="433" spans="1:32" ht="15.75" customHeight="1">
      <c r="A433" s="57"/>
      <c r="B433" s="57"/>
      <c r="C433" s="57"/>
      <c r="D433" s="57"/>
      <c r="E433" s="57"/>
      <c r="F433" s="35"/>
      <c r="G433" s="35"/>
      <c r="H433" s="35"/>
      <c r="I433" s="35"/>
      <c r="J433" s="35"/>
      <c r="K433" s="35"/>
      <c r="L433" s="35"/>
      <c r="M433" s="35"/>
      <c r="N433" s="35"/>
      <c r="O433" s="35"/>
      <c r="P433" s="35"/>
      <c r="Q433" s="35"/>
      <c r="R433" s="35"/>
      <c r="S433" s="42"/>
      <c r="T433" s="42"/>
      <c r="U433" s="42"/>
      <c r="V433" s="42"/>
      <c r="W433" s="42"/>
      <c r="X433" s="42"/>
      <c r="Y433" s="42"/>
      <c r="Z433" s="42"/>
      <c r="AA433" s="42"/>
      <c r="AB433" s="42"/>
      <c r="AC433" s="42"/>
      <c r="AD433" s="42"/>
      <c r="AE433" s="42"/>
      <c r="AF433" s="58"/>
    </row>
    <row r="434" spans="1:32" ht="15.75" customHeight="1">
      <c r="A434" s="57"/>
      <c r="B434" s="57"/>
      <c r="C434" s="57"/>
      <c r="D434" s="57"/>
      <c r="E434" s="57"/>
      <c r="F434" s="35"/>
      <c r="G434" s="35"/>
      <c r="H434" s="35"/>
      <c r="I434" s="35"/>
      <c r="J434" s="35"/>
      <c r="K434" s="35"/>
      <c r="L434" s="35"/>
      <c r="M434" s="35"/>
      <c r="N434" s="35"/>
      <c r="O434" s="35"/>
      <c r="P434" s="35"/>
      <c r="Q434" s="35"/>
      <c r="R434" s="35"/>
      <c r="S434" s="42"/>
      <c r="T434" s="42"/>
      <c r="U434" s="42"/>
      <c r="V434" s="42"/>
      <c r="W434" s="42"/>
      <c r="X434" s="42"/>
      <c r="Y434" s="42"/>
      <c r="Z434" s="42"/>
      <c r="AA434" s="42"/>
      <c r="AB434" s="42"/>
      <c r="AC434" s="42"/>
      <c r="AD434" s="42"/>
      <c r="AE434" s="42"/>
      <c r="AF434" s="58"/>
    </row>
    <row r="435" spans="1:32" ht="15.75" customHeight="1">
      <c r="A435" s="57"/>
      <c r="B435" s="57"/>
      <c r="C435" s="57"/>
      <c r="D435" s="57"/>
      <c r="E435" s="57"/>
      <c r="F435" s="35"/>
      <c r="G435" s="35"/>
      <c r="H435" s="35"/>
      <c r="I435" s="35"/>
      <c r="J435" s="35"/>
      <c r="K435" s="35"/>
      <c r="L435" s="35"/>
      <c r="M435" s="35"/>
      <c r="N435" s="35"/>
      <c r="O435" s="35"/>
      <c r="P435" s="35"/>
      <c r="Q435" s="35"/>
      <c r="R435" s="35"/>
      <c r="S435" s="42"/>
      <c r="T435" s="42"/>
      <c r="U435" s="42"/>
      <c r="V435" s="42"/>
      <c r="W435" s="42"/>
      <c r="X435" s="42"/>
      <c r="Y435" s="42"/>
      <c r="Z435" s="42"/>
      <c r="AA435" s="42"/>
      <c r="AB435" s="42"/>
      <c r="AC435" s="42"/>
      <c r="AD435" s="42"/>
      <c r="AE435" s="42"/>
      <c r="AF435" s="58"/>
    </row>
    <row r="436" spans="1:32" ht="15.75" customHeight="1">
      <c r="A436" s="57"/>
      <c r="B436" s="57"/>
      <c r="C436" s="57"/>
      <c r="D436" s="57"/>
      <c r="E436" s="57"/>
      <c r="F436" s="35"/>
      <c r="G436" s="35"/>
      <c r="H436" s="35"/>
      <c r="I436" s="35"/>
      <c r="J436" s="35"/>
      <c r="K436" s="35"/>
      <c r="L436" s="35"/>
      <c r="M436" s="35"/>
      <c r="N436" s="35"/>
      <c r="O436" s="35"/>
      <c r="P436" s="35"/>
      <c r="Q436" s="35"/>
      <c r="R436" s="35"/>
      <c r="S436" s="42"/>
      <c r="T436" s="42"/>
      <c r="U436" s="42"/>
      <c r="V436" s="42"/>
      <c r="W436" s="42"/>
      <c r="X436" s="42"/>
      <c r="Y436" s="42"/>
      <c r="Z436" s="42"/>
      <c r="AA436" s="42"/>
      <c r="AB436" s="42"/>
      <c r="AC436" s="42"/>
      <c r="AD436" s="42"/>
      <c r="AE436" s="42"/>
      <c r="AF436" s="58"/>
    </row>
    <row r="437" spans="1:32" ht="15.75" customHeight="1">
      <c r="A437" s="57"/>
      <c r="B437" s="57"/>
      <c r="C437" s="57"/>
      <c r="D437" s="57"/>
      <c r="E437" s="57"/>
      <c r="F437" s="35"/>
      <c r="G437" s="35"/>
      <c r="H437" s="35"/>
      <c r="I437" s="35"/>
      <c r="J437" s="35"/>
      <c r="K437" s="35"/>
      <c r="L437" s="35"/>
      <c r="M437" s="35"/>
      <c r="N437" s="35"/>
      <c r="O437" s="35"/>
      <c r="P437" s="35"/>
      <c r="Q437" s="35"/>
      <c r="R437" s="35"/>
      <c r="S437" s="42"/>
      <c r="T437" s="42"/>
      <c r="U437" s="42"/>
      <c r="V437" s="42"/>
      <c r="W437" s="42"/>
      <c r="X437" s="42"/>
      <c r="Y437" s="42"/>
      <c r="Z437" s="42"/>
      <c r="AA437" s="42"/>
      <c r="AB437" s="42"/>
      <c r="AC437" s="42"/>
      <c r="AD437" s="42"/>
      <c r="AE437" s="42"/>
      <c r="AF437" s="58"/>
    </row>
    <row r="438" spans="1:32" ht="15.75" customHeight="1">
      <c r="A438" s="57"/>
      <c r="B438" s="57"/>
      <c r="C438" s="57"/>
      <c r="D438" s="57"/>
      <c r="E438" s="57"/>
      <c r="F438" s="35"/>
      <c r="G438" s="35"/>
      <c r="H438" s="35"/>
      <c r="I438" s="35"/>
      <c r="J438" s="35"/>
      <c r="K438" s="35"/>
      <c r="L438" s="35"/>
      <c r="M438" s="35"/>
      <c r="N438" s="35"/>
      <c r="O438" s="35"/>
      <c r="P438" s="35"/>
      <c r="Q438" s="35"/>
      <c r="R438" s="35"/>
      <c r="S438" s="42"/>
      <c r="T438" s="42"/>
      <c r="U438" s="42"/>
      <c r="V438" s="42"/>
      <c r="W438" s="42"/>
      <c r="X438" s="42"/>
      <c r="Y438" s="42"/>
      <c r="Z438" s="42"/>
      <c r="AA438" s="42"/>
      <c r="AB438" s="42"/>
      <c r="AC438" s="42"/>
      <c r="AD438" s="42"/>
      <c r="AE438" s="42"/>
      <c r="AF438" s="58"/>
    </row>
    <row r="439" spans="1:32" ht="15.75" customHeight="1">
      <c r="A439" s="57"/>
      <c r="B439" s="57"/>
      <c r="C439" s="57"/>
      <c r="D439" s="57"/>
      <c r="E439" s="57"/>
      <c r="F439" s="35"/>
      <c r="G439" s="35"/>
      <c r="H439" s="35"/>
      <c r="I439" s="35"/>
      <c r="J439" s="35"/>
      <c r="K439" s="35"/>
      <c r="L439" s="35"/>
      <c r="M439" s="35"/>
      <c r="N439" s="35"/>
      <c r="O439" s="35"/>
      <c r="P439" s="35"/>
      <c r="Q439" s="35"/>
      <c r="R439" s="35"/>
      <c r="S439" s="42"/>
      <c r="T439" s="42"/>
      <c r="U439" s="42"/>
      <c r="V439" s="42"/>
      <c r="W439" s="42"/>
      <c r="X439" s="42"/>
      <c r="Y439" s="42"/>
      <c r="Z439" s="42"/>
      <c r="AA439" s="42"/>
      <c r="AB439" s="42"/>
      <c r="AC439" s="42"/>
      <c r="AD439" s="42"/>
      <c r="AE439" s="42"/>
      <c r="AF439" s="58"/>
    </row>
    <row r="440" spans="1:32" ht="15.75" customHeight="1">
      <c r="A440" s="57"/>
      <c r="B440" s="57"/>
      <c r="C440" s="57"/>
      <c r="D440" s="57"/>
      <c r="E440" s="57"/>
      <c r="F440" s="35"/>
      <c r="G440" s="35"/>
      <c r="H440" s="35"/>
      <c r="I440" s="35"/>
      <c r="J440" s="35"/>
      <c r="K440" s="35"/>
      <c r="L440" s="35"/>
      <c r="M440" s="35"/>
      <c r="N440" s="35"/>
      <c r="O440" s="35"/>
      <c r="P440" s="35"/>
      <c r="Q440" s="35"/>
      <c r="R440" s="35"/>
      <c r="S440" s="42"/>
      <c r="T440" s="42"/>
      <c r="U440" s="42"/>
      <c r="V440" s="42"/>
      <c r="W440" s="42"/>
      <c r="X440" s="42"/>
      <c r="Y440" s="42"/>
      <c r="Z440" s="42"/>
      <c r="AA440" s="42"/>
      <c r="AB440" s="42"/>
      <c r="AC440" s="42"/>
      <c r="AD440" s="42"/>
      <c r="AE440" s="42"/>
      <c r="AF440" s="58"/>
    </row>
    <row r="441" spans="1:32" ht="15.75" customHeight="1">
      <c r="A441" s="57"/>
      <c r="B441" s="57"/>
      <c r="C441" s="57"/>
      <c r="D441" s="57"/>
      <c r="E441" s="57"/>
      <c r="F441" s="35"/>
      <c r="G441" s="35"/>
      <c r="H441" s="35"/>
      <c r="I441" s="35"/>
      <c r="J441" s="35"/>
      <c r="K441" s="35"/>
      <c r="L441" s="35"/>
      <c r="M441" s="35"/>
      <c r="N441" s="35"/>
      <c r="O441" s="35"/>
      <c r="P441" s="35"/>
      <c r="Q441" s="35"/>
      <c r="R441" s="35"/>
      <c r="S441" s="42"/>
      <c r="T441" s="42"/>
      <c r="U441" s="42"/>
      <c r="V441" s="42"/>
      <c r="W441" s="42"/>
      <c r="X441" s="42"/>
      <c r="Y441" s="42"/>
      <c r="Z441" s="42"/>
      <c r="AA441" s="42"/>
      <c r="AB441" s="42"/>
      <c r="AC441" s="42"/>
      <c r="AD441" s="42"/>
      <c r="AE441" s="42"/>
      <c r="AF441" s="58"/>
    </row>
    <row r="442" spans="1:32" ht="15.75" customHeight="1">
      <c r="A442" s="57"/>
      <c r="B442" s="57"/>
      <c r="C442" s="57"/>
      <c r="D442" s="57"/>
      <c r="E442" s="57"/>
      <c r="F442" s="35"/>
      <c r="G442" s="35"/>
      <c r="H442" s="35"/>
      <c r="I442" s="35"/>
      <c r="J442" s="35"/>
      <c r="K442" s="35"/>
      <c r="L442" s="35"/>
      <c r="M442" s="35"/>
      <c r="N442" s="35"/>
      <c r="O442" s="35"/>
      <c r="P442" s="35"/>
      <c r="Q442" s="35"/>
      <c r="R442" s="35"/>
      <c r="S442" s="42"/>
      <c r="T442" s="42"/>
      <c r="U442" s="42"/>
      <c r="V442" s="42"/>
      <c r="W442" s="42"/>
      <c r="X442" s="42"/>
      <c r="Y442" s="42"/>
      <c r="Z442" s="42"/>
      <c r="AA442" s="42"/>
      <c r="AB442" s="42"/>
      <c r="AC442" s="42"/>
      <c r="AD442" s="42"/>
      <c r="AE442" s="42"/>
      <c r="AF442" s="58"/>
    </row>
    <row r="443" spans="1:32" ht="15.75" customHeight="1">
      <c r="A443" s="57"/>
      <c r="B443" s="57"/>
      <c r="C443" s="57"/>
      <c r="D443" s="57"/>
      <c r="E443" s="57"/>
      <c r="F443" s="35"/>
      <c r="G443" s="35"/>
      <c r="H443" s="35"/>
      <c r="I443" s="35"/>
      <c r="J443" s="35"/>
      <c r="K443" s="35"/>
      <c r="L443" s="35"/>
      <c r="M443" s="35"/>
      <c r="N443" s="35"/>
      <c r="O443" s="35"/>
      <c r="P443" s="35"/>
      <c r="Q443" s="35"/>
      <c r="R443" s="35"/>
      <c r="S443" s="42"/>
      <c r="T443" s="42"/>
      <c r="U443" s="42"/>
      <c r="V443" s="42"/>
      <c r="W443" s="42"/>
      <c r="X443" s="42"/>
      <c r="Y443" s="42"/>
      <c r="Z443" s="42"/>
      <c r="AA443" s="42"/>
      <c r="AB443" s="42"/>
      <c r="AC443" s="42"/>
      <c r="AD443" s="42"/>
      <c r="AE443" s="42"/>
      <c r="AF443" s="58"/>
    </row>
    <row r="444" spans="1:32" ht="15.75" customHeight="1">
      <c r="A444" s="57"/>
      <c r="B444" s="57"/>
      <c r="C444" s="57"/>
      <c r="D444" s="57"/>
      <c r="E444" s="57"/>
      <c r="F444" s="35"/>
      <c r="G444" s="35"/>
      <c r="H444" s="35"/>
      <c r="I444" s="35"/>
      <c r="J444" s="35"/>
      <c r="K444" s="35"/>
      <c r="L444" s="35"/>
      <c r="M444" s="35"/>
      <c r="N444" s="35"/>
      <c r="O444" s="35"/>
      <c r="P444" s="35"/>
      <c r="Q444" s="35"/>
      <c r="R444" s="35"/>
      <c r="S444" s="42"/>
      <c r="T444" s="42"/>
      <c r="U444" s="42"/>
      <c r="V444" s="42"/>
      <c r="W444" s="42"/>
      <c r="X444" s="42"/>
      <c r="Y444" s="42"/>
      <c r="Z444" s="42"/>
      <c r="AA444" s="42"/>
      <c r="AB444" s="42"/>
      <c r="AC444" s="42"/>
      <c r="AD444" s="42"/>
      <c r="AE444" s="42"/>
      <c r="AF444" s="58"/>
    </row>
    <row r="445" spans="1:32" ht="15.75" customHeight="1">
      <c r="A445" s="57"/>
      <c r="B445" s="57"/>
      <c r="C445" s="57"/>
      <c r="D445" s="57"/>
      <c r="E445" s="57"/>
      <c r="F445" s="35"/>
      <c r="G445" s="35"/>
      <c r="H445" s="35"/>
      <c r="I445" s="35"/>
      <c r="J445" s="35"/>
      <c r="K445" s="35"/>
      <c r="L445" s="35"/>
      <c r="M445" s="35"/>
      <c r="N445" s="35"/>
      <c r="O445" s="35"/>
      <c r="P445" s="35"/>
      <c r="Q445" s="35"/>
      <c r="R445" s="35"/>
      <c r="S445" s="42"/>
      <c r="T445" s="42"/>
      <c r="U445" s="42"/>
      <c r="V445" s="42"/>
      <c r="W445" s="42"/>
      <c r="X445" s="42"/>
      <c r="Y445" s="42"/>
      <c r="Z445" s="42"/>
      <c r="AA445" s="42"/>
      <c r="AB445" s="42"/>
      <c r="AC445" s="42"/>
      <c r="AD445" s="42"/>
      <c r="AE445" s="42"/>
      <c r="AF445" s="58"/>
    </row>
    <row r="446" spans="1:32" ht="15.75" customHeight="1">
      <c r="A446" s="57"/>
      <c r="B446" s="57"/>
      <c r="C446" s="57"/>
      <c r="D446" s="57"/>
      <c r="E446" s="57"/>
      <c r="F446" s="35"/>
      <c r="G446" s="35"/>
      <c r="H446" s="35"/>
      <c r="I446" s="35"/>
      <c r="J446" s="35"/>
      <c r="K446" s="35"/>
      <c r="L446" s="35"/>
      <c r="M446" s="35"/>
      <c r="N446" s="35"/>
      <c r="O446" s="35"/>
      <c r="P446" s="35"/>
      <c r="Q446" s="35"/>
      <c r="R446" s="35"/>
      <c r="S446" s="42"/>
      <c r="T446" s="42"/>
      <c r="U446" s="42"/>
      <c r="V446" s="42"/>
      <c r="W446" s="42"/>
      <c r="X446" s="42"/>
      <c r="Y446" s="42"/>
      <c r="Z446" s="42"/>
      <c r="AA446" s="42"/>
      <c r="AB446" s="42"/>
      <c r="AC446" s="42"/>
      <c r="AD446" s="42"/>
      <c r="AE446" s="42"/>
      <c r="AF446" s="58"/>
    </row>
    <row r="447" spans="1:32" ht="15.75" customHeight="1">
      <c r="A447" s="57"/>
      <c r="B447" s="57"/>
      <c r="C447" s="57"/>
      <c r="D447" s="57"/>
      <c r="E447" s="57"/>
      <c r="F447" s="35"/>
      <c r="G447" s="35"/>
      <c r="H447" s="35"/>
      <c r="I447" s="35"/>
      <c r="J447" s="35"/>
      <c r="K447" s="35"/>
      <c r="L447" s="35"/>
      <c r="M447" s="35"/>
      <c r="N447" s="35"/>
      <c r="O447" s="35"/>
      <c r="P447" s="35"/>
      <c r="Q447" s="35"/>
      <c r="R447" s="35"/>
      <c r="S447" s="42"/>
      <c r="T447" s="42"/>
      <c r="U447" s="42"/>
      <c r="V447" s="42"/>
      <c r="W447" s="42"/>
      <c r="X447" s="42"/>
      <c r="Y447" s="42"/>
      <c r="Z447" s="42"/>
      <c r="AA447" s="42"/>
      <c r="AB447" s="42"/>
      <c r="AC447" s="42"/>
      <c r="AD447" s="42"/>
      <c r="AE447" s="42"/>
      <c r="AF447" s="58"/>
    </row>
    <row r="448" spans="1:32" ht="15.75" customHeight="1">
      <c r="A448" s="57"/>
      <c r="B448" s="57"/>
      <c r="C448" s="57"/>
      <c r="D448" s="57"/>
      <c r="E448" s="57"/>
      <c r="F448" s="35"/>
      <c r="G448" s="35"/>
      <c r="H448" s="35"/>
      <c r="I448" s="35"/>
      <c r="J448" s="35"/>
      <c r="K448" s="35"/>
      <c r="L448" s="35"/>
      <c r="M448" s="35"/>
      <c r="N448" s="35"/>
      <c r="O448" s="35"/>
      <c r="P448" s="35"/>
      <c r="Q448" s="35"/>
      <c r="R448" s="35"/>
      <c r="S448" s="42"/>
      <c r="T448" s="42"/>
      <c r="U448" s="42"/>
      <c r="V448" s="42"/>
      <c r="W448" s="42"/>
      <c r="X448" s="42"/>
      <c r="Y448" s="42"/>
      <c r="Z448" s="42"/>
      <c r="AA448" s="42"/>
      <c r="AB448" s="42"/>
      <c r="AC448" s="42"/>
      <c r="AD448" s="42"/>
      <c r="AE448" s="42"/>
      <c r="AF448" s="58"/>
    </row>
    <row r="449" spans="1:32" ht="15.75" customHeight="1">
      <c r="A449" s="57"/>
      <c r="B449" s="57"/>
      <c r="C449" s="57"/>
      <c r="D449" s="57"/>
      <c r="E449" s="57"/>
      <c r="F449" s="35"/>
      <c r="G449" s="35"/>
      <c r="H449" s="35"/>
      <c r="I449" s="35"/>
      <c r="J449" s="35"/>
      <c r="K449" s="35"/>
      <c r="L449" s="35"/>
      <c r="M449" s="35"/>
      <c r="N449" s="35"/>
      <c r="O449" s="35"/>
      <c r="P449" s="35"/>
      <c r="Q449" s="35"/>
      <c r="R449" s="35"/>
      <c r="S449" s="42"/>
      <c r="T449" s="42"/>
      <c r="U449" s="42"/>
      <c r="V449" s="42"/>
      <c r="W449" s="42"/>
      <c r="X449" s="42"/>
      <c r="Y449" s="42"/>
      <c r="Z449" s="42"/>
      <c r="AA449" s="42"/>
      <c r="AB449" s="42"/>
      <c r="AC449" s="42"/>
      <c r="AD449" s="42"/>
      <c r="AE449" s="42"/>
      <c r="AF449" s="58"/>
    </row>
    <row r="450" spans="1:32" ht="15.75" customHeight="1">
      <c r="A450" s="57"/>
      <c r="B450" s="57"/>
      <c r="C450" s="57"/>
      <c r="D450" s="57"/>
      <c r="E450" s="57"/>
      <c r="F450" s="35"/>
      <c r="G450" s="35"/>
      <c r="H450" s="35"/>
      <c r="I450" s="35"/>
      <c r="J450" s="35"/>
      <c r="K450" s="35"/>
      <c r="L450" s="35"/>
      <c r="M450" s="35"/>
      <c r="N450" s="35"/>
      <c r="O450" s="35"/>
      <c r="P450" s="35"/>
      <c r="Q450" s="35"/>
      <c r="R450" s="35"/>
      <c r="S450" s="42"/>
      <c r="T450" s="42"/>
      <c r="U450" s="42"/>
      <c r="V450" s="42"/>
      <c r="W450" s="42"/>
      <c r="X450" s="42"/>
      <c r="Y450" s="42"/>
      <c r="Z450" s="42"/>
      <c r="AA450" s="42"/>
      <c r="AB450" s="42"/>
      <c r="AC450" s="42"/>
      <c r="AD450" s="42"/>
      <c r="AE450" s="42"/>
      <c r="AF450" s="58"/>
    </row>
    <row r="451" spans="1:32" ht="15.75" customHeight="1">
      <c r="A451" s="57"/>
      <c r="B451" s="57"/>
      <c r="C451" s="57"/>
      <c r="D451" s="57"/>
      <c r="E451" s="57"/>
      <c r="F451" s="35"/>
      <c r="G451" s="35"/>
      <c r="H451" s="35"/>
      <c r="I451" s="35"/>
      <c r="J451" s="35"/>
      <c r="K451" s="35"/>
      <c r="L451" s="35"/>
      <c r="M451" s="35"/>
      <c r="N451" s="35"/>
      <c r="O451" s="35"/>
      <c r="P451" s="35"/>
      <c r="Q451" s="35"/>
      <c r="R451" s="35"/>
      <c r="S451" s="42"/>
      <c r="T451" s="42"/>
      <c r="U451" s="42"/>
      <c r="V451" s="42"/>
      <c r="W451" s="42"/>
      <c r="X451" s="42"/>
      <c r="Y451" s="42"/>
      <c r="Z451" s="42"/>
      <c r="AA451" s="42"/>
      <c r="AB451" s="42"/>
      <c r="AC451" s="42"/>
      <c r="AD451" s="42"/>
      <c r="AE451" s="42"/>
      <c r="AF451" s="58"/>
    </row>
    <row r="452" spans="1:32" ht="15.75" customHeight="1">
      <c r="A452" s="57"/>
      <c r="B452" s="57"/>
      <c r="C452" s="57"/>
      <c r="D452" s="57"/>
      <c r="E452" s="57"/>
      <c r="F452" s="35"/>
      <c r="G452" s="35"/>
      <c r="H452" s="35"/>
      <c r="I452" s="35"/>
      <c r="J452" s="35"/>
      <c r="K452" s="35"/>
      <c r="L452" s="35"/>
      <c r="M452" s="35"/>
      <c r="N452" s="35"/>
      <c r="O452" s="35"/>
      <c r="P452" s="35"/>
      <c r="Q452" s="35"/>
      <c r="R452" s="35"/>
      <c r="S452" s="42"/>
      <c r="T452" s="42"/>
      <c r="U452" s="42"/>
      <c r="V452" s="42"/>
      <c r="W452" s="42"/>
      <c r="X452" s="42"/>
      <c r="Y452" s="42"/>
      <c r="Z452" s="42"/>
      <c r="AA452" s="42"/>
      <c r="AB452" s="42"/>
      <c r="AC452" s="42"/>
      <c r="AD452" s="42"/>
      <c r="AE452" s="42"/>
      <c r="AF452" s="58"/>
    </row>
    <row r="453" spans="1:32" ht="15.75" customHeight="1">
      <c r="A453" s="57"/>
      <c r="B453" s="57"/>
      <c r="C453" s="57"/>
      <c r="D453" s="57"/>
      <c r="E453" s="57"/>
      <c r="F453" s="35"/>
      <c r="G453" s="35"/>
      <c r="H453" s="35"/>
      <c r="I453" s="35"/>
      <c r="J453" s="35"/>
      <c r="K453" s="35"/>
      <c r="L453" s="35"/>
      <c r="M453" s="35"/>
      <c r="N453" s="35"/>
      <c r="O453" s="35"/>
      <c r="P453" s="35"/>
      <c r="Q453" s="35"/>
      <c r="R453" s="35"/>
      <c r="S453" s="42"/>
      <c r="T453" s="42"/>
      <c r="U453" s="42"/>
      <c r="V453" s="42"/>
      <c r="W453" s="42"/>
      <c r="X453" s="42"/>
      <c r="Y453" s="42"/>
      <c r="Z453" s="42"/>
      <c r="AA453" s="42"/>
      <c r="AB453" s="42"/>
      <c r="AC453" s="42"/>
      <c r="AD453" s="42"/>
      <c r="AE453" s="42"/>
      <c r="AF453" s="58"/>
    </row>
    <row r="454" spans="1:32" ht="15.75" customHeight="1">
      <c r="A454" s="57"/>
      <c r="B454" s="57"/>
      <c r="C454" s="57"/>
      <c r="D454" s="57"/>
      <c r="E454" s="57"/>
      <c r="F454" s="35"/>
      <c r="G454" s="35"/>
      <c r="H454" s="35"/>
      <c r="I454" s="35"/>
      <c r="J454" s="35"/>
      <c r="K454" s="35"/>
      <c r="L454" s="35"/>
      <c r="M454" s="35"/>
      <c r="N454" s="35"/>
      <c r="O454" s="35"/>
      <c r="P454" s="35"/>
      <c r="Q454" s="35"/>
      <c r="R454" s="35"/>
      <c r="S454" s="42"/>
      <c r="T454" s="42"/>
      <c r="U454" s="42"/>
      <c r="V454" s="42"/>
      <c r="W454" s="42"/>
      <c r="X454" s="42"/>
      <c r="Y454" s="42"/>
      <c r="Z454" s="42"/>
      <c r="AA454" s="42"/>
      <c r="AB454" s="42"/>
      <c r="AC454" s="42"/>
      <c r="AD454" s="42"/>
      <c r="AE454" s="42"/>
      <c r="AF454" s="58"/>
    </row>
    <row r="455" spans="1:32" ht="15.75" customHeight="1">
      <c r="A455" s="57"/>
      <c r="B455" s="57"/>
      <c r="C455" s="57"/>
      <c r="D455" s="57"/>
      <c r="E455" s="57"/>
      <c r="F455" s="35"/>
      <c r="G455" s="35"/>
      <c r="H455" s="35"/>
      <c r="I455" s="35"/>
      <c r="J455" s="35"/>
      <c r="K455" s="35"/>
      <c r="L455" s="35"/>
      <c r="M455" s="35"/>
      <c r="N455" s="35"/>
      <c r="O455" s="35"/>
      <c r="P455" s="35"/>
      <c r="Q455" s="35"/>
      <c r="R455" s="35"/>
      <c r="S455" s="42"/>
      <c r="T455" s="42"/>
      <c r="U455" s="42"/>
      <c r="V455" s="42"/>
      <c r="W455" s="42"/>
      <c r="X455" s="42"/>
      <c r="Y455" s="42"/>
      <c r="Z455" s="42"/>
      <c r="AA455" s="42"/>
      <c r="AB455" s="42"/>
      <c r="AC455" s="42"/>
      <c r="AD455" s="42"/>
      <c r="AE455" s="42"/>
      <c r="AF455" s="58"/>
    </row>
    <row r="456" spans="1:32" ht="15.75" customHeight="1">
      <c r="A456" s="57"/>
      <c r="B456" s="57"/>
      <c r="C456" s="57"/>
      <c r="D456" s="57"/>
      <c r="E456" s="57"/>
      <c r="F456" s="35"/>
      <c r="G456" s="35"/>
      <c r="H456" s="35"/>
      <c r="I456" s="35"/>
      <c r="J456" s="35"/>
      <c r="K456" s="35"/>
      <c r="L456" s="35"/>
      <c r="M456" s="35"/>
      <c r="N456" s="35"/>
      <c r="O456" s="35"/>
      <c r="P456" s="35"/>
      <c r="Q456" s="35"/>
      <c r="R456" s="35"/>
      <c r="S456" s="42"/>
      <c r="T456" s="42"/>
      <c r="U456" s="42"/>
      <c r="V456" s="42"/>
      <c r="W456" s="42"/>
      <c r="X456" s="42"/>
      <c r="Y456" s="42"/>
      <c r="Z456" s="42"/>
      <c r="AA456" s="42"/>
      <c r="AB456" s="42"/>
      <c r="AC456" s="42"/>
      <c r="AD456" s="42"/>
      <c r="AE456" s="42"/>
      <c r="AF456" s="58"/>
    </row>
    <row r="457" spans="1:32" ht="15.75" customHeight="1">
      <c r="A457" s="57"/>
      <c r="B457" s="57"/>
      <c r="C457" s="57"/>
      <c r="D457" s="57"/>
      <c r="E457" s="57"/>
      <c r="F457" s="35"/>
      <c r="G457" s="35"/>
      <c r="H457" s="35"/>
      <c r="I457" s="35"/>
      <c r="J457" s="35"/>
      <c r="K457" s="35"/>
      <c r="L457" s="35"/>
      <c r="M457" s="35"/>
      <c r="N457" s="35"/>
      <c r="O457" s="35"/>
      <c r="P457" s="35"/>
      <c r="Q457" s="35"/>
      <c r="R457" s="35"/>
      <c r="S457" s="42"/>
      <c r="T457" s="42"/>
      <c r="U457" s="42"/>
      <c r="V457" s="42"/>
      <c r="W457" s="42"/>
      <c r="X457" s="42"/>
      <c r="Y457" s="42"/>
      <c r="Z457" s="42"/>
      <c r="AA457" s="42"/>
      <c r="AB457" s="42"/>
      <c r="AC457" s="42"/>
      <c r="AD457" s="42"/>
      <c r="AE457" s="42"/>
      <c r="AF457" s="58"/>
    </row>
    <row r="458" spans="1:32" ht="15.75" customHeight="1">
      <c r="A458" s="57"/>
      <c r="B458" s="57"/>
      <c r="C458" s="57"/>
      <c r="D458" s="57"/>
      <c r="E458" s="57"/>
      <c r="F458" s="35"/>
      <c r="G458" s="35"/>
      <c r="H458" s="35"/>
      <c r="I458" s="35"/>
      <c r="J458" s="35"/>
      <c r="K458" s="35"/>
      <c r="L458" s="35"/>
      <c r="M458" s="35"/>
      <c r="N458" s="35"/>
      <c r="O458" s="35"/>
      <c r="P458" s="35"/>
      <c r="Q458" s="35"/>
      <c r="R458" s="35"/>
      <c r="S458" s="42"/>
      <c r="T458" s="42"/>
      <c r="U458" s="42"/>
      <c r="V458" s="42"/>
      <c r="W458" s="42"/>
      <c r="X458" s="42"/>
      <c r="Y458" s="42"/>
      <c r="Z458" s="42"/>
      <c r="AA458" s="42"/>
      <c r="AB458" s="42"/>
      <c r="AC458" s="42"/>
      <c r="AD458" s="42"/>
      <c r="AE458" s="42"/>
      <c r="AF458" s="58"/>
    </row>
    <row r="459" spans="1:32" ht="15.75" customHeight="1">
      <c r="A459" s="57"/>
      <c r="B459" s="57"/>
      <c r="C459" s="57"/>
      <c r="D459" s="57"/>
      <c r="E459" s="57"/>
      <c r="F459" s="35"/>
      <c r="G459" s="35"/>
      <c r="H459" s="35"/>
      <c r="I459" s="35"/>
      <c r="J459" s="35"/>
      <c r="K459" s="35"/>
      <c r="L459" s="35"/>
      <c r="M459" s="35"/>
      <c r="N459" s="35"/>
      <c r="O459" s="35"/>
      <c r="P459" s="35"/>
      <c r="Q459" s="35"/>
      <c r="R459" s="35"/>
      <c r="S459" s="42"/>
      <c r="T459" s="42"/>
      <c r="U459" s="42"/>
      <c r="V459" s="42"/>
      <c r="W459" s="42"/>
      <c r="X459" s="42"/>
      <c r="Y459" s="42"/>
      <c r="Z459" s="42"/>
      <c r="AA459" s="42"/>
      <c r="AB459" s="42"/>
      <c r="AC459" s="42"/>
      <c r="AD459" s="42"/>
      <c r="AE459" s="42"/>
      <c r="AF459" s="58"/>
    </row>
    <row r="460" spans="1:32" ht="15.75" customHeight="1">
      <c r="A460" s="57"/>
      <c r="B460" s="57"/>
      <c r="C460" s="57"/>
      <c r="D460" s="57"/>
      <c r="E460" s="57"/>
      <c r="F460" s="35"/>
      <c r="G460" s="35"/>
      <c r="H460" s="35"/>
      <c r="I460" s="35"/>
      <c r="J460" s="35"/>
      <c r="K460" s="35"/>
      <c r="L460" s="35"/>
      <c r="M460" s="35"/>
      <c r="N460" s="35"/>
      <c r="O460" s="35"/>
      <c r="P460" s="35"/>
      <c r="Q460" s="35"/>
      <c r="R460" s="35"/>
      <c r="S460" s="42"/>
      <c r="T460" s="42"/>
      <c r="U460" s="42"/>
      <c r="V460" s="42"/>
      <c r="W460" s="42"/>
      <c r="X460" s="42"/>
      <c r="Y460" s="42"/>
      <c r="Z460" s="42"/>
      <c r="AA460" s="42"/>
      <c r="AB460" s="42"/>
      <c r="AC460" s="42"/>
      <c r="AD460" s="42"/>
      <c r="AE460" s="42"/>
      <c r="AF460" s="58"/>
    </row>
    <row r="461" spans="1:32" ht="15.75" customHeight="1">
      <c r="A461" s="57"/>
      <c r="B461" s="57"/>
      <c r="C461" s="57"/>
      <c r="D461" s="57"/>
      <c r="E461" s="57"/>
      <c r="F461" s="35"/>
      <c r="G461" s="35"/>
      <c r="H461" s="35"/>
      <c r="I461" s="35"/>
      <c r="J461" s="35"/>
      <c r="K461" s="35"/>
      <c r="L461" s="35"/>
      <c r="M461" s="35"/>
      <c r="N461" s="35"/>
      <c r="O461" s="35"/>
      <c r="P461" s="35"/>
      <c r="Q461" s="35"/>
      <c r="R461" s="35"/>
      <c r="S461" s="42"/>
      <c r="T461" s="42"/>
      <c r="U461" s="42"/>
      <c r="V461" s="42"/>
      <c r="W461" s="42"/>
      <c r="X461" s="42"/>
      <c r="Y461" s="42"/>
      <c r="Z461" s="42"/>
      <c r="AA461" s="42"/>
      <c r="AB461" s="42"/>
      <c r="AC461" s="42"/>
      <c r="AD461" s="42"/>
      <c r="AE461" s="42"/>
      <c r="AF461" s="58"/>
    </row>
    <row r="462" spans="1:32" ht="15.75" customHeight="1">
      <c r="A462" s="57"/>
      <c r="B462" s="57"/>
      <c r="C462" s="57"/>
      <c r="D462" s="57"/>
      <c r="E462" s="57"/>
      <c r="F462" s="35"/>
      <c r="G462" s="35"/>
      <c r="H462" s="35"/>
      <c r="I462" s="35"/>
      <c r="J462" s="35"/>
      <c r="K462" s="35"/>
      <c r="L462" s="35"/>
      <c r="M462" s="35"/>
      <c r="N462" s="35"/>
      <c r="O462" s="35"/>
      <c r="P462" s="35"/>
      <c r="Q462" s="35"/>
      <c r="R462" s="35"/>
      <c r="S462" s="42"/>
      <c r="T462" s="42"/>
      <c r="U462" s="42"/>
      <c r="V462" s="42"/>
      <c r="W462" s="42"/>
      <c r="X462" s="42"/>
      <c r="Y462" s="42"/>
      <c r="Z462" s="42"/>
      <c r="AA462" s="42"/>
      <c r="AB462" s="42"/>
      <c r="AC462" s="42"/>
      <c r="AD462" s="42"/>
      <c r="AE462" s="42"/>
      <c r="AF462" s="58"/>
    </row>
    <row r="463" spans="1:32" ht="15.75" customHeight="1">
      <c r="A463" s="57"/>
      <c r="B463" s="57"/>
      <c r="C463" s="57"/>
      <c r="D463" s="57"/>
      <c r="E463" s="57"/>
      <c r="F463" s="35"/>
      <c r="G463" s="35"/>
      <c r="H463" s="35"/>
      <c r="I463" s="35"/>
      <c r="J463" s="35"/>
      <c r="K463" s="35"/>
      <c r="L463" s="35"/>
      <c r="M463" s="35"/>
      <c r="N463" s="35"/>
      <c r="O463" s="35"/>
      <c r="P463" s="35"/>
      <c r="Q463" s="35"/>
      <c r="R463" s="35"/>
      <c r="S463" s="42"/>
      <c r="T463" s="42"/>
      <c r="U463" s="42"/>
      <c r="V463" s="42"/>
      <c r="W463" s="42"/>
      <c r="X463" s="42"/>
      <c r="Y463" s="42"/>
      <c r="Z463" s="42"/>
      <c r="AA463" s="42"/>
      <c r="AB463" s="42"/>
      <c r="AC463" s="42"/>
      <c r="AD463" s="42"/>
      <c r="AE463" s="42"/>
      <c r="AF463" s="58"/>
    </row>
    <row r="464" spans="1:32" ht="15.75" customHeight="1">
      <c r="A464" s="57"/>
      <c r="B464" s="57"/>
      <c r="C464" s="57"/>
      <c r="D464" s="57"/>
      <c r="E464" s="57"/>
      <c r="F464" s="35"/>
      <c r="G464" s="35"/>
      <c r="H464" s="35"/>
      <c r="I464" s="35"/>
      <c r="J464" s="35"/>
      <c r="K464" s="35"/>
      <c r="L464" s="35"/>
      <c r="M464" s="35"/>
      <c r="N464" s="35"/>
      <c r="O464" s="35"/>
      <c r="P464" s="35"/>
      <c r="Q464" s="35"/>
      <c r="R464" s="35"/>
      <c r="S464" s="42"/>
      <c r="T464" s="42"/>
      <c r="U464" s="42"/>
      <c r="V464" s="42"/>
      <c r="W464" s="42"/>
      <c r="X464" s="42"/>
      <c r="Y464" s="42"/>
      <c r="Z464" s="42"/>
      <c r="AA464" s="42"/>
      <c r="AB464" s="42"/>
      <c r="AC464" s="42"/>
      <c r="AD464" s="42"/>
      <c r="AE464" s="42"/>
      <c r="AF464" s="58"/>
    </row>
    <row r="465" spans="1:32" ht="15.75" customHeight="1">
      <c r="A465" s="57"/>
      <c r="B465" s="57"/>
      <c r="C465" s="57"/>
      <c r="D465" s="57"/>
      <c r="E465" s="57"/>
      <c r="F465" s="35"/>
      <c r="G465" s="35"/>
      <c r="H465" s="35"/>
      <c r="I465" s="35"/>
      <c r="J465" s="35"/>
      <c r="K465" s="35"/>
      <c r="L465" s="35"/>
      <c r="M465" s="35"/>
      <c r="N465" s="35"/>
      <c r="O465" s="35"/>
      <c r="P465" s="35"/>
      <c r="Q465" s="35"/>
      <c r="R465" s="35"/>
      <c r="S465" s="42"/>
      <c r="T465" s="42"/>
      <c r="U465" s="42"/>
      <c r="V465" s="42"/>
      <c r="W465" s="42"/>
      <c r="X465" s="42"/>
      <c r="Y465" s="42"/>
      <c r="Z465" s="42"/>
      <c r="AA465" s="42"/>
      <c r="AB465" s="42"/>
      <c r="AC465" s="42"/>
      <c r="AD465" s="42"/>
      <c r="AE465" s="42"/>
      <c r="AF465" s="58"/>
    </row>
    <row r="466" spans="1:32" ht="15.75" customHeight="1">
      <c r="A466" s="57"/>
      <c r="B466" s="57"/>
      <c r="C466" s="57"/>
      <c r="D466" s="57"/>
      <c r="E466" s="57"/>
      <c r="F466" s="35"/>
      <c r="G466" s="35"/>
      <c r="H466" s="35"/>
      <c r="I466" s="35"/>
      <c r="J466" s="35"/>
      <c r="K466" s="35"/>
      <c r="L466" s="35"/>
      <c r="M466" s="35"/>
      <c r="N466" s="35"/>
      <c r="O466" s="35"/>
      <c r="P466" s="35"/>
      <c r="Q466" s="35"/>
      <c r="R466" s="35"/>
      <c r="S466" s="42"/>
      <c r="T466" s="42"/>
      <c r="U466" s="42"/>
      <c r="V466" s="42"/>
      <c r="W466" s="42"/>
      <c r="X466" s="42"/>
      <c r="Y466" s="42"/>
      <c r="Z466" s="42"/>
      <c r="AA466" s="42"/>
      <c r="AB466" s="42"/>
      <c r="AC466" s="42"/>
      <c r="AD466" s="42"/>
      <c r="AE466" s="42"/>
      <c r="AF466" s="58"/>
    </row>
    <row r="467" spans="1:32" ht="15.75" customHeight="1">
      <c r="A467" s="57"/>
      <c r="B467" s="57"/>
      <c r="C467" s="57"/>
      <c r="D467" s="57"/>
      <c r="E467" s="57"/>
      <c r="F467" s="35"/>
      <c r="G467" s="35"/>
      <c r="H467" s="35"/>
      <c r="I467" s="35"/>
      <c r="J467" s="35"/>
      <c r="K467" s="35"/>
      <c r="L467" s="35"/>
      <c r="M467" s="35"/>
      <c r="N467" s="35"/>
      <c r="O467" s="35"/>
      <c r="P467" s="35"/>
      <c r="Q467" s="35"/>
      <c r="R467" s="35"/>
      <c r="S467" s="42"/>
      <c r="T467" s="42"/>
      <c r="U467" s="42"/>
      <c r="V467" s="42"/>
      <c r="W467" s="42"/>
      <c r="X467" s="42"/>
      <c r="Y467" s="42"/>
      <c r="Z467" s="42"/>
      <c r="AA467" s="42"/>
      <c r="AB467" s="42"/>
      <c r="AC467" s="42"/>
      <c r="AD467" s="42"/>
      <c r="AE467" s="42"/>
      <c r="AF467" s="58"/>
    </row>
    <row r="468" spans="1:32" ht="15.75" customHeight="1">
      <c r="A468" s="57"/>
      <c r="B468" s="57"/>
      <c r="C468" s="57"/>
      <c r="D468" s="57"/>
      <c r="E468" s="57"/>
      <c r="F468" s="35"/>
      <c r="G468" s="35"/>
      <c r="H468" s="35"/>
      <c r="I468" s="35"/>
      <c r="J468" s="35"/>
      <c r="K468" s="35"/>
      <c r="L468" s="35"/>
      <c r="M468" s="35"/>
      <c r="N468" s="35"/>
      <c r="O468" s="35"/>
      <c r="P468" s="35"/>
      <c r="Q468" s="35"/>
      <c r="R468" s="35"/>
      <c r="S468" s="42"/>
      <c r="T468" s="42"/>
      <c r="U468" s="42"/>
      <c r="V468" s="42"/>
      <c r="W468" s="42"/>
      <c r="X468" s="42"/>
      <c r="Y468" s="42"/>
      <c r="Z468" s="42"/>
      <c r="AA468" s="42"/>
      <c r="AB468" s="42"/>
      <c r="AC468" s="42"/>
      <c r="AD468" s="42"/>
      <c r="AE468" s="42"/>
      <c r="AF468" s="58"/>
    </row>
    <row r="469" spans="1:32" ht="15.75" customHeight="1">
      <c r="A469" s="57"/>
      <c r="B469" s="57"/>
      <c r="C469" s="57"/>
      <c r="D469" s="57"/>
      <c r="E469" s="57"/>
      <c r="F469" s="35"/>
      <c r="G469" s="35"/>
      <c r="H469" s="35"/>
      <c r="I469" s="35"/>
      <c r="J469" s="35"/>
      <c r="K469" s="35"/>
      <c r="L469" s="35"/>
      <c r="M469" s="35"/>
      <c r="N469" s="35"/>
      <c r="O469" s="35"/>
      <c r="P469" s="35"/>
      <c r="Q469" s="35"/>
      <c r="R469" s="35"/>
      <c r="S469" s="42"/>
      <c r="T469" s="42"/>
      <c r="U469" s="42"/>
      <c r="V469" s="42"/>
      <c r="W469" s="42"/>
      <c r="X469" s="42"/>
      <c r="Y469" s="42"/>
      <c r="Z469" s="42"/>
      <c r="AA469" s="42"/>
      <c r="AB469" s="42"/>
      <c r="AC469" s="42"/>
      <c r="AD469" s="42"/>
      <c r="AE469" s="42"/>
      <c r="AF469" s="58"/>
    </row>
    <row r="470" spans="1:32" ht="15.75" customHeight="1">
      <c r="A470" s="57"/>
      <c r="B470" s="57"/>
      <c r="C470" s="57"/>
      <c r="D470" s="57"/>
      <c r="E470" s="57"/>
      <c r="F470" s="35"/>
      <c r="G470" s="35"/>
      <c r="H470" s="35"/>
      <c r="I470" s="35"/>
      <c r="J470" s="35"/>
      <c r="K470" s="35"/>
      <c r="L470" s="35"/>
      <c r="M470" s="35"/>
      <c r="N470" s="35"/>
      <c r="O470" s="35"/>
      <c r="P470" s="35"/>
      <c r="Q470" s="35"/>
      <c r="R470" s="35"/>
      <c r="S470" s="42"/>
      <c r="T470" s="42"/>
      <c r="U470" s="42"/>
      <c r="V470" s="42"/>
      <c r="W470" s="42"/>
      <c r="X470" s="42"/>
      <c r="Y470" s="42"/>
      <c r="Z470" s="42"/>
      <c r="AA470" s="42"/>
      <c r="AB470" s="42"/>
      <c r="AC470" s="42"/>
      <c r="AD470" s="42"/>
      <c r="AE470" s="42"/>
      <c r="AF470" s="58"/>
    </row>
    <row r="471" spans="1:32" ht="15.75" customHeight="1">
      <c r="A471" s="57"/>
      <c r="B471" s="57"/>
      <c r="C471" s="57"/>
      <c r="D471" s="57"/>
      <c r="E471" s="57"/>
      <c r="F471" s="35"/>
      <c r="G471" s="35"/>
      <c r="H471" s="35"/>
      <c r="I471" s="35"/>
      <c r="J471" s="35"/>
      <c r="K471" s="35"/>
      <c r="L471" s="35"/>
      <c r="M471" s="35"/>
      <c r="N471" s="35"/>
      <c r="O471" s="35"/>
      <c r="P471" s="35"/>
      <c r="Q471" s="35"/>
      <c r="R471" s="35"/>
      <c r="S471" s="42"/>
      <c r="T471" s="42"/>
      <c r="U471" s="42"/>
      <c r="V471" s="42"/>
      <c r="W471" s="42"/>
      <c r="X471" s="42"/>
      <c r="Y471" s="42"/>
      <c r="Z471" s="42"/>
      <c r="AA471" s="42"/>
      <c r="AB471" s="42"/>
      <c r="AC471" s="42"/>
      <c r="AD471" s="42"/>
      <c r="AE471" s="42"/>
      <c r="AF471" s="58"/>
    </row>
    <row r="472" spans="1:32" ht="15.75" customHeight="1">
      <c r="A472" s="57"/>
      <c r="B472" s="57"/>
      <c r="C472" s="57"/>
      <c r="D472" s="57"/>
      <c r="E472" s="57"/>
      <c r="F472" s="35"/>
      <c r="G472" s="35"/>
      <c r="H472" s="35"/>
      <c r="I472" s="35"/>
      <c r="J472" s="35"/>
      <c r="K472" s="35"/>
      <c r="L472" s="35"/>
      <c r="M472" s="35"/>
      <c r="N472" s="35"/>
      <c r="O472" s="35"/>
      <c r="P472" s="35"/>
      <c r="Q472" s="35"/>
      <c r="R472" s="35"/>
      <c r="S472" s="42"/>
      <c r="T472" s="42"/>
      <c r="U472" s="42"/>
      <c r="V472" s="42"/>
      <c r="W472" s="42"/>
      <c r="X472" s="42"/>
      <c r="Y472" s="42"/>
      <c r="Z472" s="42"/>
      <c r="AA472" s="42"/>
      <c r="AB472" s="42"/>
      <c r="AC472" s="42"/>
      <c r="AD472" s="42"/>
      <c r="AE472" s="42"/>
      <c r="AF472" s="58"/>
    </row>
    <row r="473" spans="1:32" ht="15.75" customHeight="1">
      <c r="A473" s="57"/>
      <c r="B473" s="57"/>
      <c r="C473" s="57"/>
      <c r="D473" s="57"/>
      <c r="E473" s="57"/>
      <c r="F473" s="35"/>
      <c r="G473" s="35"/>
      <c r="H473" s="35"/>
      <c r="I473" s="35"/>
      <c r="J473" s="35"/>
      <c r="K473" s="35"/>
      <c r="L473" s="35"/>
      <c r="M473" s="35"/>
      <c r="N473" s="35"/>
      <c r="O473" s="35"/>
      <c r="P473" s="35"/>
      <c r="Q473" s="35"/>
      <c r="R473" s="35"/>
      <c r="S473" s="42"/>
      <c r="T473" s="42"/>
      <c r="U473" s="42"/>
      <c r="V473" s="42"/>
      <c r="W473" s="42"/>
      <c r="X473" s="42"/>
      <c r="Y473" s="42"/>
      <c r="Z473" s="42"/>
      <c r="AA473" s="42"/>
      <c r="AB473" s="42"/>
      <c r="AC473" s="42"/>
      <c r="AD473" s="42"/>
      <c r="AE473" s="42"/>
      <c r="AF473" s="58"/>
    </row>
    <row r="474" spans="1:32" ht="15.75" customHeight="1">
      <c r="A474" s="57"/>
      <c r="B474" s="57"/>
      <c r="C474" s="57"/>
      <c r="D474" s="57"/>
      <c r="E474" s="57"/>
      <c r="F474" s="35"/>
      <c r="G474" s="35"/>
      <c r="H474" s="35"/>
      <c r="I474" s="35"/>
      <c r="J474" s="35"/>
      <c r="K474" s="35"/>
      <c r="L474" s="35"/>
      <c r="M474" s="35"/>
      <c r="N474" s="35"/>
      <c r="O474" s="35"/>
      <c r="P474" s="35"/>
      <c r="Q474" s="35"/>
      <c r="R474" s="35"/>
      <c r="S474" s="42"/>
      <c r="T474" s="42"/>
      <c r="U474" s="42"/>
      <c r="V474" s="42"/>
      <c r="W474" s="42"/>
      <c r="X474" s="42"/>
      <c r="Y474" s="42"/>
      <c r="Z474" s="42"/>
      <c r="AA474" s="42"/>
      <c r="AB474" s="42"/>
      <c r="AC474" s="42"/>
      <c r="AD474" s="42"/>
      <c r="AE474" s="42"/>
      <c r="AF474" s="58"/>
    </row>
    <row r="475" spans="1:32" ht="15.75" customHeight="1">
      <c r="A475" s="57"/>
      <c r="B475" s="57"/>
      <c r="C475" s="57"/>
      <c r="D475" s="57"/>
      <c r="E475" s="57"/>
      <c r="F475" s="35"/>
      <c r="G475" s="35"/>
      <c r="H475" s="35"/>
      <c r="I475" s="35"/>
      <c r="J475" s="35"/>
      <c r="K475" s="35"/>
      <c r="L475" s="35"/>
      <c r="M475" s="35"/>
      <c r="N475" s="35"/>
      <c r="O475" s="35"/>
      <c r="P475" s="35"/>
      <c r="Q475" s="35"/>
      <c r="R475" s="35"/>
      <c r="S475" s="42"/>
      <c r="T475" s="42"/>
      <c r="U475" s="42"/>
      <c r="V475" s="42"/>
      <c r="W475" s="42"/>
      <c r="X475" s="42"/>
      <c r="Y475" s="42"/>
      <c r="Z475" s="42"/>
      <c r="AA475" s="42"/>
      <c r="AB475" s="42"/>
      <c r="AC475" s="42"/>
      <c r="AD475" s="42"/>
      <c r="AE475" s="42"/>
      <c r="AF475" s="58"/>
    </row>
    <row r="476" spans="1:32" ht="15.75" customHeight="1">
      <c r="A476" s="57"/>
      <c r="B476" s="57"/>
      <c r="C476" s="57"/>
      <c r="D476" s="57"/>
      <c r="E476" s="57"/>
      <c r="F476" s="35"/>
      <c r="G476" s="35"/>
      <c r="H476" s="35"/>
      <c r="I476" s="35"/>
      <c r="J476" s="35"/>
      <c r="K476" s="35"/>
      <c r="L476" s="35"/>
      <c r="M476" s="35"/>
      <c r="N476" s="35"/>
      <c r="O476" s="35"/>
      <c r="P476" s="35"/>
      <c r="Q476" s="35"/>
      <c r="R476" s="35"/>
      <c r="S476" s="42"/>
      <c r="T476" s="42"/>
      <c r="U476" s="42"/>
      <c r="V476" s="42"/>
      <c r="W476" s="42"/>
      <c r="X476" s="42"/>
      <c r="Y476" s="42"/>
      <c r="Z476" s="42"/>
      <c r="AA476" s="42"/>
      <c r="AB476" s="42"/>
      <c r="AC476" s="42"/>
      <c r="AD476" s="42"/>
      <c r="AE476" s="42"/>
      <c r="AF476" s="58"/>
    </row>
    <row r="477" spans="1:32" ht="15.75" customHeight="1">
      <c r="A477" s="57"/>
      <c r="B477" s="57"/>
      <c r="C477" s="57"/>
      <c r="D477" s="57"/>
      <c r="E477" s="57"/>
      <c r="F477" s="35"/>
      <c r="G477" s="35"/>
      <c r="H477" s="35"/>
      <c r="I477" s="35"/>
      <c r="J477" s="35"/>
      <c r="K477" s="35"/>
      <c r="L477" s="35"/>
      <c r="M477" s="35"/>
      <c r="N477" s="35"/>
      <c r="O477" s="35"/>
      <c r="P477" s="35"/>
      <c r="Q477" s="35"/>
      <c r="R477" s="35"/>
      <c r="S477" s="42"/>
      <c r="T477" s="42"/>
      <c r="U477" s="42"/>
      <c r="V477" s="42"/>
      <c r="W477" s="42"/>
      <c r="X477" s="42"/>
      <c r="Y477" s="42"/>
      <c r="Z477" s="42"/>
      <c r="AA477" s="42"/>
      <c r="AB477" s="42"/>
      <c r="AC477" s="42"/>
      <c r="AD477" s="42"/>
      <c r="AE477" s="42"/>
      <c r="AF477" s="58"/>
    </row>
    <row r="478" spans="1:32" ht="15.75" customHeight="1">
      <c r="A478" s="57"/>
      <c r="B478" s="57"/>
      <c r="C478" s="57"/>
      <c r="D478" s="57"/>
      <c r="E478" s="57"/>
      <c r="F478" s="35"/>
      <c r="G478" s="35"/>
      <c r="H478" s="35"/>
      <c r="I478" s="35"/>
      <c r="J478" s="35"/>
      <c r="K478" s="35"/>
      <c r="L478" s="35"/>
      <c r="M478" s="35"/>
      <c r="N478" s="35"/>
      <c r="O478" s="35"/>
      <c r="P478" s="35"/>
      <c r="Q478" s="35"/>
      <c r="R478" s="35"/>
      <c r="S478" s="42"/>
      <c r="T478" s="42"/>
      <c r="U478" s="42"/>
      <c r="V478" s="42"/>
      <c r="W478" s="42"/>
      <c r="X478" s="42"/>
      <c r="Y478" s="42"/>
      <c r="Z478" s="42"/>
      <c r="AA478" s="42"/>
      <c r="AB478" s="42"/>
      <c r="AC478" s="42"/>
      <c r="AD478" s="42"/>
      <c r="AE478" s="42"/>
      <c r="AF478" s="58"/>
    </row>
    <row r="479" spans="1:32" ht="15.75" customHeight="1">
      <c r="A479" s="57"/>
      <c r="B479" s="57"/>
      <c r="C479" s="57"/>
      <c r="D479" s="57"/>
      <c r="E479" s="57"/>
      <c r="F479" s="35"/>
      <c r="G479" s="35"/>
      <c r="H479" s="35"/>
      <c r="I479" s="35"/>
      <c r="J479" s="35"/>
      <c r="K479" s="35"/>
      <c r="L479" s="35"/>
      <c r="M479" s="35"/>
      <c r="N479" s="35"/>
      <c r="O479" s="35"/>
      <c r="P479" s="35"/>
      <c r="Q479" s="35"/>
      <c r="R479" s="35"/>
      <c r="S479" s="42"/>
      <c r="T479" s="42"/>
      <c r="U479" s="42"/>
      <c r="V479" s="42"/>
      <c r="W479" s="42"/>
      <c r="X479" s="42"/>
      <c r="Y479" s="42"/>
      <c r="Z479" s="42"/>
      <c r="AA479" s="42"/>
      <c r="AB479" s="42"/>
      <c r="AC479" s="42"/>
      <c r="AD479" s="42"/>
      <c r="AE479" s="42"/>
      <c r="AF479" s="58"/>
    </row>
    <row r="480" spans="1:32" ht="15.75" customHeight="1">
      <c r="A480" s="57"/>
      <c r="B480" s="57"/>
      <c r="C480" s="57"/>
      <c r="D480" s="57"/>
      <c r="E480" s="57"/>
      <c r="F480" s="35"/>
      <c r="G480" s="35"/>
      <c r="H480" s="35"/>
      <c r="I480" s="35"/>
      <c r="J480" s="35"/>
      <c r="K480" s="35"/>
      <c r="L480" s="35"/>
      <c r="M480" s="35"/>
      <c r="N480" s="35"/>
      <c r="O480" s="35"/>
      <c r="P480" s="35"/>
      <c r="Q480" s="35"/>
      <c r="R480" s="35"/>
      <c r="S480" s="42"/>
      <c r="T480" s="42"/>
      <c r="U480" s="42"/>
      <c r="V480" s="42"/>
      <c r="W480" s="42"/>
      <c r="X480" s="42"/>
      <c r="Y480" s="42"/>
      <c r="Z480" s="42"/>
      <c r="AA480" s="42"/>
      <c r="AB480" s="42"/>
      <c r="AC480" s="42"/>
      <c r="AD480" s="42"/>
      <c r="AE480" s="42"/>
      <c r="AF480" s="58"/>
    </row>
    <row r="481" spans="1:32" ht="15.75" customHeight="1">
      <c r="A481" s="57"/>
      <c r="B481" s="57"/>
      <c r="C481" s="57"/>
      <c r="D481" s="57"/>
      <c r="E481" s="57"/>
      <c r="F481" s="35"/>
      <c r="G481" s="35"/>
      <c r="H481" s="35"/>
      <c r="I481" s="35"/>
      <c r="J481" s="35"/>
      <c r="K481" s="35"/>
      <c r="L481" s="35"/>
      <c r="M481" s="35"/>
      <c r="N481" s="35"/>
      <c r="O481" s="35"/>
      <c r="P481" s="35"/>
      <c r="Q481" s="35"/>
      <c r="R481" s="35"/>
      <c r="S481" s="42"/>
      <c r="T481" s="42"/>
      <c r="U481" s="42"/>
      <c r="V481" s="42"/>
      <c r="W481" s="42"/>
      <c r="X481" s="42"/>
      <c r="Y481" s="42"/>
      <c r="Z481" s="42"/>
      <c r="AA481" s="42"/>
      <c r="AB481" s="42"/>
      <c r="AC481" s="42"/>
      <c r="AD481" s="42"/>
      <c r="AE481" s="42"/>
      <c r="AF481" s="58"/>
    </row>
    <row r="482" spans="1:32" ht="15.75" customHeight="1">
      <c r="A482" s="57"/>
      <c r="B482" s="57"/>
      <c r="C482" s="57"/>
      <c r="D482" s="57"/>
      <c r="E482" s="57"/>
      <c r="F482" s="35"/>
      <c r="G482" s="35"/>
      <c r="H482" s="35"/>
      <c r="I482" s="35"/>
      <c r="J482" s="35"/>
      <c r="K482" s="35"/>
      <c r="L482" s="35"/>
      <c r="M482" s="35"/>
      <c r="N482" s="35"/>
      <c r="O482" s="35"/>
      <c r="P482" s="35"/>
      <c r="Q482" s="35"/>
      <c r="R482" s="35"/>
      <c r="S482" s="42"/>
      <c r="T482" s="42"/>
      <c r="U482" s="42"/>
      <c r="V482" s="42"/>
      <c r="W482" s="42"/>
      <c r="X482" s="42"/>
      <c r="Y482" s="42"/>
      <c r="Z482" s="42"/>
      <c r="AA482" s="42"/>
      <c r="AB482" s="42"/>
      <c r="AC482" s="42"/>
      <c r="AD482" s="42"/>
      <c r="AE482" s="42"/>
      <c r="AF482" s="58"/>
    </row>
    <row r="483" spans="1:32" ht="15.75" customHeight="1">
      <c r="A483" s="57"/>
      <c r="B483" s="57"/>
      <c r="C483" s="57"/>
      <c r="D483" s="57"/>
      <c r="E483" s="57"/>
      <c r="F483" s="35"/>
      <c r="G483" s="35"/>
      <c r="H483" s="35"/>
      <c r="I483" s="35"/>
      <c r="J483" s="35"/>
      <c r="K483" s="35"/>
      <c r="L483" s="35"/>
      <c r="M483" s="35"/>
      <c r="N483" s="35"/>
      <c r="O483" s="35"/>
      <c r="P483" s="35"/>
      <c r="Q483" s="35"/>
      <c r="R483" s="35"/>
      <c r="S483" s="42"/>
      <c r="T483" s="42"/>
      <c r="U483" s="42"/>
      <c r="V483" s="42"/>
      <c r="W483" s="42"/>
      <c r="X483" s="42"/>
      <c r="Y483" s="42"/>
      <c r="Z483" s="42"/>
      <c r="AA483" s="42"/>
      <c r="AB483" s="42"/>
      <c r="AC483" s="42"/>
      <c r="AD483" s="42"/>
      <c r="AE483" s="42"/>
      <c r="AF483" s="58"/>
    </row>
    <row r="484" spans="1:32" ht="15.75" customHeight="1">
      <c r="A484" s="57"/>
      <c r="B484" s="57"/>
      <c r="C484" s="57"/>
      <c r="D484" s="57"/>
      <c r="E484" s="57"/>
      <c r="F484" s="35"/>
      <c r="G484" s="35"/>
      <c r="H484" s="35"/>
      <c r="I484" s="35"/>
      <c r="J484" s="35"/>
      <c r="K484" s="35"/>
      <c r="L484" s="35"/>
      <c r="M484" s="35"/>
      <c r="N484" s="35"/>
      <c r="O484" s="35"/>
      <c r="P484" s="35"/>
      <c r="Q484" s="35"/>
      <c r="R484" s="35"/>
      <c r="S484" s="42"/>
      <c r="T484" s="42"/>
      <c r="U484" s="42"/>
      <c r="V484" s="42"/>
      <c r="W484" s="42"/>
      <c r="X484" s="42"/>
      <c r="Y484" s="42"/>
      <c r="Z484" s="42"/>
      <c r="AA484" s="42"/>
      <c r="AB484" s="42"/>
      <c r="AC484" s="42"/>
      <c r="AD484" s="42"/>
      <c r="AE484" s="42"/>
      <c r="AF484" s="58"/>
    </row>
    <row r="485" spans="1:32" ht="15.75" customHeight="1">
      <c r="A485" s="57"/>
      <c r="B485" s="57"/>
      <c r="C485" s="57"/>
      <c r="D485" s="57"/>
      <c r="E485" s="57"/>
      <c r="F485" s="35"/>
      <c r="G485" s="35"/>
      <c r="H485" s="35"/>
      <c r="I485" s="35"/>
      <c r="J485" s="35"/>
      <c r="K485" s="35"/>
      <c r="L485" s="35"/>
      <c r="M485" s="35"/>
      <c r="N485" s="35"/>
      <c r="O485" s="35"/>
      <c r="P485" s="35"/>
      <c r="Q485" s="35"/>
      <c r="R485" s="35"/>
      <c r="S485" s="42"/>
      <c r="T485" s="42"/>
      <c r="U485" s="42"/>
      <c r="V485" s="42"/>
      <c r="W485" s="42"/>
      <c r="X485" s="42"/>
      <c r="Y485" s="42"/>
      <c r="Z485" s="42"/>
      <c r="AA485" s="42"/>
      <c r="AB485" s="42"/>
      <c r="AC485" s="42"/>
      <c r="AD485" s="42"/>
      <c r="AE485" s="42"/>
      <c r="AF485" s="58"/>
    </row>
    <row r="486" spans="1:32" ht="15.75" customHeight="1">
      <c r="A486" s="57"/>
      <c r="B486" s="57"/>
      <c r="C486" s="57"/>
      <c r="D486" s="57"/>
      <c r="E486" s="57"/>
      <c r="F486" s="35"/>
      <c r="G486" s="35"/>
      <c r="H486" s="35"/>
      <c r="I486" s="35"/>
      <c r="J486" s="35"/>
      <c r="K486" s="35"/>
      <c r="L486" s="35"/>
      <c r="M486" s="35"/>
      <c r="N486" s="35"/>
      <c r="O486" s="35"/>
      <c r="P486" s="35"/>
      <c r="Q486" s="35"/>
      <c r="R486" s="35"/>
      <c r="S486" s="42"/>
      <c r="T486" s="42"/>
      <c r="U486" s="42"/>
      <c r="V486" s="42"/>
      <c r="W486" s="42"/>
      <c r="X486" s="42"/>
      <c r="Y486" s="42"/>
      <c r="Z486" s="42"/>
      <c r="AA486" s="42"/>
      <c r="AB486" s="42"/>
      <c r="AC486" s="42"/>
      <c r="AD486" s="42"/>
      <c r="AE486" s="42"/>
      <c r="AF486" s="58"/>
    </row>
    <row r="487" spans="1:32" ht="15.75" customHeight="1">
      <c r="A487" s="57"/>
      <c r="B487" s="57"/>
      <c r="C487" s="57"/>
      <c r="D487" s="57"/>
      <c r="E487" s="57"/>
      <c r="F487" s="35"/>
      <c r="G487" s="35"/>
      <c r="H487" s="35"/>
      <c r="I487" s="35"/>
      <c r="J487" s="35"/>
      <c r="K487" s="35"/>
      <c r="L487" s="35"/>
      <c r="M487" s="35"/>
      <c r="N487" s="35"/>
      <c r="O487" s="35"/>
      <c r="P487" s="35"/>
      <c r="Q487" s="35"/>
      <c r="R487" s="35"/>
      <c r="S487" s="42"/>
      <c r="T487" s="42"/>
      <c r="U487" s="42"/>
      <c r="V487" s="42"/>
      <c r="W487" s="42"/>
      <c r="X487" s="42"/>
      <c r="Y487" s="42"/>
      <c r="Z487" s="42"/>
      <c r="AA487" s="42"/>
      <c r="AB487" s="42"/>
      <c r="AC487" s="42"/>
      <c r="AD487" s="42"/>
      <c r="AE487" s="42"/>
      <c r="AF487" s="58"/>
    </row>
    <row r="488" spans="1:32" ht="15.75" customHeight="1">
      <c r="A488" s="57"/>
      <c r="B488" s="57"/>
      <c r="C488" s="57"/>
      <c r="D488" s="57"/>
      <c r="E488" s="57"/>
      <c r="F488" s="35"/>
      <c r="G488" s="35"/>
      <c r="H488" s="35"/>
      <c r="I488" s="35"/>
      <c r="J488" s="35"/>
      <c r="K488" s="35"/>
      <c r="L488" s="35"/>
      <c r="M488" s="35"/>
      <c r="N488" s="35"/>
      <c r="O488" s="35"/>
      <c r="P488" s="35"/>
      <c r="Q488" s="35"/>
      <c r="R488" s="35"/>
      <c r="S488" s="42"/>
      <c r="T488" s="42"/>
      <c r="U488" s="42"/>
      <c r="V488" s="42"/>
      <c r="W488" s="42"/>
      <c r="X488" s="42"/>
      <c r="Y488" s="42"/>
      <c r="Z488" s="42"/>
      <c r="AA488" s="42"/>
      <c r="AB488" s="42"/>
      <c r="AC488" s="42"/>
      <c r="AD488" s="42"/>
      <c r="AE488" s="42"/>
      <c r="AF488" s="58"/>
    </row>
    <row r="489" spans="1:32" ht="15.75" customHeight="1">
      <c r="A489" s="57"/>
      <c r="B489" s="57"/>
      <c r="C489" s="57"/>
      <c r="D489" s="57"/>
      <c r="E489" s="57"/>
      <c r="F489" s="35"/>
      <c r="G489" s="35"/>
      <c r="H489" s="35"/>
      <c r="I489" s="35"/>
      <c r="J489" s="35"/>
      <c r="K489" s="35"/>
      <c r="L489" s="35"/>
      <c r="M489" s="35"/>
      <c r="N489" s="35"/>
      <c r="O489" s="35"/>
      <c r="P489" s="35"/>
      <c r="Q489" s="35"/>
      <c r="R489" s="35"/>
      <c r="S489" s="42"/>
      <c r="T489" s="42"/>
      <c r="U489" s="42"/>
      <c r="V489" s="42"/>
      <c r="W489" s="42"/>
      <c r="X489" s="42"/>
      <c r="Y489" s="42"/>
      <c r="Z489" s="42"/>
      <c r="AA489" s="42"/>
      <c r="AB489" s="42"/>
      <c r="AC489" s="42"/>
      <c r="AD489" s="42"/>
      <c r="AE489" s="42"/>
      <c r="AF489" s="58"/>
    </row>
    <row r="490" spans="1:32" ht="15.75" customHeight="1">
      <c r="A490" s="57"/>
      <c r="B490" s="57"/>
      <c r="C490" s="57"/>
      <c r="D490" s="57"/>
      <c r="E490" s="57"/>
      <c r="F490" s="35"/>
      <c r="G490" s="35"/>
      <c r="H490" s="35"/>
      <c r="I490" s="35"/>
      <c r="J490" s="35"/>
      <c r="K490" s="35"/>
      <c r="L490" s="35"/>
      <c r="M490" s="35"/>
      <c r="N490" s="35"/>
      <c r="O490" s="35"/>
      <c r="P490" s="35"/>
      <c r="Q490" s="35"/>
      <c r="R490" s="35"/>
      <c r="S490" s="42"/>
      <c r="T490" s="42"/>
      <c r="U490" s="42"/>
      <c r="V490" s="42"/>
      <c r="W490" s="42"/>
      <c r="X490" s="42"/>
      <c r="Y490" s="42"/>
      <c r="Z490" s="42"/>
      <c r="AA490" s="42"/>
      <c r="AB490" s="42"/>
      <c r="AC490" s="42"/>
      <c r="AD490" s="42"/>
      <c r="AE490" s="42"/>
      <c r="AF490" s="58"/>
    </row>
    <row r="491" spans="1:32" ht="15.75" customHeight="1">
      <c r="A491" s="57"/>
      <c r="B491" s="57"/>
      <c r="C491" s="57"/>
      <c r="D491" s="57"/>
      <c r="E491" s="57"/>
      <c r="F491" s="35"/>
      <c r="G491" s="35"/>
      <c r="H491" s="35"/>
      <c r="I491" s="35"/>
      <c r="J491" s="35"/>
      <c r="K491" s="35"/>
      <c r="L491" s="35"/>
      <c r="M491" s="35"/>
      <c r="N491" s="35"/>
      <c r="O491" s="35"/>
      <c r="P491" s="35"/>
      <c r="Q491" s="35"/>
      <c r="R491" s="35"/>
      <c r="S491" s="42"/>
      <c r="T491" s="42"/>
      <c r="U491" s="42"/>
      <c r="V491" s="42"/>
      <c r="W491" s="42"/>
      <c r="X491" s="42"/>
      <c r="Y491" s="42"/>
      <c r="Z491" s="42"/>
      <c r="AA491" s="42"/>
      <c r="AB491" s="42"/>
      <c r="AC491" s="42"/>
      <c r="AD491" s="42"/>
      <c r="AE491" s="42"/>
      <c r="AF491" s="58"/>
    </row>
    <row r="492" spans="1:32" ht="15.75" customHeight="1">
      <c r="A492" s="57"/>
      <c r="B492" s="57"/>
      <c r="C492" s="57"/>
      <c r="D492" s="57"/>
      <c r="E492" s="57"/>
      <c r="F492" s="35"/>
      <c r="G492" s="35"/>
      <c r="H492" s="35"/>
      <c r="I492" s="35"/>
      <c r="J492" s="35"/>
      <c r="K492" s="35"/>
      <c r="L492" s="35"/>
      <c r="M492" s="35"/>
      <c r="N492" s="35"/>
      <c r="O492" s="35"/>
      <c r="P492" s="35"/>
      <c r="Q492" s="35"/>
      <c r="R492" s="35"/>
      <c r="S492" s="42"/>
      <c r="T492" s="42"/>
      <c r="U492" s="42"/>
      <c r="V492" s="42"/>
      <c r="W492" s="42"/>
      <c r="X492" s="42"/>
      <c r="Y492" s="42"/>
      <c r="Z492" s="42"/>
      <c r="AA492" s="42"/>
      <c r="AB492" s="42"/>
      <c r="AC492" s="42"/>
      <c r="AD492" s="42"/>
      <c r="AE492" s="42"/>
      <c r="AF492" s="58"/>
    </row>
    <row r="493" spans="1:32" ht="15.75" customHeight="1">
      <c r="A493" s="57"/>
      <c r="B493" s="57"/>
      <c r="C493" s="57"/>
      <c r="D493" s="57"/>
      <c r="E493" s="57"/>
      <c r="F493" s="35"/>
      <c r="G493" s="35"/>
      <c r="H493" s="35"/>
      <c r="I493" s="35"/>
      <c r="J493" s="35"/>
      <c r="K493" s="35"/>
      <c r="L493" s="35"/>
      <c r="M493" s="35"/>
      <c r="N493" s="35"/>
      <c r="O493" s="35"/>
      <c r="P493" s="35"/>
      <c r="Q493" s="35"/>
      <c r="R493" s="35"/>
      <c r="S493" s="42"/>
      <c r="T493" s="42"/>
      <c r="U493" s="42"/>
      <c r="V493" s="42"/>
      <c r="W493" s="42"/>
      <c r="X493" s="42"/>
      <c r="Y493" s="42"/>
      <c r="Z493" s="42"/>
      <c r="AA493" s="42"/>
      <c r="AB493" s="42"/>
      <c r="AC493" s="42"/>
      <c r="AD493" s="42"/>
      <c r="AE493" s="42"/>
      <c r="AF493" s="58"/>
    </row>
    <row r="494" spans="1:32" ht="15.75" customHeight="1">
      <c r="A494" s="57"/>
      <c r="B494" s="57"/>
      <c r="C494" s="57"/>
      <c r="D494" s="57"/>
      <c r="E494" s="57"/>
      <c r="F494" s="35"/>
      <c r="G494" s="35"/>
      <c r="H494" s="35"/>
      <c r="I494" s="35"/>
      <c r="J494" s="35"/>
      <c r="K494" s="35"/>
      <c r="L494" s="35"/>
      <c r="M494" s="35"/>
      <c r="N494" s="35"/>
      <c r="O494" s="35"/>
      <c r="P494" s="35"/>
      <c r="Q494" s="35"/>
      <c r="R494" s="35"/>
      <c r="S494" s="42"/>
      <c r="T494" s="42"/>
      <c r="U494" s="42"/>
      <c r="V494" s="42"/>
      <c r="W494" s="42"/>
      <c r="X494" s="42"/>
      <c r="Y494" s="42"/>
      <c r="Z494" s="42"/>
      <c r="AA494" s="42"/>
      <c r="AB494" s="42"/>
      <c r="AC494" s="42"/>
      <c r="AD494" s="42"/>
      <c r="AE494" s="42"/>
      <c r="AF494" s="58"/>
    </row>
    <row r="495" spans="1:32" ht="15.75" customHeight="1">
      <c r="A495" s="57"/>
      <c r="B495" s="57"/>
      <c r="C495" s="57"/>
      <c r="D495" s="57"/>
      <c r="E495" s="57"/>
      <c r="F495" s="35"/>
      <c r="G495" s="35"/>
      <c r="H495" s="35"/>
      <c r="I495" s="35"/>
      <c r="J495" s="35"/>
      <c r="K495" s="35"/>
      <c r="L495" s="35"/>
      <c r="M495" s="35"/>
      <c r="N495" s="35"/>
      <c r="O495" s="35"/>
      <c r="P495" s="35"/>
      <c r="Q495" s="35"/>
      <c r="R495" s="35"/>
      <c r="S495" s="42"/>
      <c r="T495" s="42"/>
      <c r="U495" s="42"/>
      <c r="V495" s="42"/>
      <c r="W495" s="42"/>
      <c r="X495" s="42"/>
      <c r="Y495" s="42"/>
      <c r="Z495" s="42"/>
      <c r="AA495" s="42"/>
      <c r="AB495" s="42"/>
      <c r="AC495" s="42"/>
      <c r="AD495" s="42"/>
      <c r="AE495" s="42"/>
      <c r="AF495" s="58"/>
    </row>
    <row r="496" spans="1:32" ht="15.75" customHeight="1">
      <c r="A496" s="57"/>
      <c r="B496" s="57"/>
      <c r="C496" s="57"/>
      <c r="D496" s="57"/>
      <c r="E496" s="57"/>
      <c r="F496" s="35"/>
      <c r="G496" s="35"/>
      <c r="H496" s="35"/>
      <c r="I496" s="35"/>
      <c r="J496" s="35"/>
      <c r="K496" s="35"/>
      <c r="L496" s="35"/>
      <c r="M496" s="35"/>
      <c r="N496" s="35"/>
      <c r="O496" s="35"/>
      <c r="P496" s="35"/>
      <c r="Q496" s="35"/>
      <c r="R496" s="35"/>
      <c r="S496" s="42"/>
      <c r="T496" s="42"/>
      <c r="U496" s="42"/>
      <c r="V496" s="42"/>
      <c r="W496" s="42"/>
      <c r="X496" s="42"/>
      <c r="Y496" s="42"/>
      <c r="Z496" s="42"/>
      <c r="AA496" s="42"/>
      <c r="AB496" s="42"/>
      <c r="AC496" s="42"/>
      <c r="AD496" s="42"/>
      <c r="AE496" s="42"/>
      <c r="AF496" s="58"/>
    </row>
    <row r="497" spans="1:32" ht="15.75" customHeight="1">
      <c r="A497" s="57"/>
      <c r="B497" s="57"/>
      <c r="C497" s="57"/>
      <c r="D497" s="57"/>
      <c r="E497" s="57"/>
      <c r="F497" s="35"/>
      <c r="G497" s="35"/>
      <c r="H497" s="35"/>
      <c r="I497" s="35"/>
      <c r="J497" s="35"/>
      <c r="K497" s="35"/>
      <c r="L497" s="35"/>
      <c r="M497" s="35"/>
      <c r="N497" s="35"/>
      <c r="O497" s="35"/>
      <c r="P497" s="35"/>
      <c r="Q497" s="35"/>
      <c r="R497" s="35"/>
      <c r="S497" s="42"/>
      <c r="T497" s="42"/>
      <c r="U497" s="42"/>
      <c r="V497" s="42"/>
      <c r="W497" s="42"/>
      <c r="X497" s="42"/>
      <c r="Y497" s="42"/>
      <c r="Z497" s="42"/>
      <c r="AA497" s="42"/>
      <c r="AB497" s="42"/>
      <c r="AC497" s="42"/>
      <c r="AD497" s="42"/>
      <c r="AE497" s="42"/>
      <c r="AF497" s="58"/>
    </row>
    <row r="498" spans="1:32" ht="15.75" customHeight="1">
      <c r="A498" s="57"/>
      <c r="B498" s="57"/>
      <c r="C498" s="57"/>
      <c r="D498" s="57"/>
      <c r="E498" s="57"/>
      <c r="F498" s="35"/>
      <c r="G498" s="35"/>
      <c r="H498" s="35"/>
      <c r="I498" s="35"/>
      <c r="J498" s="35"/>
      <c r="K498" s="35"/>
      <c r="L498" s="35"/>
      <c r="M498" s="35"/>
      <c r="N498" s="35"/>
      <c r="O498" s="35"/>
      <c r="P498" s="35"/>
      <c r="Q498" s="35"/>
      <c r="R498" s="35"/>
      <c r="S498" s="42"/>
      <c r="T498" s="42"/>
      <c r="U498" s="42"/>
      <c r="V498" s="42"/>
      <c r="W498" s="42"/>
      <c r="X498" s="42"/>
      <c r="Y498" s="42"/>
      <c r="Z498" s="42"/>
      <c r="AA498" s="42"/>
      <c r="AB498" s="42"/>
      <c r="AC498" s="42"/>
      <c r="AD498" s="42"/>
      <c r="AE498" s="42"/>
      <c r="AF498" s="58"/>
    </row>
    <row r="499" spans="1:32" ht="15.75" customHeight="1">
      <c r="A499" s="57"/>
      <c r="B499" s="57"/>
      <c r="C499" s="57"/>
      <c r="D499" s="57"/>
      <c r="E499" s="57"/>
      <c r="F499" s="35"/>
      <c r="G499" s="35"/>
      <c r="H499" s="35"/>
      <c r="I499" s="35"/>
      <c r="J499" s="35"/>
      <c r="K499" s="35"/>
      <c r="L499" s="35"/>
      <c r="M499" s="35"/>
      <c r="N499" s="35"/>
      <c r="O499" s="35"/>
      <c r="P499" s="35"/>
      <c r="Q499" s="35"/>
      <c r="R499" s="35"/>
      <c r="S499" s="42"/>
      <c r="T499" s="42"/>
      <c r="U499" s="42"/>
      <c r="V499" s="42"/>
      <c r="W499" s="42"/>
      <c r="X499" s="42"/>
      <c r="Y499" s="42"/>
      <c r="Z499" s="42"/>
      <c r="AA499" s="42"/>
      <c r="AB499" s="42"/>
      <c r="AC499" s="42"/>
      <c r="AD499" s="42"/>
      <c r="AE499" s="42"/>
      <c r="AF499" s="58"/>
    </row>
    <row r="500" spans="1:32" ht="15.75" customHeight="1">
      <c r="A500" s="57"/>
      <c r="B500" s="57"/>
      <c r="C500" s="57"/>
      <c r="D500" s="57"/>
      <c r="E500" s="57"/>
      <c r="F500" s="35"/>
      <c r="G500" s="35"/>
      <c r="H500" s="35"/>
      <c r="I500" s="35"/>
      <c r="J500" s="35"/>
      <c r="K500" s="35"/>
      <c r="L500" s="35"/>
      <c r="M500" s="35"/>
      <c r="N500" s="35"/>
      <c r="O500" s="35"/>
      <c r="P500" s="35"/>
      <c r="Q500" s="35"/>
      <c r="R500" s="35"/>
      <c r="S500" s="42"/>
      <c r="T500" s="42"/>
      <c r="U500" s="42"/>
      <c r="V500" s="42"/>
      <c r="W500" s="42"/>
      <c r="X500" s="42"/>
      <c r="Y500" s="42"/>
      <c r="Z500" s="42"/>
      <c r="AA500" s="42"/>
      <c r="AB500" s="42"/>
      <c r="AC500" s="42"/>
      <c r="AD500" s="42"/>
      <c r="AE500" s="42"/>
      <c r="AF500" s="58"/>
    </row>
    <row r="501" spans="1:32" ht="15.75" customHeight="1">
      <c r="A501" s="57"/>
      <c r="B501" s="57"/>
      <c r="C501" s="57"/>
      <c r="D501" s="57"/>
      <c r="E501" s="57"/>
      <c r="F501" s="35"/>
      <c r="G501" s="35"/>
      <c r="H501" s="35"/>
      <c r="I501" s="35"/>
      <c r="J501" s="35"/>
      <c r="K501" s="35"/>
      <c r="L501" s="35"/>
      <c r="M501" s="35"/>
      <c r="N501" s="35"/>
      <c r="O501" s="35"/>
      <c r="P501" s="35"/>
      <c r="Q501" s="35"/>
      <c r="R501" s="35"/>
      <c r="S501" s="42"/>
      <c r="T501" s="42"/>
      <c r="U501" s="42"/>
      <c r="V501" s="42"/>
      <c r="W501" s="42"/>
      <c r="X501" s="42"/>
      <c r="Y501" s="42"/>
      <c r="Z501" s="42"/>
      <c r="AA501" s="42"/>
      <c r="AB501" s="42"/>
      <c r="AC501" s="42"/>
      <c r="AD501" s="42"/>
      <c r="AE501" s="42"/>
      <c r="AF501" s="58"/>
    </row>
    <row r="502" spans="1:32" ht="15.75" customHeight="1">
      <c r="A502" s="57"/>
      <c r="B502" s="57"/>
      <c r="C502" s="57"/>
      <c r="D502" s="57"/>
      <c r="E502" s="57"/>
      <c r="F502" s="35"/>
      <c r="G502" s="35"/>
      <c r="H502" s="35"/>
      <c r="I502" s="35"/>
      <c r="J502" s="35"/>
      <c r="K502" s="35"/>
      <c r="L502" s="35"/>
      <c r="M502" s="35"/>
      <c r="N502" s="35"/>
      <c r="O502" s="35"/>
      <c r="P502" s="35"/>
      <c r="Q502" s="35"/>
      <c r="R502" s="35"/>
      <c r="S502" s="42"/>
      <c r="T502" s="42"/>
      <c r="U502" s="42"/>
      <c r="V502" s="42"/>
      <c r="W502" s="42"/>
      <c r="X502" s="42"/>
      <c r="Y502" s="42"/>
      <c r="Z502" s="42"/>
      <c r="AA502" s="42"/>
      <c r="AB502" s="42"/>
      <c r="AC502" s="42"/>
      <c r="AD502" s="42"/>
      <c r="AE502" s="42"/>
      <c r="AF502" s="58"/>
    </row>
    <row r="503" spans="1:32" ht="15.75" customHeight="1">
      <c r="A503" s="57"/>
      <c r="B503" s="57"/>
      <c r="C503" s="57"/>
      <c r="D503" s="57"/>
      <c r="E503" s="57"/>
      <c r="F503" s="35"/>
      <c r="G503" s="35"/>
      <c r="H503" s="35"/>
      <c r="I503" s="35"/>
      <c r="J503" s="35"/>
      <c r="K503" s="35"/>
      <c r="L503" s="35"/>
      <c r="M503" s="35"/>
      <c r="N503" s="35"/>
      <c r="O503" s="35"/>
      <c r="P503" s="35"/>
      <c r="Q503" s="35"/>
      <c r="R503" s="35"/>
      <c r="S503" s="42"/>
      <c r="T503" s="42"/>
      <c r="U503" s="42"/>
      <c r="V503" s="42"/>
      <c r="W503" s="42"/>
      <c r="X503" s="42"/>
      <c r="Y503" s="42"/>
      <c r="Z503" s="42"/>
      <c r="AA503" s="42"/>
      <c r="AB503" s="42"/>
      <c r="AC503" s="42"/>
      <c r="AD503" s="42"/>
      <c r="AE503" s="42"/>
      <c r="AF503" s="58"/>
    </row>
    <row r="504" spans="1:32" ht="15.75" customHeight="1">
      <c r="A504" s="57"/>
      <c r="B504" s="57"/>
      <c r="C504" s="57"/>
      <c r="D504" s="57"/>
      <c r="E504" s="57"/>
      <c r="F504" s="35"/>
      <c r="G504" s="35"/>
      <c r="H504" s="35"/>
      <c r="I504" s="35"/>
      <c r="J504" s="35"/>
      <c r="K504" s="35"/>
      <c r="L504" s="35"/>
      <c r="M504" s="35"/>
      <c r="N504" s="35"/>
      <c r="O504" s="35"/>
      <c r="P504" s="35"/>
      <c r="Q504" s="35"/>
      <c r="R504" s="35"/>
      <c r="S504" s="42"/>
      <c r="T504" s="42"/>
      <c r="U504" s="42"/>
      <c r="V504" s="42"/>
      <c r="W504" s="42"/>
      <c r="X504" s="42"/>
      <c r="Y504" s="42"/>
      <c r="Z504" s="42"/>
      <c r="AA504" s="42"/>
      <c r="AB504" s="42"/>
      <c r="AC504" s="42"/>
      <c r="AD504" s="42"/>
      <c r="AE504" s="42"/>
      <c r="AF504" s="58"/>
    </row>
    <row r="505" spans="1:32" ht="15.75" customHeight="1">
      <c r="A505" s="57"/>
      <c r="B505" s="57"/>
      <c r="C505" s="57"/>
      <c r="D505" s="57"/>
      <c r="E505" s="57"/>
      <c r="F505" s="35"/>
      <c r="G505" s="35"/>
      <c r="H505" s="35"/>
      <c r="I505" s="35"/>
      <c r="J505" s="35"/>
      <c r="K505" s="35"/>
      <c r="L505" s="35"/>
      <c r="M505" s="35"/>
      <c r="N505" s="35"/>
      <c r="O505" s="35"/>
      <c r="P505" s="35"/>
      <c r="Q505" s="35"/>
      <c r="R505" s="35"/>
      <c r="S505" s="42"/>
      <c r="T505" s="42"/>
      <c r="U505" s="42"/>
      <c r="V505" s="42"/>
      <c r="W505" s="42"/>
      <c r="X505" s="42"/>
      <c r="Y505" s="42"/>
      <c r="Z505" s="42"/>
      <c r="AA505" s="42"/>
      <c r="AB505" s="42"/>
      <c r="AC505" s="42"/>
      <c r="AD505" s="42"/>
      <c r="AE505" s="42"/>
      <c r="AF505" s="58"/>
    </row>
    <row r="506" spans="1:32" ht="15.75" customHeight="1">
      <c r="A506" s="57"/>
      <c r="B506" s="57"/>
      <c r="C506" s="57"/>
      <c r="D506" s="57"/>
      <c r="E506" s="57"/>
      <c r="F506" s="35"/>
      <c r="G506" s="35"/>
      <c r="H506" s="35"/>
      <c r="I506" s="35"/>
      <c r="J506" s="35"/>
      <c r="K506" s="35"/>
      <c r="L506" s="35"/>
      <c r="M506" s="35"/>
      <c r="N506" s="35"/>
      <c r="O506" s="35"/>
      <c r="P506" s="35"/>
      <c r="Q506" s="35"/>
      <c r="R506" s="35"/>
      <c r="S506" s="42"/>
      <c r="T506" s="42"/>
      <c r="U506" s="42"/>
      <c r="V506" s="42"/>
      <c r="W506" s="42"/>
      <c r="X506" s="42"/>
      <c r="Y506" s="42"/>
      <c r="Z506" s="42"/>
      <c r="AA506" s="42"/>
      <c r="AB506" s="42"/>
      <c r="AC506" s="42"/>
      <c r="AD506" s="42"/>
      <c r="AE506" s="42"/>
      <c r="AF506" s="58"/>
    </row>
    <row r="507" spans="1:32" ht="15.75" customHeight="1">
      <c r="A507" s="57"/>
      <c r="B507" s="57"/>
      <c r="C507" s="57"/>
      <c r="D507" s="57"/>
      <c r="E507" s="57"/>
      <c r="F507" s="35"/>
      <c r="G507" s="35"/>
      <c r="H507" s="35"/>
      <c r="I507" s="35"/>
      <c r="J507" s="35"/>
      <c r="K507" s="35"/>
      <c r="L507" s="35"/>
      <c r="M507" s="35"/>
      <c r="N507" s="35"/>
      <c r="O507" s="35"/>
      <c r="P507" s="35"/>
      <c r="Q507" s="35"/>
      <c r="R507" s="35"/>
      <c r="S507" s="42"/>
      <c r="T507" s="42"/>
      <c r="U507" s="42"/>
      <c r="V507" s="42"/>
      <c r="W507" s="42"/>
      <c r="X507" s="42"/>
      <c r="Y507" s="42"/>
      <c r="Z507" s="42"/>
      <c r="AA507" s="42"/>
      <c r="AB507" s="42"/>
      <c r="AC507" s="42"/>
      <c r="AD507" s="42"/>
      <c r="AE507" s="42"/>
      <c r="AF507" s="58"/>
    </row>
    <row r="508" spans="1:32" ht="15.75" customHeight="1">
      <c r="A508" s="57"/>
      <c r="B508" s="57"/>
      <c r="C508" s="57"/>
      <c r="D508" s="57"/>
      <c r="E508" s="57"/>
      <c r="F508" s="35"/>
      <c r="G508" s="35"/>
      <c r="H508" s="35"/>
      <c r="I508" s="35"/>
      <c r="J508" s="35"/>
      <c r="K508" s="35"/>
      <c r="L508" s="35"/>
      <c r="M508" s="35"/>
      <c r="N508" s="35"/>
      <c r="O508" s="35"/>
      <c r="P508" s="35"/>
      <c r="Q508" s="35"/>
      <c r="R508" s="35"/>
      <c r="S508" s="42"/>
      <c r="T508" s="42"/>
      <c r="U508" s="42"/>
      <c r="V508" s="42"/>
      <c r="W508" s="42"/>
      <c r="X508" s="42"/>
      <c r="Y508" s="42"/>
      <c r="Z508" s="42"/>
      <c r="AA508" s="42"/>
      <c r="AB508" s="42"/>
      <c r="AC508" s="42"/>
      <c r="AD508" s="42"/>
      <c r="AE508" s="42"/>
      <c r="AF508" s="58"/>
    </row>
    <row r="509" spans="1:32" ht="15.75" customHeight="1">
      <c r="A509" s="57"/>
      <c r="B509" s="57"/>
      <c r="C509" s="57"/>
      <c r="D509" s="57"/>
      <c r="E509" s="57"/>
      <c r="F509" s="35"/>
      <c r="G509" s="35"/>
      <c r="H509" s="35"/>
      <c r="I509" s="35"/>
      <c r="J509" s="35"/>
      <c r="K509" s="35"/>
      <c r="L509" s="35"/>
      <c r="M509" s="35"/>
      <c r="N509" s="35"/>
      <c r="O509" s="35"/>
      <c r="P509" s="35"/>
      <c r="Q509" s="35"/>
      <c r="R509" s="35"/>
      <c r="S509" s="42"/>
      <c r="T509" s="42"/>
      <c r="U509" s="42"/>
      <c r="V509" s="42"/>
      <c r="W509" s="42"/>
      <c r="X509" s="42"/>
      <c r="Y509" s="42"/>
      <c r="Z509" s="42"/>
      <c r="AA509" s="42"/>
      <c r="AB509" s="42"/>
      <c r="AC509" s="42"/>
      <c r="AD509" s="42"/>
      <c r="AE509" s="42"/>
      <c r="AF509" s="58"/>
    </row>
    <row r="510" spans="1:32" ht="15.75" customHeight="1">
      <c r="A510" s="57"/>
      <c r="B510" s="57"/>
      <c r="C510" s="57"/>
      <c r="D510" s="57"/>
      <c r="E510" s="57"/>
      <c r="F510" s="35"/>
      <c r="G510" s="35"/>
      <c r="H510" s="35"/>
      <c r="I510" s="35"/>
      <c r="J510" s="35"/>
      <c r="K510" s="35"/>
      <c r="L510" s="35"/>
      <c r="M510" s="35"/>
      <c r="N510" s="35"/>
      <c r="O510" s="35"/>
      <c r="P510" s="35"/>
      <c r="Q510" s="35"/>
      <c r="R510" s="35"/>
      <c r="S510" s="42"/>
      <c r="T510" s="42"/>
      <c r="U510" s="42"/>
      <c r="V510" s="42"/>
      <c r="W510" s="42"/>
      <c r="X510" s="42"/>
      <c r="Y510" s="42"/>
      <c r="Z510" s="42"/>
      <c r="AA510" s="42"/>
      <c r="AB510" s="42"/>
      <c r="AC510" s="42"/>
      <c r="AD510" s="42"/>
      <c r="AE510" s="42"/>
      <c r="AF510" s="58"/>
    </row>
    <row r="511" spans="1:32" ht="15.75" customHeight="1">
      <c r="A511" s="57"/>
      <c r="B511" s="57"/>
      <c r="C511" s="57"/>
      <c r="D511" s="57"/>
      <c r="E511" s="57"/>
      <c r="F511" s="35"/>
      <c r="G511" s="35"/>
      <c r="H511" s="35"/>
      <c r="I511" s="35"/>
      <c r="J511" s="35"/>
      <c r="K511" s="35"/>
      <c r="L511" s="35"/>
      <c r="M511" s="35"/>
      <c r="N511" s="35"/>
      <c r="O511" s="35"/>
      <c r="P511" s="35"/>
      <c r="Q511" s="35"/>
      <c r="R511" s="35"/>
      <c r="S511" s="42"/>
      <c r="T511" s="42"/>
      <c r="U511" s="42"/>
      <c r="V511" s="42"/>
      <c r="W511" s="42"/>
      <c r="X511" s="42"/>
      <c r="Y511" s="42"/>
      <c r="Z511" s="42"/>
      <c r="AA511" s="42"/>
      <c r="AB511" s="42"/>
      <c r="AC511" s="42"/>
      <c r="AD511" s="42"/>
      <c r="AE511" s="42"/>
      <c r="AF511" s="58"/>
    </row>
    <row r="512" spans="1:32" ht="15.75" customHeight="1">
      <c r="A512" s="57"/>
      <c r="B512" s="57"/>
      <c r="C512" s="57"/>
      <c r="D512" s="57"/>
      <c r="E512" s="57"/>
      <c r="F512" s="35"/>
      <c r="G512" s="35"/>
      <c r="H512" s="35"/>
      <c r="I512" s="35"/>
      <c r="J512" s="35"/>
      <c r="K512" s="35"/>
      <c r="L512" s="35"/>
      <c r="M512" s="35"/>
      <c r="N512" s="35"/>
      <c r="O512" s="35"/>
      <c r="P512" s="35"/>
      <c r="Q512" s="35"/>
      <c r="R512" s="35"/>
      <c r="S512" s="42"/>
      <c r="T512" s="42"/>
      <c r="U512" s="42"/>
      <c r="V512" s="42"/>
      <c r="W512" s="42"/>
      <c r="X512" s="42"/>
      <c r="Y512" s="42"/>
      <c r="Z512" s="42"/>
      <c r="AA512" s="42"/>
      <c r="AB512" s="42"/>
      <c r="AC512" s="42"/>
      <c r="AD512" s="42"/>
      <c r="AE512" s="42"/>
      <c r="AF512" s="58"/>
    </row>
    <row r="513" spans="1:32" ht="15.75" customHeight="1">
      <c r="A513" s="57"/>
      <c r="B513" s="57"/>
      <c r="C513" s="57"/>
      <c r="D513" s="57"/>
      <c r="E513" s="57"/>
      <c r="F513" s="35"/>
      <c r="G513" s="35"/>
      <c r="H513" s="35"/>
      <c r="I513" s="35"/>
      <c r="J513" s="35"/>
      <c r="K513" s="35"/>
      <c r="L513" s="35"/>
      <c r="M513" s="35"/>
      <c r="N513" s="35"/>
      <c r="O513" s="35"/>
      <c r="P513" s="35"/>
      <c r="Q513" s="35"/>
      <c r="R513" s="35"/>
      <c r="S513" s="42"/>
      <c r="T513" s="42"/>
      <c r="U513" s="42"/>
      <c r="V513" s="42"/>
      <c r="W513" s="42"/>
      <c r="X513" s="42"/>
      <c r="Y513" s="42"/>
      <c r="Z513" s="42"/>
      <c r="AA513" s="42"/>
      <c r="AB513" s="42"/>
      <c r="AC513" s="42"/>
      <c r="AD513" s="42"/>
      <c r="AE513" s="42"/>
      <c r="AF513" s="58"/>
    </row>
    <row r="514" spans="1:32" ht="15.75" customHeight="1">
      <c r="A514" s="57"/>
      <c r="B514" s="57"/>
      <c r="C514" s="57"/>
      <c r="D514" s="57"/>
      <c r="E514" s="57"/>
      <c r="F514" s="35"/>
      <c r="G514" s="35"/>
      <c r="H514" s="35"/>
      <c r="I514" s="35"/>
      <c r="J514" s="35"/>
      <c r="K514" s="35"/>
      <c r="L514" s="35"/>
      <c r="M514" s="35"/>
      <c r="N514" s="35"/>
      <c r="O514" s="35"/>
      <c r="P514" s="35"/>
      <c r="Q514" s="35"/>
      <c r="R514" s="35"/>
      <c r="S514" s="42"/>
      <c r="T514" s="42"/>
      <c r="U514" s="42"/>
      <c r="V514" s="42"/>
      <c r="W514" s="42"/>
      <c r="X514" s="42"/>
      <c r="Y514" s="42"/>
      <c r="Z514" s="42"/>
      <c r="AA514" s="42"/>
      <c r="AB514" s="42"/>
      <c r="AC514" s="42"/>
      <c r="AD514" s="42"/>
      <c r="AE514" s="42"/>
      <c r="AF514" s="58"/>
    </row>
    <row r="515" spans="1:32" ht="15.75" customHeight="1">
      <c r="A515" s="57"/>
      <c r="B515" s="57"/>
      <c r="C515" s="57"/>
      <c r="D515" s="57"/>
      <c r="E515" s="57"/>
      <c r="F515" s="35"/>
      <c r="G515" s="35"/>
      <c r="H515" s="35"/>
      <c r="I515" s="35"/>
      <c r="J515" s="35"/>
      <c r="K515" s="35"/>
      <c r="L515" s="35"/>
      <c r="M515" s="35"/>
      <c r="N515" s="35"/>
      <c r="O515" s="35"/>
      <c r="P515" s="35"/>
      <c r="Q515" s="35"/>
      <c r="R515" s="35"/>
      <c r="S515" s="42"/>
      <c r="T515" s="42"/>
      <c r="U515" s="42"/>
      <c r="V515" s="42"/>
      <c r="W515" s="42"/>
      <c r="X515" s="42"/>
      <c r="Y515" s="42"/>
      <c r="Z515" s="42"/>
      <c r="AA515" s="42"/>
      <c r="AB515" s="42"/>
      <c r="AC515" s="42"/>
      <c r="AD515" s="42"/>
      <c r="AE515" s="42"/>
      <c r="AF515" s="58"/>
    </row>
    <row r="516" spans="1:32" ht="15.75" customHeight="1">
      <c r="A516" s="57"/>
      <c r="B516" s="57"/>
      <c r="C516" s="57"/>
      <c r="D516" s="57"/>
      <c r="E516" s="57"/>
      <c r="F516" s="35"/>
      <c r="G516" s="35"/>
      <c r="H516" s="35"/>
      <c r="I516" s="35"/>
      <c r="J516" s="35"/>
      <c r="K516" s="35"/>
      <c r="L516" s="35"/>
      <c r="M516" s="35"/>
      <c r="N516" s="35"/>
      <c r="O516" s="35"/>
      <c r="P516" s="35"/>
      <c r="Q516" s="35"/>
      <c r="R516" s="35"/>
      <c r="S516" s="42"/>
      <c r="T516" s="42"/>
      <c r="U516" s="42"/>
      <c r="V516" s="42"/>
      <c r="W516" s="42"/>
      <c r="X516" s="42"/>
      <c r="Y516" s="42"/>
      <c r="Z516" s="42"/>
      <c r="AA516" s="42"/>
      <c r="AB516" s="42"/>
      <c r="AC516" s="42"/>
      <c r="AD516" s="42"/>
      <c r="AE516" s="42"/>
      <c r="AF516" s="58"/>
    </row>
    <row r="517" spans="1:32" ht="15.75" customHeight="1">
      <c r="A517" s="57"/>
      <c r="B517" s="57"/>
      <c r="C517" s="57"/>
      <c r="D517" s="57"/>
      <c r="E517" s="57"/>
      <c r="F517" s="35"/>
      <c r="G517" s="35"/>
      <c r="H517" s="35"/>
      <c r="I517" s="35"/>
      <c r="J517" s="35"/>
      <c r="K517" s="35"/>
      <c r="L517" s="35"/>
      <c r="M517" s="35"/>
      <c r="N517" s="35"/>
      <c r="O517" s="35"/>
      <c r="P517" s="35"/>
      <c r="Q517" s="35"/>
      <c r="R517" s="35"/>
      <c r="S517" s="42"/>
      <c r="T517" s="42"/>
      <c r="U517" s="42"/>
      <c r="V517" s="42"/>
      <c r="W517" s="42"/>
      <c r="X517" s="42"/>
      <c r="Y517" s="42"/>
      <c r="Z517" s="42"/>
      <c r="AA517" s="42"/>
      <c r="AB517" s="42"/>
      <c r="AC517" s="42"/>
      <c r="AD517" s="42"/>
      <c r="AE517" s="42"/>
      <c r="AF517" s="58"/>
    </row>
    <row r="518" spans="1:32" ht="15.75" customHeight="1">
      <c r="A518" s="57"/>
      <c r="B518" s="57"/>
      <c r="C518" s="57"/>
      <c r="D518" s="57"/>
      <c r="E518" s="57"/>
      <c r="F518" s="35"/>
      <c r="G518" s="35"/>
      <c r="H518" s="35"/>
      <c r="I518" s="35"/>
      <c r="J518" s="35"/>
      <c r="K518" s="35"/>
      <c r="L518" s="35"/>
      <c r="M518" s="35"/>
      <c r="N518" s="35"/>
      <c r="O518" s="35"/>
      <c r="P518" s="35"/>
      <c r="Q518" s="35"/>
      <c r="R518" s="35"/>
      <c r="S518" s="42"/>
      <c r="T518" s="42"/>
      <c r="U518" s="42"/>
      <c r="V518" s="42"/>
      <c r="W518" s="42"/>
      <c r="X518" s="42"/>
      <c r="Y518" s="42"/>
      <c r="Z518" s="42"/>
      <c r="AA518" s="42"/>
      <c r="AB518" s="42"/>
      <c r="AC518" s="42"/>
      <c r="AD518" s="42"/>
      <c r="AE518" s="42"/>
      <c r="AF518" s="58"/>
    </row>
    <row r="519" spans="1:32" ht="15.75" customHeight="1">
      <c r="A519" s="57"/>
      <c r="B519" s="57"/>
      <c r="C519" s="57"/>
      <c r="D519" s="57"/>
      <c r="E519" s="57"/>
      <c r="F519" s="35"/>
      <c r="G519" s="35"/>
      <c r="H519" s="35"/>
      <c r="I519" s="35"/>
      <c r="J519" s="35"/>
      <c r="K519" s="35"/>
      <c r="L519" s="35"/>
      <c r="M519" s="35"/>
      <c r="N519" s="35"/>
      <c r="O519" s="35"/>
      <c r="P519" s="35"/>
      <c r="Q519" s="35"/>
      <c r="R519" s="35"/>
      <c r="S519" s="42"/>
      <c r="T519" s="42"/>
      <c r="U519" s="42"/>
      <c r="V519" s="42"/>
      <c r="W519" s="42"/>
      <c r="X519" s="42"/>
      <c r="Y519" s="42"/>
      <c r="Z519" s="42"/>
      <c r="AA519" s="42"/>
      <c r="AB519" s="42"/>
      <c r="AC519" s="42"/>
      <c r="AD519" s="42"/>
      <c r="AE519" s="42"/>
      <c r="AF519" s="58"/>
    </row>
    <row r="520" spans="1:32" ht="15.75" customHeight="1">
      <c r="A520" s="57"/>
      <c r="B520" s="57"/>
      <c r="C520" s="57"/>
      <c r="D520" s="57"/>
      <c r="E520" s="57"/>
      <c r="F520" s="35"/>
      <c r="G520" s="35"/>
      <c r="H520" s="35"/>
      <c r="I520" s="35"/>
      <c r="J520" s="35"/>
      <c r="K520" s="35"/>
      <c r="L520" s="35"/>
      <c r="M520" s="35"/>
      <c r="N520" s="35"/>
      <c r="O520" s="35"/>
      <c r="P520" s="35"/>
      <c r="Q520" s="35"/>
      <c r="R520" s="35"/>
      <c r="S520" s="42"/>
      <c r="T520" s="42"/>
      <c r="U520" s="42"/>
      <c r="V520" s="42"/>
      <c r="W520" s="42"/>
      <c r="X520" s="42"/>
      <c r="Y520" s="42"/>
      <c r="Z520" s="42"/>
      <c r="AA520" s="42"/>
      <c r="AB520" s="42"/>
      <c r="AC520" s="42"/>
      <c r="AD520" s="42"/>
      <c r="AE520" s="42"/>
      <c r="AF520" s="58"/>
    </row>
    <row r="521" spans="1:32" ht="15.75" customHeight="1">
      <c r="A521" s="57"/>
      <c r="B521" s="57"/>
      <c r="C521" s="57"/>
      <c r="D521" s="57"/>
      <c r="E521" s="57"/>
      <c r="F521" s="35"/>
      <c r="G521" s="35"/>
      <c r="H521" s="35"/>
      <c r="I521" s="35"/>
      <c r="J521" s="35"/>
      <c r="K521" s="35"/>
      <c r="L521" s="35"/>
      <c r="M521" s="35"/>
      <c r="N521" s="35"/>
      <c r="O521" s="35"/>
      <c r="P521" s="35"/>
      <c r="Q521" s="35"/>
      <c r="R521" s="35"/>
      <c r="S521" s="42"/>
      <c r="T521" s="42"/>
      <c r="U521" s="42"/>
      <c r="V521" s="42"/>
      <c r="W521" s="42"/>
      <c r="X521" s="42"/>
      <c r="Y521" s="42"/>
      <c r="Z521" s="42"/>
      <c r="AA521" s="42"/>
      <c r="AB521" s="42"/>
      <c r="AC521" s="42"/>
      <c r="AD521" s="42"/>
      <c r="AE521" s="42"/>
      <c r="AF521" s="58"/>
    </row>
    <row r="522" spans="1:32" ht="15.75" customHeight="1">
      <c r="A522" s="57"/>
      <c r="B522" s="57"/>
      <c r="C522" s="57"/>
      <c r="D522" s="57"/>
      <c r="E522" s="57"/>
      <c r="F522" s="35"/>
      <c r="G522" s="35"/>
      <c r="H522" s="35"/>
      <c r="I522" s="35"/>
      <c r="J522" s="35"/>
      <c r="K522" s="35"/>
      <c r="L522" s="35"/>
      <c r="M522" s="35"/>
      <c r="N522" s="35"/>
      <c r="O522" s="35"/>
      <c r="P522" s="35"/>
      <c r="Q522" s="35"/>
      <c r="R522" s="35"/>
      <c r="S522" s="42"/>
      <c r="T522" s="42"/>
      <c r="U522" s="42"/>
      <c r="V522" s="42"/>
      <c r="W522" s="42"/>
      <c r="X522" s="42"/>
      <c r="Y522" s="42"/>
      <c r="Z522" s="42"/>
      <c r="AA522" s="42"/>
      <c r="AB522" s="42"/>
      <c r="AC522" s="42"/>
      <c r="AD522" s="42"/>
      <c r="AE522" s="42"/>
      <c r="AF522" s="58"/>
    </row>
    <row r="523" spans="1:32" ht="15.75" customHeight="1">
      <c r="A523" s="57"/>
      <c r="B523" s="57"/>
      <c r="C523" s="57"/>
      <c r="D523" s="57"/>
      <c r="E523" s="57"/>
      <c r="F523" s="35"/>
      <c r="G523" s="35"/>
      <c r="H523" s="35"/>
      <c r="I523" s="35"/>
      <c r="J523" s="35"/>
      <c r="K523" s="35"/>
      <c r="L523" s="35"/>
      <c r="M523" s="35"/>
      <c r="N523" s="35"/>
      <c r="O523" s="35"/>
      <c r="P523" s="35"/>
      <c r="Q523" s="35"/>
      <c r="R523" s="35"/>
      <c r="S523" s="42"/>
      <c r="T523" s="42"/>
      <c r="U523" s="42"/>
      <c r="V523" s="42"/>
      <c r="W523" s="42"/>
      <c r="X523" s="42"/>
      <c r="Y523" s="42"/>
      <c r="Z523" s="42"/>
      <c r="AA523" s="42"/>
      <c r="AB523" s="42"/>
      <c r="AC523" s="42"/>
      <c r="AD523" s="42"/>
      <c r="AE523" s="42"/>
      <c r="AF523" s="58"/>
    </row>
    <row r="524" spans="1:32" ht="15.75" customHeight="1">
      <c r="A524" s="57"/>
      <c r="B524" s="57"/>
      <c r="C524" s="57"/>
      <c r="D524" s="57"/>
      <c r="E524" s="57"/>
      <c r="F524" s="35"/>
      <c r="G524" s="35"/>
      <c r="H524" s="35"/>
      <c r="I524" s="35"/>
      <c r="J524" s="35"/>
      <c r="K524" s="35"/>
      <c r="L524" s="35"/>
      <c r="M524" s="35"/>
      <c r="N524" s="35"/>
      <c r="O524" s="35"/>
      <c r="P524" s="35"/>
      <c r="Q524" s="35"/>
      <c r="R524" s="35"/>
      <c r="S524" s="42"/>
      <c r="T524" s="42"/>
      <c r="U524" s="42"/>
      <c r="V524" s="42"/>
      <c r="W524" s="42"/>
      <c r="X524" s="42"/>
      <c r="Y524" s="42"/>
      <c r="Z524" s="42"/>
      <c r="AA524" s="42"/>
      <c r="AB524" s="42"/>
      <c r="AC524" s="42"/>
      <c r="AD524" s="42"/>
      <c r="AE524" s="42"/>
      <c r="AF524" s="58"/>
    </row>
    <row r="525" spans="1:32" ht="15.75" customHeight="1">
      <c r="A525" s="57"/>
      <c r="B525" s="57"/>
      <c r="C525" s="57"/>
      <c r="D525" s="57"/>
      <c r="E525" s="57"/>
      <c r="F525" s="35"/>
      <c r="G525" s="35"/>
      <c r="H525" s="35"/>
      <c r="I525" s="35"/>
      <c r="J525" s="35"/>
      <c r="K525" s="35"/>
      <c r="L525" s="35"/>
      <c r="M525" s="35"/>
      <c r="N525" s="35"/>
      <c r="O525" s="35"/>
      <c r="P525" s="35"/>
      <c r="Q525" s="35"/>
      <c r="R525" s="35"/>
      <c r="S525" s="42"/>
      <c r="T525" s="42"/>
      <c r="U525" s="42"/>
      <c r="V525" s="42"/>
      <c r="W525" s="42"/>
      <c r="X525" s="42"/>
      <c r="Y525" s="42"/>
      <c r="Z525" s="42"/>
      <c r="AA525" s="42"/>
      <c r="AB525" s="42"/>
      <c r="AC525" s="42"/>
      <c r="AD525" s="42"/>
      <c r="AE525" s="42"/>
      <c r="AF525" s="58"/>
    </row>
    <row r="526" spans="1:32" ht="15.75" customHeight="1">
      <c r="A526" s="57"/>
      <c r="B526" s="57"/>
      <c r="C526" s="57"/>
      <c r="D526" s="57"/>
      <c r="E526" s="57"/>
      <c r="F526" s="35"/>
      <c r="G526" s="35"/>
      <c r="H526" s="35"/>
      <c r="I526" s="35"/>
      <c r="J526" s="35"/>
      <c r="K526" s="35"/>
      <c r="L526" s="35"/>
      <c r="M526" s="35"/>
      <c r="N526" s="35"/>
      <c r="O526" s="35"/>
      <c r="P526" s="35"/>
      <c r="Q526" s="35"/>
      <c r="R526" s="35"/>
      <c r="S526" s="42"/>
      <c r="T526" s="42"/>
      <c r="U526" s="42"/>
      <c r="V526" s="42"/>
      <c r="W526" s="42"/>
      <c r="X526" s="42"/>
      <c r="Y526" s="42"/>
      <c r="Z526" s="42"/>
      <c r="AA526" s="42"/>
      <c r="AB526" s="42"/>
      <c r="AC526" s="42"/>
      <c r="AD526" s="42"/>
      <c r="AE526" s="42"/>
      <c r="AF526" s="58"/>
    </row>
    <row r="527" spans="1:32" ht="15.75" customHeight="1">
      <c r="A527" s="57"/>
      <c r="B527" s="57"/>
      <c r="C527" s="57"/>
      <c r="D527" s="57"/>
      <c r="E527" s="57"/>
      <c r="F527" s="35"/>
      <c r="G527" s="35"/>
      <c r="H527" s="35"/>
      <c r="I527" s="35"/>
      <c r="J527" s="35"/>
      <c r="K527" s="35"/>
      <c r="L527" s="35"/>
      <c r="M527" s="35"/>
      <c r="N527" s="35"/>
      <c r="O527" s="35"/>
      <c r="P527" s="35"/>
      <c r="Q527" s="35"/>
      <c r="R527" s="35"/>
      <c r="S527" s="42"/>
      <c r="T527" s="42"/>
      <c r="U527" s="42"/>
      <c r="V527" s="42"/>
      <c r="W527" s="42"/>
      <c r="X527" s="42"/>
      <c r="Y527" s="42"/>
      <c r="Z527" s="42"/>
      <c r="AA527" s="42"/>
      <c r="AB527" s="42"/>
      <c r="AC527" s="42"/>
      <c r="AD527" s="42"/>
      <c r="AE527" s="42"/>
      <c r="AF527" s="58"/>
    </row>
    <row r="528" spans="1:32" ht="15.75" customHeight="1">
      <c r="A528" s="57"/>
      <c r="B528" s="57"/>
      <c r="C528" s="57"/>
      <c r="D528" s="57"/>
      <c r="E528" s="57"/>
      <c r="F528" s="35"/>
      <c r="G528" s="35"/>
      <c r="H528" s="35"/>
      <c r="I528" s="35"/>
      <c r="J528" s="35"/>
      <c r="K528" s="35"/>
      <c r="L528" s="35"/>
      <c r="M528" s="35"/>
      <c r="N528" s="35"/>
      <c r="O528" s="35"/>
      <c r="P528" s="35"/>
      <c r="Q528" s="35"/>
      <c r="R528" s="35"/>
      <c r="S528" s="42"/>
      <c r="T528" s="42"/>
      <c r="U528" s="42"/>
      <c r="V528" s="42"/>
      <c r="W528" s="42"/>
      <c r="X528" s="42"/>
      <c r="Y528" s="42"/>
      <c r="Z528" s="42"/>
      <c r="AA528" s="42"/>
      <c r="AB528" s="42"/>
      <c r="AC528" s="42"/>
      <c r="AD528" s="42"/>
      <c r="AE528" s="42"/>
      <c r="AF528" s="58"/>
    </row>
    <row r="529" spans="1:32" ht="15.75" customHeight="1">
      <c r="A529" s="57"/>
      <c r="B529" s="57"/>
      <c r="C529" s="57"/>
      <c r="D529" s="57"/>
      <c r="E529" s="57"/>
      <c r="F529" s="35"/>
      <c r="G529" s="35"/>
      <c r="H529" s="35"/>
      <c r="I529" s="35"/>
      <c r="J529" s="35"/>
      <c r="K529" s="35"/>
      <c r="L529" s="35"/>
      <c r="M529" s="35"/>
      <c r="N529" s="35"/>
      <c r="O529" s="35"/>
      <c r="P529" s="35"/>
      <c r="Q529" s="35"/>
      <c r="R529" s="35"/>
      <c r="S529" s="42"/>
      <c r="T529" s="42"/>
      <c r="U529" s="42"/>
      <c r="V529" s="42"/>
      <c r="W529" s="42"/>
      <c r="X529" s="42"/>
      <c r="Y529" s="42"/>
      <c r="Z529" s="42"/>
      <c r="AA529" s="42"/>
      <c r="AB529" s="42"/>
      <c r="AC529" s="42"/>
      <c r="AD529" s="42"/>
      <c r="AE529" s="42"/>
      <c r="AF529" s="58"/>
    </row>
    <row r="530" spans="1:32" ht="15.75" customHeight="1">
      <c r="A530" s="57"/>
      <c r="B530" s="57"/>
      <c r="C530" s="57"/>
      <c r="D530" s="57"/>
      <c r="E530" s="57"/>
      <c r="F530" s="35"/>
      <c r="G530" s="35"/>
      <c r="H530" s="35"/>
      <c r="I530" s="35"/>
      <c r="J530" s="35"/>
      <c r="K530" s="35"/>
      <c r="L530" s="35"/>
      <c r="M530" s="35"/>
      <c r="N530" s="35"/>
      <c r="O530" s="35"/>
      <c r="P530" s="35"/>
      <c r="Q530" s="35"/>
      <c r="R530" s="35"/>
      <c r="S530" s="42"/>
      <c r="T530" s="42"/>
      <c r="U530" s="42"/>
      <c r="V530" s="42"/>
      <c r="W530" s="42"/>
      <c r="X530" s="42"/>
      <c r="Y530" s="42"/>
      <c r="Z530" s="42"/>
      <c r="AA530" s="42"/>
      <c r="AB530" s="42"/>
      <c r="AC530" s="42"/>
      <c r="AD530" s="42"/>
      <c r="AE530" s="42"/>
      <c r="AF530" s="58"/>
    </row>
    <row r="531" spans="1:32" ht="15.75" customHeight="1">
      <c r="A531" s="57"/>
      <c r="B531" s="57"/>
      <c r="C531" s="57"/>
      <c r="D531" s="57"/>
      <c r="E531" s="57"/>
      <c r="F531" s="35"/>
      <c r="G531" s="35"/>
      <c r="H531" s="35"/>
      <c r="I531" s="35"/>
      <c r="J531" s="35"/>
      <c r="K531" s="35"/>
      <c r="L531" s="35"/>
      <c r="M531" s="35"/>
      <c r="N531" s="35"/>
      <c r="O531" s="35"/>
      <c r="P531" s="35"/>
      <c r="Q531" s="35"/>
      <c r="R531" s="35"/>
      <c r="S531" s="42"/>
      <c r="T531" s="42"/>
      <c r="U531" s="42"/>
      <c r="V531" s="42"/>
      <c r="W531" s="42"/>
      <c r="X531" s="42"/>
      <c r="Y531" s="42"/>
      <c r="Z531" s="42"/>
      <c r="AA531" s="42"/>
      <c r="AB531" s="42"/>
      <c r="AC531" s="42"/>
      <c r="AD531" s="42"/>
      <c r="AE531" s="42"/>
      <c r="AF531" s="58"/>
    </row>
    <row r="532" spans="1:32" ht="15.75" customHeight="1">
      <c r="A532" s="57"/>
      <c r="B532" s="57"/>
      <c r="C532" s="57"/>
      <c r="D532" s="57"/>
      <c r="E532" s="57"/>
      <c r="F532" s="35"/>
      <c r="G532" s="35"/>
      <c r="H532" s="35"/>
      <c r="I532" s="35"/>
      <c r="J532" s="35"/>
      <c r="K532" s="35"/>
      <c r="L532" s="35"/>
      <c r="M532" s="35"/>
      <c r="N532" s="35"/>
      <c r="O532" s="35"/>
      <c r="P532" s="35"/>
      <c r="Q532" s="35"/>
      <c r="R532" s="35"/>
      <c r="S532" s="42"/>
      <c r="T532" s="42"/>
      <c r="U532" s="42"/>
      <c r="V532" s="42"/>
      <c r="W532" s="42"/>
      <c r="X532" s="42"/>
      <c r="Y532" s="42"/>
      <c r="Z532" s="42"/>
      <c r="AA532" s="42"/>
      <c r="AB532" s="42"/>
      <c r="AC532" s="42"/>
      <c r="AD532" s="42"/>
      <c r="AE532" s="42"/>
      <c r="AF532" s="58"/>
    </row>
    <row r="533" spans="1:32" ht="15.75" customHeight="1">
      <c r="A533" s="57"/>
      <c r="B533" s="57"/>
      <c r="C533" s="57"/>
      <c r="D533" s="57"/>
      <c r="E533" s="57"/>
      <c r="F533" s="35"/>
      <c r="G533" s="35"/>
      <c r="H533" s="35"/>
      <c r="I533" s="35"/>
      <c r="J533" s="35"/>
      <c r="K533" s="35"/>
      <c r="L533" s="35"/>
      <c r="M533" s="35"/>
      <c r="N533" s="35"/>
      <c r="O533" s="35"/>
      <c r="P533" s="35"/>
      <c r="Q533" s="35"/>
      <c r="R533" s="35"/>
      <c r="S533" s="42"/>
      <c r="T533" s="42"/>
      <c r="U533" s="42"/>
      <c r="V533" s="42"/>
      <c r="W533" s="42"/>
      <c r="X533" s="42"/>
      <c r="Y533" s="42"/>
      <c r="Z533" s="42"/>
      <c r="AA533" s="42"/>
      <c r="AB533" s="42"/>
      <c r="AC533" s="42"/>
      <c r="AD533" s="42"/>
      <c r="AE533" s="42"/>
      <c r="AF533" s="58"/>
    </row>
    <row r="534" spans="1:32" ht="15.75" customHeight="1">
      <c r="A534" s="57"/>
      <c r="B534" s="57"/>
      <c r="C534" s="57"/>
      <c r="D534" s="57"/>
      <c r="E534" s="57"/>
      <c r="F534" s="35"/>
      <c r="G534" s="35"/>
      <c r="H534" s="35"/>
      <c r="I534" s="35"/>
      <c r="J534" s="35"/>
      <c r="K534" s="35"/>
      <c r="L534" s="35"/>
      <c r="M534" s="35"/>
      <c r="N534" s="35"/>
      <c r="O534" s="35"/>
      <c r="P534" s="35"/>
      <c r="Q534" s="35"/>
      <c r="R534" s="35"/>
      <c r="S534" s="42"/>
      <c r="T534" s="42"/>
      <c r="U534" s="42"/>
      <c r="V534" s="42"/>
      <c r="W534" s="42"/>
      <c r="X534" s="42"/>
      <c r="Y534" s="42"/>
      <c r="Z534" s="42"/>
      <c r="AA534" s="42"/>
      <c r="AB534" s="42"/>
      <c r="AC534" s="42"/>
      <c r="AD534" s="42"/>
      <c r="AE534" s="42"/>
      <c r="AF534" s="58"/>
    </row>
    <row r="535" spans="1:32" ht="15.75" customHeight="1">
      <c r="A535" s="57"/>
      <c r="B535" s="57"/>
      <c r="C535" s="57"/>
      <c r="D535" s="57"/>
      <c r="E535" s="57"/>
      <c r="F535" s="35"/>
      <c r="G535" s="35"/>
      <c r="H535" s="35"/>
      <c r="I535" s="35"/>
      <c r="J535" s="35"/>
      <c r="K535" s="35"/>
      <c r="L535" s="35"/>
      <c r="M535" s="35"/>
      <c r="N535" s="35"/>
      <c r="O535" s="35"/>
      <c r="P535" s="35"/>
      <c r="Q535" s="35"/>
      <c r="R535" s="35"/>
      <c r="S535" s="42"/>
      <c r="T535" s="42"/>
      <c r="U535" s="42"/>
      <c r="V535" s="42"/>
      <c r="W535" s="42"/>
      <c r="X535" s="42"/>
      <c r="Y535" s="42"/>
      <c r="Z535" s="42"/>
      <c r="AA535" s="42"/>
      <c r="AB535" s="42"/>
      <c r="AC535" s="42"/>
      <c r="AD535" s="42"/>
      <c r="AE535" s="42"/>
      <c r="AF535" s="58"/>
    </row>
    <row r="536" spans="1:32" ht="15.75" customHeight="1">
      <c r="A536" s="57"/>
      <c r="B536" s="57"/>
      <c r="C536" s="57"/>
      <c r="D536" s="57"/>
      <c r="E536" s="57"/>
      <c r="F536" s="35"/>
      <c r="G536" s="35"/>
      <c r="H536" s="35"/>
      <c r="I536" s="35"/>
      <c r="J536" s="35"/>
      <c r="K536" s="35"/>
      <c r="L536" s="35"/>
      <c r="M536" s="35"/>
      <c r="N536" s="35"/>
      <c r="O536" s="35"/>
      <c r="P536" s="35"/>
      <c r="Q536" s="35"/>
      <c r="R536" s="35"/>
      <c r="S536" s="42"/>
      <c r="T536" s="42"/>
      <c r="U536" s="42"/>
      <c r="V536" s="42"/>
      <c r="W536" s="42"/>
      <c r="X536" s="42"/>
      <c r="Y536" s="42"/>
      <c r="Z536" s="42"/>
      <c r="AA536" s="42"/>
      <c r="AB536" s="42"/>
      <c r="AC536" s="42"/>
      <c r="AD536" s="42"/>
      <c r="AE536" s="42"/>
      <c r="AF536" s="58"/>
    </row>
    <row r="537" spans="1:32" ht="15.75" customHeight="1">
      <c r="A537" s="57"/>
      <c r="B537" s="57"/>
      <c r="C537" s="57"/>
      <c r="D537" s="57"/>
      <c r="E537" s="57"/>
      <c r="F537" s="35"/>
      <c r="G537" s="35"/>
      <c r="H537" s="35"/>
      <c r="I537" s="35"/>
      <c r="J537" s="35"/>
      <c r="K537" s="35"/>
      <c r="L537" s="35"/>
      <c r="M537" s="35"/>
      <c r="N537" s="35"/>
      <c r="O537" s="35"/>
      <c r="P537" s="35"/>
      <c r="Q537" s="35"/>
      <c r="R537" s="35"/>
      <c r="S537" s="42"/>
      <c r="T537" s="42"/>
      <c r="U537" s="42"/>
      <c r="V537" s="42"/>
      <c r="W537" s="42"/>
      <c r="X537" s="42"/>
      <c r="Y537" s="42"/>
      <c r="Z537" s="42"/>
      <c r="AA537" s="42"/>
      <c r="AB537" s="42"/>
      <c r="AC537" s="42"/>
      <c r="AD537" s="42"/>
      <c r="AE537" s="42"/>
      <c r="AF537" s="58"/>
    </row>
    <row r="538" spans="1:32" ht="15.75" customHeight="1">
      <c r="A538" s="57"/>
      <c r="B538" s="57"/>
      <c r="C538" s="57"/>
      <c r="D538" s="57"/>
      <c r="E538" s="57"/>
      <c r="F538" s="35"/>
      <c r="G538" s="35"/>
      <c r="H538" s="35"/>
      <c r="I538" s="35"/>
      <c r="J538" s="35"/>
      <c r="K538" s="35"/>
      <c r="L538" s="35"/>
      <c r="M538" s="35"/>
      <c r="N538" s="35"/>
      <c r="O538" s="35"/>
      <c r="P538" s="35"/>
      <c r="Q538" s="35"/>
      <c r="R538" s="35"/>
      <c r="S538" s="42"/>
      <c r="T538" s="42"/>
      <c r="U538" s="42"/>
      <c r="V538" s="42"/>
      <c r="W538" s="42"/>
      <c r="X538" s="42"/>
      <c r="Y538" s="42"/>
      <c r="Z538" s="42"/>
      <c r="AA538" s="42"/>
      <c r="AB538" s="42"/>
      <c r="AC538" s="42"/>
      <c r="AD538" s="42"/>
      <c r="AE538" s="42"/>
      <c r="AF538" s="58"/>
    </row>
    <row r="539" spans="1:32" ht="15.75" customHeight="1">
      <c r="A539" s="57"/>
      <c r="B539" s="57"/>
      <c r="C539" s="57"/>
      <c r="D539" s="57"/>
      <c r="E539" s="57"/>
      <c r="F539" s="35"/>
      <c r="G539" s="35"/>
      <c r="H539" s="35"/>
      <c r="I539" s="35"/>
      <c r="J539" s="35"/>
      <c r="K539" s="35"/>
      <c r="L539" s="35"/>
      <c r="M539" s="35"/>
      <c r="N539" s="35"/>
      <c r="O539" s="35"/>
      <c r="P539" s="35"/>
      <c r="Q539" s="35"/>
      <c r="R539" s="35"/>
      <c r="S539" s="42"/>
      <c r="T539" s="42"/>
      <c r="U539" s="42"/>
      <c r="V539" s="42"/>
      <c r="W539" s="42"/>
      <c r="X539" s="42"/>
      <c r="Y539" s="42"/>
      <c r="Z539" s="42"/>
      <c r="AA539" s="42"/>
      <c r="AB539" s="42"/>
      <c r="AC539" s="42"/>
      <c r="AD539" s="42"/>
      <c r="AE539" s="42"/>
      <c r="AF539" s="58"/>
    </row>
    <row r="540" spans="1:32" ht="15.75" customHeight="1">
      <c r="A540" s="57"/>
      <c r="B540" s="57"/>
      <c r="C540" s="57"/>
      <c r="D540" s="57"/>
      <c r="E540" s="57"/>
      <c r="F540" s="35"/>
      <c r="G540" s="35"/>
      <c r="H540" s="35"/>
      <c r="I540" s="35"/>
      <c r="J540" s="35"/>
      <c r="K540" s="35"/>
      <c r="L540" s="35"/>
      <c r="M540" s="35"/>
      <c r="N540" s="35"/>
      <c r="O540" s="35"/>
      <c r="P540" s="35"/>
      <c r="Q540" s="35"/>
      <c r="R540" s="35"/>
      <c r="S540" s="42"/>
      <c r="T540" s="42"/>
      <c r="U540" s="42"/>
      <c r="V540" s="42"/>
      <c r="W540" s="42"/>
      <c r="X540" s="42"/>
      <c r="Y540" s="42"/>
      <c r="Z540" s="42"/>
      <c r="AA540" s="42"/>
      <c r="AB540" s="42"/>
      <c r="AC540" s="42"/>
      <c r="AD540" s="42"/>
      <c r="AE540" s="42"/>
      <c r="AF540" s="58"/>
    </row>
    <row r="541" spans="1:32" ht="15.75" customHeight="1">
      <c r="A541" s="57"/>
      <c r="B541" s="57"/>
      <c r="C541" s="57"/>
      <c r="D541" s="57"/>
      <c r="E541" s="57"/>
      <c r="F541" s="35"/>
      <c r="G541" s="35"/>
      <c r="H541" s="35"/>
      <c r="I541" s="35"/>
      <c r="J541" s="35"/>
      <c r="K541" s="35"/>
      <c r="L541" s="35"/>
      <c r="M541" s="35"/>
      <c r="N541" s="35"/>
      <c r="O541" s="35"/>
      <c r="P541" s="35"/>
      <c r="Q541" s="35"/>
      <c r="R541" s="35"/>
      <c r="S541" s="42"/>
      <c r="T541" s="42"/>
      <c r="U541" s="42"/>
      <c r="V541" s="42"/>
      <c r="W541" s="42"/>
      <c r="X541" s="42"/>
      <c r="Y541" s="42"/>
      <c r="Z541" s="42"/>
      <c r="AA541" s="42"/>
      <c r="AB541" s="42"/>
      <c r="AC541" s="42"/>
      <c r="AD541" s="42"/>
      <c r="AE541" s="42"/>
      <c r="AF541" s="58"/>
    </row>
    <row r="542" spans="1:32" ht="15.75" customHeight="1">
      <c r="A542" s="57"/>
      <c r="B542" s="57"/>
      <c r="C542" s="57"/>
      <c r="D542" s="57"/>
      <c r="E542" s="57"/>
      <c r="F542" s="35"/>
      <c r="G542" s="35"/>
      <c r="H542" s="35"/>
      <c r="I542" s="35"/>
      <c r="J542" s="35"/>
      <c r="K542" s="35"/>
      <c r="L542" s="35"/>
      <c r="M542" s="35"/>
      <c r="N542" s="35"/>
      <c r="O542" s="35"/>
      <c r="P542" s="35"/>
      <c r="Q542" s="35"/>
      <c r="R542" s="35"/>
      <c r="S542" s="42"/>
      <c r="T542" s="42"/>
      <c r="U542" s="42"/>
      <c r="V542" s="42"/>
      <c r="W542" s="42"/>
      <c r="X542" s="42"/>
      <c r="Y542" s="42"/>
      <c r="Z542" s="42"/>
      <c r="AA542" s="42"/>
      <c r="AB542" s="42"/>
      <c r="AC542" s="42"/>
      <c r="AD542" s="42"/>
      <c r="AE542" s="42"/>
      <c r="AF542" s="58"/>
    </row>
    <row r="543" spans="1:32" ht="15.75" customHeight="1">
      <c r="A543" s="57"/>
      <c r="B543" s="57"/>
      <c r="C543" s="57"/>
      <c r="D543" s="57"/>
      <c r="E543" s="57"/>
      <c r="F543" s="35"/>
      <c r="G543" s="35"/>
      <c r="H543" s="35"/>
      <c r="I543" s="35"/>
      <c r="J543" s="35"/>
      <c r="K543" s="35"/>
      <c r="L543" s="35"/>
      <c r="M543" s="35"/>
      <c r="N543" s="35"/>
      <c r="O543" s="35"/>
      <c r="P543" s="35"/>
      <c r="Q543" s="35"/>
      <c r="R543" s="35"/>
      <c r="S543" s="42"/>
      <c r="T543" s="42"/>
      <c r="U543" s="42"/>
      <c r="V543" s="42"/>
      <c r="W543" s="42"/>
      <c r="X543" s="42"/>
      <c r="Y543" s="42"/>
      <c r="Z543" s="42"/>
      <c r="AA543" s="42"/>
      <c r="AB543" s="42"/>
      <c r="AC543" s="42"/>
      <c r="AD543" s="42"/>
      <c r="AE543" s="42"/>
      <c r="AF543" s="58"/>
    </row>
    <row r="544" spans="1:32" ht="15.75" customHeight="1">
      <c r="A544" s="57"/>
      <c r="B544" s="57"/>
      <c r="C544" s="57"/>
      <c r="D544" s="57"/>
      <c r="E544" s="57"/>
      <c r="F544" s="35"/>
      <c r="G544" s="35"/>
      <c r="H544" s="35"/>
      <c r="I544" s="35"/>
      <c r="J544" s="35"/>
      <c r="K544" s="35"/>
      <c r="L544" s="35"/>
      <c r="M544" s="35"/>
      <c r="N544" s="35"/>
      <c r="O544" s="35"/>
      <c r="P544" s="35"/>
      <c r="Q544" s="35"/>
      <c r="R544" s="35"/>
      <c r="S544" s="42"/>
      <c r="T544" s="42"/>
      <c r="U544" s="42"/>
      <c r="V544" s="42"/>
      <c r="W544" s="42"/>
      <c r="X544" s="42"/>
      <c r="Y544" s="42"/>
      <c r="Z544" s="42"/>
      <c r="AA544" s="42"/>
      <c r="AB544" s="42"/>
      <c r="AC544" s="42"/>
      <c r="AD544" s="42"/>
      <c r="AE544" s="42"/>
      <c r="AF544" s="58"/>
    </row>
    <row r="545" spans="1:32" ht="15.75" customHeight="1">
      <c r="A545" s="57"/>
      <c r="B545" s="57"/>
      <c r="C545" s="57"/>
      <c r="D545" s="57"/>
      <c r="E545" s="57"/>
      <c r="F545" s="35"/>
      <c r="G545" s="35"/>
      <c r="H545" s="35"/>
      <c r="I545" s="35"/>
      <c r="J545" s="35"/>
      <c r="K545" s="35"/>
      <c r="L545" s="35"/>
      <c r="M545" s="35"/>
      <c r="N545" s="35"/>
      <c r="O545" s="35"/>
      <c r="P545" s="35"/>
      <c r="Q545" s="35"/>
      <c r="R545" s="35"/>
      <c r="S545" s="42"/>
      <c r="T545" s="42"/>
      <c r="U545" s="42"/>
      <c r="V545" s="42"/>
      <c r="W545" s="42"/>
      <c r="X545" s="42"/>
      <c r="Y545" s="42"/>
      <c r="Z545" s="42"/>
      <c r="AA545" s="42"/>
      <c r="AB545" s="42"/>
      <c r="AC545" s="42"/>
      <c r="AD545" s="42"/>
      <c r="AE545" s="42"/>
      <c r="AF545" s="58"/>
    </row>
    <row r="546" spans="1:32" ht="15.75" customHeight="1">
      <c r="A546" s="57"/>
      <c r="B546" s="57"/>
      <c r="C546" s="57"/>
      <c r="D546" s="57"/>
      <c r="E546" s="57"/>
      <c r="F546" s="35"/>
      <c r="G546" s="35"/>
      <c r="H546" s="35"/>
      <c r="I546" s="35"/>
      <c r="J546" s="35"/>
      <c r="K546" s="35"/>
      <c r="L546" s="35"/>
      <c r="M546" s="35"/>
      <c r="N546" s="35"/>
      <c r="O546" s="35"/>
      <c r="P546" s="35"/>
      <c r="Q546" s="35"/>
      <c r="R546" s="35"/>
      <c r="S546" s="42"/>
      <c r="T546" s="42"/>
      <c r="U546" s="42"/>
      <c r="V546" s="42"/>
      <c r="W546" s="42"/>
      <c r="X546" s="42"/>
      <c r="Y546" s="42"/>
      <c r="Z546" s="42"/>
      <c r="AA546" s="42"/>
      <c r="AB546" s="42"/>
      <c r="AC546" s="42"/>
      <c r="AD546" s="42"/>
      <c r="AE546" s="42"/>
      <c r="AF546" s="58"/>
    </row>
    <row r="547" spans="1:32" ht="15.75" customHeight="1">
      <c r="A547" s="57"/>
      <c r="B547" s="57"/>
      <c r="C547" s="57"/>
      <c r="D547" s="57"/>
      <c r="E547" s="57"/>
      <c r="F547" s="35"/>
      <c r="G547" s="35"/>
      <c r="H547" s="35"/>
      <c r="I547" s="35"/>
      <c r="J547" s="35"/>
      <c r="K547" s="35"/>
      <c r="L547" s="35"/>
      <c r="M547" s="35"/>
      <c r="N547" s="35"/>
      <c r="O547" s="35"/>
      <c r="P547" s="35"/>
      <c r="Q547" s="35"/>
      <c r="R547" s="35"/>
      <c r="S547" s="42"/>
      <c r="T547" s="42"/>
      <c r="U547" s="42"/>
      <c r="V547" s="42"/>
      <c r="W547" s="42"/>
      <c r="X547" s="42"/>
      <c r="Y547" s="42"/>
      <c r="Z547" s="42"/>
      <c r="AA547" s="42"/>
      <c r="AB547" s="42"/>
      <c r="AC547" s="42"/>
      <c r="AD547" s="42"/>
      <c r="AE547" s="42"/>
      <c r="AF547" s="58"/>
    </row>
    <row r="548" spans="1:32" ht="15.75" customHeight="1">
      <c r="A548" s="57"/>
      <c r="B548" s="57"/>
      <c r="C548" s="57"/>
      <c r="D548" s="57"/>
      <c r="E548" s="57"/>
      <c r="F548" s="35"/>
      <c r="G548" s="35"/>
      <c r="H548" s="35"/>
      <c r="I548" s="35"/>
      <c r="J548" s="35"/>
      <c r="K548" s="35"/>
      <c r="L548" s="35"/>
      <c r="M548" s="35"/>
      <c r="N548" s="35"/>
      <c r="O548" s="35"/>
      <c r="P548" s="35"/>
      <c r="Q548" s="35"/>
      <c r="R548" s="35"/>
      <c r="S548" s="42"/>
      <c r="T548" s="42"/>
      <c r="U548" s="42"/>
      <c r="V548" s="42"/>
      <c r="W548" s="42"/>
      <c r="X548" s="42"/>
      <c r="Y548" s="42"/>
      <c r="Z548" s="42"/>
      <c r="AA548" s="42"/>
      <c r="AB548" s="42"/>
      <c r="AC548" s="42"/>
      <c r="AD548" s="42"/>
      <c r="AE548" s="42"/>
      <c r="AF548" s="58"/>
    </row>
    <row r="549" spans="1:32" ht="15.75" customHeight="1">
      <c r="A549" s="57"/>
      <c r="B549" s="57"/>
      <c r="C549" s="57"/>
      <c r="D549" s="57"/>
      <c r="E549" s="57"/>
      <c r="F549" s="35"/>
      <c r="G549" s="35"/>
      <c r="H549" s="35"/>
      <c r="I549" s="35"/>
      <c r="J549" s="35"/>
      <c r="K549" s="35"/>
      <c r="L549" s="35"/>
      <c r="M549" s="35"/>
      <c r="N549" s="35"/>
      <c r="O549" s="35"/>
      <c r="P549" s="35"/>
      <c r="Q549" s="35"/>
      <c r="R549" s="35"/>
      <c r="S549" s="42"/>
      <c r="T549" s="42"/>
      <c r="U549" s="42"/>
      <c r="V549" s="42"/>
      <c r="W549" s="42"/>
      <c r="X549" s="42"/>
      <c r="Y549" s="42"/>
      <c r="Z549" s="42"/>
      <c r="AA549" s="42"/>
      <c r="AB549" s="42"/>
      <c r="AC549" s="42"/>
      <c r="AD549" s="42"/>
      <c r="AE549" s="42"/>
      <c r="AF549" s="58"/>
    </row>
    <row r="550" spans="1:32" ht="15.75" customHeight="1">
      <c r="A550" s="57"/>
      <c r="B550" s="57"/>
      <c r="C550" s="57"/>
      <c r="D550" s="57"/>
      <c r="E550" s="57"/>
      <c r="F550" s="35"/>
      <c r="G550" s="35"/>
      <c r="H550" s="35"/>
      <c r="I550" s="35"/>
      <c r="J550" s="35"/>
      <c r="K550" s="35"/>
      <c r="L550" s="35"/>
      <c r="M550" s="35"/>
      <c r="N550" s="35"/>
      <c r="O550" s="35"/>
      <c r="P550" s="35"/>
      <c r="Q550" s="35"/>
      <c r="R550" s="35"/>
      <c r="S550" s="42"/>
      <c r="T550" s="42"/>
      <c r="U550" s="42"/>
      <c r="V550" s="42"/>
      <c r="W550" s="42"/>
      <c r="X550" s="42"/>
      <c r="Y550" s="42"/>
      <c r="Z550" s="42"/>
      <c r="AA550" s="42"/>
      <c r="AB550" s="42"/>
      <c r="AC550" s="42"/>
      <c r="AD550" s="42"/>
      <c r="AE550" s="42"/>
      <c r="AF550" s="58"/>
    </row>
    <row r="551" spans="1:32" ht="15.75" customHeight="1">
      <c r="A551" s="57"/>
      <c r="B551" s="57"/>
      <c r="C551" s="57"/>
      <c r="D551" s="57"/>
      <c r="E551" s="57"/>
      <c r="F551" s="35"/>
      <c r="G551" s="35"/>
      <c r="H551" s="35"/>
      <c r="I551" s="35"/>
      <c r="J551" s="35"/>
      <c r="K551" s="35"/>
      <c r="L551" s="35"/>
      <c r="M551" s="35"/>
      <c r="N551" s="35"/>
      <c r="O551" s="35"/>
      <c r="P551" s="35"/>
      <c r="Q551" s="35"/>
      <c r="R551" s="35"/>
      <c r="S551" s="42"/>
      <c r="T551" s="42"/>
      <c r="U551" s="42"/>
      <c r="V551" s="42"/>
      <c r="W551" s="42"/>
      <c r="X551" s="42"/>
      <c r="Y551" s="42"/>
      <c r="Z551" s="42"/>
      <c r="AA551" s="42"/>
      <c r="AB551" s="42"/>
      <c r="AC551" s="42"/>
      <c r="AD551" s="42"/>
      <c r="AE551" s="42"/>
      <c r="AF551" s="58"/>
    </row>
    <row r="552" spans="1:32" ht="15.75" customHeight="1">
      <c r="A552" s="57"/>
      <c r="B552" s="57"/>
      <c r="C552" s="57"/>
      <c r="D552" s="57"/>
      <c r="E552" s="57"/>
      <c r="F552" s="35"/>
      <c r="G552" s="35"/>
      <c r="H552" s="35"/>
      <c r="I552" s="35"/>
      <c r="J552" s="35"/>
      <c r="K552" s="35"/>
      <c r="L552" s="35"/>
      <c r="M552" s="35"/>
      <c r="N552" s="35"/>
      <c r="O552" s="35"/>
      <c r="P552" s="35"/>
      <c r="Q552" s="35"/>
      <c r="R552" s="35"/>
      <c r="S552" s="42"/>
      <c r="T552" s="42"/>
      <c r="U552" s="42"/>
      <c r="V552" s="42"/>
      <c r="W552" s="42"/>
      <c r="X552" s="42"/>
      <c r="Y552" s="42"/>
      <c r="Z552" s="42"/>
      <c r="AA552" s="42"/>
      <c r="AB552" s="42"/>
      <c r="AC552" s="42"/>
      <c r="AD552" s="42"/>
      <c r="AE552" s="42"/>
      <c r="AF552" s="58"/>
    </row>
    <row r="553" spans="1:32" ht="15.75" customHeight="1">
      <c r="A553" s="57"/>
      <c r="B553" s="57"/>
      <c r="C553" s="57"/>
      <c r="D553" s="57"/>
      <c r="E553" s="57"/>
      <c r="F553" s="35"/>
      <c r="G553" s="35"/>
      <c r="H553" s="35"/>
      <c r="I553" s="35"/>
      <c r="J553" s="35"/>
      <c r="K553" s="35"/>
      <c r="L553" s="35"/>
      <c r="M553" s="35"/>
      <c r="N553" s="35"/>
      <c r="O553" s="35"/>
      <c r="P553" s="35"/>
      <c r="Q553" s="35"/>
      <c r="R553" s="35"/>
      <c r="S553" s="42"/>
      <c r="T553" s="42"/>
      <c r="U553" s="42"/>
      <c r="V553" s="42"/>
      <c r="W553" s="42"/>
      <c r="X553" s="42"/>
      <c r="Y553" s="42"/>
      <c r="Z553" s="42"/>
      <c r="AA553" s="42"/>
      <c r="AB553" s="42"/>
      <c r="AC553" s="42"/>
      <c r="AD553" s="42"/>
      <c r="AE553" s="42"/>
      <c r="AF553" s="58"/>
    </row>
    <row r="554" spans="1:32" ht="15.75" customHeight="1">
      <c r="A554" s="57"/>
      <c r="B554" s="57"/>
      <c r="C554" s="57"/>
      <c r="D554" s="57"/>
      <c r="E554" s="57"/>
      <c r="F554" s="35"/>
      <c r="G554" s="35"/>
      <c r="H554" s="35"/>
      <c r="I554" s="35"/>
      <c r="J554" s="35"/>
      <c r="K554" s="35"/>
      <c r="L554" s="35"/>
      <c r="M554" s="35"/>
      <c r="N554" s="35"/>
      <c r="O554" s="35"/>
      <c r="P554" s="35"/>
      <c r="Q554" s="35"/>
      <c r="R554" s="35"/>
      <c r="S554" s="42"/>
      <c r="T554" s="42"/>
      <c r="U554" s="42"/>
      <c r="V554" s="42"/>
      <c r="W554" s="42"/>
      <c r="X554" s="42"/>
      <c r="Y554" s="42"/>
      <c r="Z554" s="42"/>
      <c r="AA554" s="42"/>
      <c r="AB554" s="42"/>
      <c r="AC554" s="42"/>
      <c r="AD554" s="42"/>
      <c r="AE554" s="42"/>
      <c r="AF554" s="58"/>
    </row>
    <row r="555" spans="1:32" ht="15.75" customHeight="1">
      <c r="A555" s="57"/>
      <c r="B555" s="57"/>
      <c r="C555" s="57"/>
      <c r="D555" s="57"/>
      <c r="E555" s="57"/>
      <c r="F555" s="35"/>
      <c r="G555" s="35"/>
      <c r="H555" s="35"/>
      <c r="I555" s="35"/>
      <c r="J555" s="35"/>
      <c r="K555" s="35"/>
      <c r="L555" s="35"/>
      <c r="M555" s="35"/>
      <c r="N555" s="35"/>
      <c r="O555" s="35"/>
      <c r="P555" s="35"/>
      <c r="Q555" s="35"/>
      <c r="R555" s="35"/>
      <c r="S555" s="42"/>
      <c r="T555" s="42"/>
      <c r="U555" s="42"/>
      <c r="V555" s="42"/>
      <c r="W555" s="42"/>
      <c r="X555" s="42"/>
      <c r="Y555" s="42"/>
      <c r="Z555" s="42"/>
      <c r="AA555" s="42"/>
      <c r="AB555" s="42"/>
      <c r="AC555" s="42"/>
      <c r="AD555" s="42"/>
      <c r="AE555" s="42"/>
      <c r="AF555" s="58"/>
    </row>
    <row r="556" spans="1:32" ht="15.75" customHeight="1">
      <c r="A556" s="57"/>
      <c r="B556" s="57"/>
      <c r="C556" s="57"/>
      <c r="D556" s="57"/>
      <c r="E556" s="57"/>
      <c r="F556" s="35"/>
      <c r="G556" s="35"/>
      <c r="H556" s="35"/>
      <c r="I556" s="35"/>
      <c r="J556" s="35"/>
      <c r="K556" s="35"/>
      <c r="L556" s="35"/>
      <c r="M556" s="35"/>
      <c r="N556" s="35"/>
      <c r="O556" s="35"/>
      <c r="P556" s="35"/>
      <c r="Q556" s="35"/>
      <c r="R556" s="35"/>
      <c r="S556" s="42"/>
      <c r="T556" s="42"/>
      <c r="U556" s="42"/>
      <c r="V556" s="42"/>
      <c r="W556" s="42"/>
      <c r="X556" s="42"/>
      <c r="Y556" s="42"/>
      <c r="Z556" s="42"/>
      <c r="AA556" s="42"/>
      <c r="AB556" s="42"/>
      <c r="AC556" s="42"/>
      <c r="AD556" s="42"/>
      <c r="AE556" s="42"/>
      <c r="AF556" s="58"/>
    </row>
    <row r="557" spans="1:32" ht="15.75" customHeight="1">
      <c r="A557" s="57"/>
      <c r="B557" s="57"/>
      <c r="C557" s="57"/>
      <c r="D557" s="57"/>
      <c r="E557" s="57"/>
      <c r="F557" s="35"/>
      <c r="G557" s="35"/>
      <c r="H557" s="35"/>
      <c r="I557" s="35"/>
      <c r="J557" s="35"/>
      <c r="K557" s="35"/>
      <c r="L557" s="35"/>
      <c r="M557" s="35"/>
      <c r="N557" s="35"/>
      <c r="O557" s="35"/>
      <c r="P557" s="35"/>
      <c r="Q557" s="35"/>
      <c r="R557" s="35"/>
      <c r="S557" s="42"/>
      <c r="T557" s="42"/>
      <c r="U557" s="42"/>
      <c r="V557" s="42"/>
      <c r="W557" s="42"/>
      <c r="X557" s="42"/>
      <c r="Y557" s="42"/>
      <c r="Z557" s="42"/>
      <c r="AA557" s="42"/>
      <c r="AB557" s="42"/>
      <c r="AC557" s="42"/>
      <c r="AD557" s="42"/>
      <c r="AE557" s="42"/>
      <c r="AF557" s="58"/>
    </row>
    <row r="558" spans="1:32" ht="15.75" customHeight="1">
      <c r="A558" s="57"/>
      <c r="B558" s="57"/>
      <c r="C558" s="57"/>
      <c r="D558" s="57"/>
      <c r="E558" s="57"/>
      <c r="F558" s="35"/>
      <c r="G558" s="35"/>
      <c r="H558" s="35"/>
      <c r="I558" s="35"/>
      <c r="J558" s="35"/>
      <c r="K558" s="35"/>
      <c r="L558" s="35"/>
      <c r="M558" s="35"/>
      <c r="N558" s="35"/>
      <c r="O558" s="35"/>
      <c r="P558" s="35"/>
      <c r="Q558" s="35"/>
      <c r="R558" s="35"/>
      <c r="S558" s="42"/>
      <c r="T558" s="42"/>
      <c r="U558" s="42"/>
      <c r="V558" s="42"/>
      <c r="W558" s="42"/>
      <c r="X558" s="42"/>
      <c r="Y558" s="42"/>
      <c r="Z558" s="42"/>
      <c r="AA558" s="42"/>
      <c r="AB558" s="42"/>
      <c r="AC558" s="42"/>
      <c r="AD558" s="42"/>
      <c r="AE558" s="42"/>
      <c r="AF558" s="58"/>
    </row>
    <row r="559" spans="1:32" ht="15.75" customHeight="1">
      <c r="A559" s="57"/>
      <c r="B559" s="57"/>
      <c r="C559" s="57"/>
      <c r="D559" s="57"/>
      <c r="E559" s="57"/>
      <c r="F559" s="35"/>
      <c r="G559" s="35"/>
      <c r="H559" s="35"/>
      <c r="I559" s="35"/>
      <c r="J559" s="35"/>
      <c r="K559" s="35"/>
      <c r="L559" s="35"/>
      <c r="M559" s="35"/>
      <c r="N559" s="35"/>
      <c r="O559" s="35"/>
      <c r="P559" s="35"/>
      <c r="Q559" s="35"/>
      <c r="R559" s="35"/>
      <c r="S559" s="42"/>
      <c r="T559" s="42"/>
      <c r="U559" s="42"/>
      <c r="V559" s="42"/>
      <c r="W559" s="42"/>
      <c r="X559" s="42"/>
      <c r="Y559" s="42"/>
      <c r="Z559" s="42"/>
      <c r="AA559" s="42"/>
      <c r="AB559" s="42"/>
      <c r="AC559" s="42"/>
      <c r="AD559" s="42"/>
      <c r="AE559" s="42"/>
      <c r="AF559" s="58"/>
    </row>
    <row r="560" spans="1:32" ht="15.75" customHeight="1">
      <c r="A560" s="57"/>
      <c r="B560" s="57"/>
      <c r="C560" s="57"/>
      <c r="D560" s="57"/>
      <c r="E560" s="57"/>
      <c r="F560" s="35"/>
      <c r="G560" s="35"/>
      <c r="H560" s="35"/>
      <c r="I560" s="35"/>
      <c r="J560" s="35"/>
      <c r="K560" s="35"/>
      <c r="L560" s="35"/>
      <c r="M560" s="35"/>
      <c r="N560" s="35"/>
      <c r="O560" s="35"/>
      <c r="P560" s="35"/>
      <c r="Q560" s="35"/>
      <c r="R560" s="35"/>
      <c r="S560" s="42"/>
      <c r="T560" s="42"/>
      <c r="U560" s="42"/>
      <c r="V560" s="42"/>
      <c r="W560" s="42"/>
      <c r="X560" s="42"/>
      <c r="Y560" s="42"/>
      <c r="Z560" s="42"/>
      <c r="AA560" s="42"/>
      <c r="AB560" s="42"/>
      <c r="AC560" s="42"/>
      <c r="AD560" s="42"/>
      <c r="AE560" s="42"/>
      <c r="AF560" s="58"/>
    </row>
    <row r="561" spans="1:32" ht="15.75" customHeight="1">
      <c r="A561" s="57"/>
      <c r="B561" s="57"/>
      <c r="C561" s="57"/>
      <c r="D561" s="57"/>
      <c r="E561" s="57"/>
      <c r="F561" s="35"/>
      <c r="G561" s="35"/>
      <c r="H561" s="35"/>
      <c r="I561" s="35"/>
      <c r="J561" s="35"/>
      <c r="K561" s="35"/>
      <c r="L561" s="35"/>
      <c r="M561" s="35"/>
      <c r="N561" s="35"/>
      <c r="O561" s="35"/>
      <c r="P561" s="35"/>
      <c r="Q561" s="35"/>
      <c r="R561" s="35"/>
      <c r="S561" s="42"/>
      <c r="T561" s="42"/>
      <c r="U561" s="42"/>
      <c r="V561" s="42"/>
      <c r="W561" s="42"/>
      <c r="X561" s="42"/>
      <c r="Y561" s="42"/>
      <c r="Z561" s="42"/>
      <c r="AA561" s="42"/>
      <c r="AB561" s="42"/>
      <c r="AC561" s="42"/>
      <c r="AD561" s="42"/>
      <c r="AE561" s="42"/>
      <c r="AF561" s="58"/>
    </row>
    <row r="562" spans="1:32" ht="15.75" customHeight="1">
      <c r="A562" s="57"/>
      <c r="B562" s="57"/>
      <c r="C562" s="57"/>
      <c r="D562" s="57"/>
      <c r="E562" s="57"/>
      <c r="F562" s="35"/>
      <c r="G562" s="35"/>
      <c r="H562" s="35"/>
      <c r="I562" s="35"/>
      <c r="J562" s="35"/>
      <c r="K562" s="35"/>
      <c r="L562" s="35"/>
      <c r="M562" s="35"/>
      <c r="N562" s="35"/>
      <c r="O562" s="35"/>
      <c r="P562" s="35"/>
      <c r="Q562" s="35"/>
      <c r="R562" s="35"/>
      <c r="S562" s="42"/>
      <c r="T562" s="42"/>
      <c r="U562" s="42"/>
      <c r="V562" s="42"/>
      <c r="W562" s="42"/>
      <c r="X562" s="42"/>
      <c r="Y562" s="42"/>
      <c r="Z562" s="42"/>
      <c r="AA562" s="42"/>
      <c r="AB562" s="42"/>
      <c r="AC562" s="42"/>
      <c r="AD562" s="42"/>
      <c r="AE562" s="42"/>
      <c r="AF562" s="58"/>
    </row>
    <row r="563" spans="1:32" ht="15.75" customHeight="1">
      <c r="A563" s="57"/>
      <c r="B563" s="57"/>
      <c r="C563" s="57"/>
      <c r="D563" s="57"/>
      <c r="E563" s="57"/>
      <c r="F563" s="35"/>
      <c r="G563" s="35"/>
      <c r="H563" s="35"/>
      <c r="I563" s="35"/>
      <c r="J563" s="35"/>
      <c r="K563" s="35"/>
      <c r="L563" s="35"/>
      <c r="M563" s="35"/>
      <c r="N563" s="35"/>
      <c r="O563" s="35"/>
      <c r="P563" s="35"/>
      <c r="Q563" s="35"/>
      <c r="R563" s="35"/>
      <c r="S563" s="42"/>
      <c r="T563" s="42"/>
      <c r="U563" s="42"/>
      <c r="V563" s="42"/>
      <c r="W563" s="42"/>
      <c r="X563" s="42"/>
      <c r="Y563" s="42"/>
      <c r="Z563" s="42"/>
      <c r="AA563" s="42"/>
      <c r="AB563" s="42"/>
      <c r="AC563" s="42"/>
      <c r="AD563" s="42"/>
      <c r="AE563" s="42"/>
      <c r="AF563" s="58"/>
    </row>
    <row r="564" spans="1:32" ht="15.75" customHeight="1">
      <c r="A564" s="57"/>
      <c r="B564" s="57"/>
      <c r="C564" s="57"/>
      <c r="D564" s="57"/>
      <c r="E564" s="57"/>
      <c r="F564" s="35"/>
      <c r="G564" s="35"/>
      <c r="H564" s="35"/>
      <c r="I564" s="35"/>
      <c r="J564" s="35"/>
      <c r="K564" s="35"/>
      <c r="L564" s="35"/>
      <c r="M564" s="35"/>
      <c r="N564" s="35"/>
      <c r="O564" s="35"/>
      <c r="P564" s="35"/>
      <c r="Q564" s="35"/>
      <c r="R564" s="35"/>
      <c r="S564" s="42"/>
      <c r="T564" s="42"/>
      <c r="U564" s="42"/>
      <c r="V564" s="42"/>
      <c r="W564" s="42"/>
      <c r="X564" s="42"/>
      <c r="Y564" s="42"/>
      <c r="Z564" s="42"/>
      <c r="AA564" s="42"/>
      <c r="AB564" s="42"/>
      <c r="AC564" s="42"/>
      <c r="AD564" s="42"/>
      <c r="AE564" s="42"/>
      <c r="AF564" s="58"/>
    </row>
    <row r="565" spans="1:32" ht="15.75" customHeight="1">
      <c r="A565" s="57"/>
      <c r="B565" s="57"/>
      <c r="C565" s="57"/>
      <c r="D565" s="57"/>
      <c r="E565" s="57"/>
      <c r="F565" s="35"/>
      <c r="G565" s="35"/>
      <c r="H565" s="35"/>
      <c r="I565" s="35"/>
      <c r="J565" s="35"/>
      <c r="K565" s="35"/>
      <c r="L565" s="35"/>
      <c r="M565" s="35"/>
      <c r="N565" s="35"/>
      <c r="O565" s="35"/>
      <c r="P565" s="35"/>
      <c r="Q565" s="35"/>
      <c r="R565" s="35"/>
      <c r="S565" s="42"/>
      <c r="T565" s="42"/>
      <c r="U565" s="42"/>
      <c r="V565" s="42"/>
      <c r="W565" s="42"/>
      <c r="X565" s="42"/>
      <c r="Y565" s="42"/>
      <c r="Z565" s="42"/>
      <c r="AA565" s="42"/>
      <c r="AB565" s="42"/>
      <c r="AC565" s="42"/>
      <c r="AD565" s="42"/>
      <c r="AE565" s="42"/>
      <c r="AF565" s="58"/>
    </row>
    <row r="566" spans="1:32" ht="15.75" customHeight="1">
      <c r="A566" s="57"/>
      <c r="B566" s="57"/>
      <c r="C566" s="57"/>
      <c r="D566" s="57"/>
      <c r="E566" s="57"/>
      <c r="F566" s="35"/>
      <c r="G566" s="35"/>
      <c r="H566" s="35"/>
      <c r="I566" s="35"/>
      <c r="J566" s="35"/>
      <c r="K566" s="35"/>
      <c r="L566" s="35"/>
      <c r="M566" s="35"/>
      <c r="N566" s="35"/>
      <c r="O566" s="35"/>
      <c r="P566" s="35"/>
      <c r="Q566" s="35"/>
      <c r="R566" s="35"/>
      <c r="S566" s="42"/>
      <c r="T566" s="42"/>
      <c r="U566" s="42"/>
      <c r="V566" s="42"/>
      <c r="W566" s="42"/>
      <c r="X566" s="42"/>
      <c r="Y566" s="42"/>
      <c r="Z566" s="42"/>
      <c r="AA566" s="42"/>
      <c r="AB566" s="42"/>
      <c r="AC566" s="42"/>
      <c r="AD566" s="42"/>
      <c r="AE566" s="42"/>
      <c r="AF566" s="58"/>
    </row>
    <row r="567" spans="1:32" ht="15.75" customHeight="1">
      <c r="A567" s="57"/>
      <c r="B567" s="57"/>
      <c r="C567" s="57"/>
      <c r="D567" s="57"/>
      <c r="E567" s="57"/>
      <c r="F567" s="35"/>
      <c r="G567" s="35"/>
      <c r="H567" s="35"/>
      <c r="I567" s="35"/>
      <c r="J567" s="35"/>
      <c r="K567" s="35"/>
      <c r="L567" s="35"/>
      <c r="M567" s="35"/>
      <c r="N567" s="35"/>
      <c r="O567" s="35"/>
      <c r="P567" s="35"/>
      <c r="Q567" s="35"/>
      <c r="R567" s="35"/>
      <c r="S567" s="42"/>
      <c r="T567" s="42"/>
      <c r="U567" s="42"/>
      <c r="V567" s="42"/>
      <c r="W567" s="42"/>
      <c r="X567" s="42"/>
      <c r="Y567" s="42"/>
      <c r="Z567" s="42"/>
      <c r="AA567" s="42"/>
      <c r="AB567" s="42"/>
      <c r="AC567" s="42"/>
      <c r="AD567" s="42"/>
      <c r="AE567" s="42"/>
      <c r="AF567" s="58"/>
    </row>
    <row r="568" spans="1:32" ht="15.75" customHeight="1">
      <c r="A568" s="57"/>
      <c r="B568" s="57"/>
      <c r="C568" s="57"/>
      <c r="D568" s="57"/>
      <c r="E568" s="57"/>
      <c r="F568" s="35"/>
      <c r="G568" s="35"/>
      <c r="H568" s="35"/>
      <c r="I568" s="35"/>
      <c r="J568" s="35"/>
      <c r="K568" s="35"/>
      <c r="L568" s="35"/>
      <c r="M568" s="35"/>
      <c r="N568" s="35"/>
      <c r="O568" s="35"/>
      <c r="P568" s="35"/>
      <c r="Q568" s="35"/>
      <c r="R568" s="35"/>
      <c r="S568" s="42"/>
      <c r="T568" s="42"/>
      <c r="U568" s="42"/>
      <c r="V568" s="42"/>
      <c r="W568" s="42"/>
      <c r="X568" s="42"/>
      <c r="Y568" s="42"/>
      <c r="Z568" s="42"/>
      <c r="AA568" s="42"/>
      <c r="AB568" s="42"/>
      <c r="AC568" s="42"/>
      <c r="AD568" s="42"/>
      <c r="AE568" s="42"/>
      <c r="AF568" s="58"/>
    </row>
    <row r="569" spans="1:32" ht="15.75" customHeight="1">
      <c r="A569" s="57"/>
      <c r="B569" s="57"/>
      <c r="C569" s="57"/>
      <c r="D569" s="57"/>
      <c r="E569" s="57"/>
      <c r="F569" s="35"/>
      <c r="G569" s="35"/>
      <c r="H569" s="35"/>
      <c r="I569" s="35"/>
      <c r="J569" s="35"/>
      <c r="K569" s="35"/>
      <c r="L569" s="35"/>
      <c r="M569" s="35"/>
      <c r="N569" s="35"/>
      <c r="O569" s="35"/>
      <c r="P569" s="35"/>
      <c r="Q569" s="35"/>
      <c r="R569" s="35"/>
      <c r="S569" s="42"/>
      <c r="T569" s="42"/>
      <c r="U569" s="42"/>
      <c r="V569" s="42"/>
      <c r="W569" s="42"/>
      <c r="X569" s="42"/>
      <c r="Y569" s="42"/>
      <c r="Z569" s="42"/>
      <c r="AA569" s="42"/>
      <c r="AB569" s="42"/>
      <c r="AC569" s="42"/>
      <c r="AD569" s="42"/>
      <c r="AE569" s="42"/>
      <c r="AF569" s="58"/>
    </row>
    <row r="570" spans="1:32" ht="15.75" customHeight="1">
      <c r="A570" s="57"/>
      <c r="B570" s="57"/>
      <c r="C570" s="57"/>
      <c r="D570" s="57"/>
      <c r="E570" s="57"/>
      <c r="F570" s="35"/>
      <c r="G570" s="35"/>
      <c r="H570" s="35"/>
      <c r="I570" s="35"/>
      <c r="J570" s="35"/>
      <c r="K570" s="35"/>
      <c r="L570" s="35"/>
      <c r="M570" s="35"/>
      <c r="N570" s="35"/>
      <c r="O570" s="35"/>
      <c r="P570" s="35"/>
      <c r="Q570" s="35"/>
      <c r="R570" s="35"/>
      <c r="S570" s="42"/>
      <c r="T570" s="42"/>
      <c r="U570" s="42"/>
      <c r="V570" s="42"/>
      <c r="W570" s="42"/>
      <c r="X570" s="42"/>
      <c r="Y570" s="42"/>
      <c r="Z570" s="42"/>
      <c r="AA570" s="42"/>
      <c r="AB570" s="42"/>
      <c r="AC570" s="42"/>
      <c r="AD570" s="42"/>
      <c r="AE570" s="42"/>
      <c r="AF570" s="58"/>
    </row>
    <row r="571" spans="1:32" ht="15.75" customHeight="1">
      <c r="A571" s="57"/>
      <c r="B571" s="57"/>
      <c r="C571" s="57"/>
      <c r="D571" s="57"/>
      <c r="E571" s="57"/>
      <c r="F571" s="35"/>
      <c r="G571" s="35"/>
      <c r="H571" s="35"/>
      <c r="I571" s="35"/>
      <c r="J571" s="35"/>
      <c r="K571" s="35"/>
      <c r="L571" s="35"/>
      <c r="M571" s="35"/>
      <c r="N571" s="35"/>
      <c r="O571" s="35"/>
      <c r="P571" s="35"/>
      <c r="Q571" s="35"/>
      <c r="R571" s="35"/>
      <c r="S571" s="42"/>
      <c r="T571" s="42"/>
      <c r="U571" s="42"/>
      <c r="V571" s="42"/>
      <c r="W571" s="42"/>
      <c r="X571" s="42"/>
      <c r="Y571" s="42"/>
      <c r="Z571" s="42"/>
      <c r="AA571" s="42"/>
      <c r="AB571" s="42"/>
      <c r="AC571" s="42"/>
      <c r="AD571" s="42"/>
      <c r="AE571" s="42"/>
      <c r="AF571" s="58"/>
    </row>
    <row r="572" spans="1:32" ht="15.75" customHeight="1">
      <c r="A572" s="57"/>
      <c r="B572" s="57"/>
      <c r="C572" s="57"/>
      <c r="D572" s="57"/>
      <c r="E572" s="57"/>
      <c r="F572" s="35"/>
      <c r="G572" s="35"/>
      <c r="H572" s="35"/>
      <c r="I572" s="35"/>
      <c r="J572" s="35"/>
      <c r="K572" s="35"/>
      <c r="L572" s="35"/>
      <c r="M572" s="35"/>
      <c r="N572" s="35"/>
      <c r="O572" s="35"/>
      <c r="P572" s="35"/>
      <c r="Q572" s="35"/>
      <c r="R572" s="35"/>
      <c r="S572" s="42"/>
      <c r="T572" s="42"/>
      <c r="U572" s="42"/>
      <c r="V572" s="42"/>
      <c r="W572" s="42"/>
      <c r="X572" s="42"/>
      <c r="Y572" s="42"/>
      <c r="Z572" s="42"/>
      <c r="AA572" s="42"/>
      <c r="AB572" s="42"/>
      <c r="AC572" s="42"/>
      <c r="AD572" s="42"/>
      <c r="AE572" s="42"/>
      <c r="AF572" s="58"/>
    </row>
    <row r="573" spans="1:32" ht="15.75" customHeight="1">
      <c r="A573" s="57"/>
      <c r="B573" s="57"/>
      <c r="C573" s="57"/>
      <c r="D573" s="57"/>
      <c r="E573" s="57"/>
      <c r="F573" s="35"/>
      <c r="G573" s="35"/>
      <c r="H573" s="35"/>
      <c r="I573" s="35"/>
      <c r="J573" s="35"/>
      <c r="K573" s="35"/>
      <c r="L573" s="35"/>
      <c r="M573" s="35"/>
      <c r="N573" s="35"/>
      <c r="O573" s="35"/>
      <c r="P573" s="35"/>
      <c r="Q573" s="35"/>
      <c r="R573" s="35"/>
      <c r="S573" s="42"/>
      <c r="T573" s="42"/>
      <c r="U573" s="42"/>
      <c r="V573" s="42"/>
      <c r="W573" s="42"/>
      <c r="X573" s="42"/>
      <c r="Y573" s="42"/>
      <c r="Z573" s="42"/>
      <c r="AA573" s="42"/>
      <c r="AB573" s="42"/>
      <c r="AC573" s="42"/>
      <c r="AD573" s="42"/>
      <c r="AE573" s="42"/>
      <c r="AF573" s="58"/>
    </row>
    <row r="574" spans="1:32" ht="15.75" customHeight="1">
      <c r="A574" s="57"/>
      <c r="B574" s="57"/>
      <c r="C574" s="57"/>
      <c r="D574" s="57"/>
      <c r="E574" s="57"/>
      <c r="F574" s="35"/>
      <c r="G574" s="35"/>
      <c r="H574" s="35"/>
      <c r="I574" s="35"/>
      <c r="J574" s="35"/>
      <c r="K574" s="35"/>
      <c r="L574" s="35"/>
      <c r="M574" s="35"/>
      <c r="N574" s="35"/>
      <c r="O574" s="35"/>
      <c r="P574" s="35"/>
      <c r="Q574" s="35"/>
      <c r="R574" s="35"/>
      <c r="S574" s="42"/>
      <c r="T574" s="42"/>
      <c r="U574" s="42"/>
      <c r="V574" s="42"/>
      <c r="W574" s="42"/>
      <c r="X574" s="42"/>
      <c r="Y574" s="42"/>
      <c r="Z574" s="42"/>
      <c r="AA574" s="42"/>
      <c r="AB574" s="42"/>
      <c r="AC574" s="42"/>
      <c r="AD574" s="42"/>
      <c r="AE574" s="42"/>
      <c r="AF574" s="58"/>
    </row>
    <row r="575" spans="1:32" ht="15.75" customHeight="1">
      <c r="A575" s="57"/>
      <c r="B575" s="57"/>
      <c r="C575" s="57"/>
      <c r="D575" s="57"/>
      <c r="E575" s="57"/>
      <c r="F575" s="35"/>
      <c r="G575" s="35"/>
      <c r="H575" s="35"/>
      <c r="I575" s="35"/>
      <c r="J575" s="35"/>
      <c r="K575" s="35"/>
      <c r="L575" s="35"/>
      <c r="M575" s="35"/>
      <c r="N575" s="35"/>
      <c r="O575" s="35"/>
      <c r="P575" s="35"/>
      <c r="Q575" s="35"/>
      <c r="R575" s="35"/>
      <c r="S575" s="42"/>
      <c r="T575" s="42"/>
      <c r="U575" s="42"/>
      <c r="V575" s="42"/>
      <c r="W575" s="42"/>
      <c r="X575" s="42"/>
      <c r="Y575" s="42"/>
      <c r="Z575" s="42"/>
      <c r="AA575" s="42"/>
      <c r="AB575" s="42"/>
      <c r="AC575" s="42"/>
      <c r="AD575" s="42"/>
      <c r="AE575" s="42"/>
      <c r="AF575" s="58"/>
    </row>
    <row r="576" spans="1:32" ht="15.75" customHeight="1">
      <c r="A576" s="57"/>
      <c r="B576" s="57"/>
      <c r="C576" s="57"/>
      <c r="D576" s="57"/>
      <c r="E576" s="57"/>
      <c r="F576" s="35"/>
      <c r="G576" s="35"/>
      <c r="H576" s="35"/>
      <c r="I576" s="35"/>
      <c r="J576" s="35"/>
      <c r="K576" s="35"/>
      <c r="L576" s="35"/>
      <c r="M576" s="35"/>
      <c r="N576" s="35"/>
      <c r="O576" s="35"/>
      <c r="P576" s="35"/>
      <c r="Q576" s="35"/>
      <c r="R576" s="35"/>
      <c r="S576" s="42"/>
      <c r="T576" s="42"/>
      <c r="U576" s="42"/>
      <c r="V576" s="42"/>
      <c r="W576" s="42"/>
      <c r="X576" s="42"/>
      <c r="Y576" s="42"/>
      <c r="Z576" s="42"/>
      <c r="AA576" s="42"/>
      <c r="AB576" s="42"/>
      <c r="AC576" s="42"/>
      <c r="AD576" s="42"/>
      <c r="AE576" s="42"/>
      <c r="AF576" s="58"/>
    </row>
    <row r="577" spans="1:32" ht="15.75" customHeight="1">
      <c r="A577" s="57"/>
      <c r="B577" s="57"/>
      <c r="C577" s="57"/>
      <c r="D577" s="57"/>
      <c r="E577" s="57"/>
      <c r="F577" s="35"/>
      <c r="G577" s="35"/>
      <c r="H577" s="35"/>
      <c r="I577" s="35"/>
      <c r="J577" s="35"/>
      <c r="K577" s="35"/>
      <c r="L577" s="35"/>
      <c r="M577" s="35"/>
      <c r="N577" s="35"/>
      <c r="O577" s="35"/>
      <c r="P577" s="35"/>
      <c r="Q577" s="35"/>
      <c r="R577" s="35"/>
      <c r="S577" s="42"/>
      <c r="T577" s="42"/>
      <c r="U577" s="42"/>
      <c r="V577" s="42"/>
      <c r="W577" s="42"/>
      <c r="X577" s="42"/>
      <c r="Y577" s="42"/>
      <c r="Z577" s="42"/>
      <c r="AA577" s="42"/>
      <c r="AB577" s="42"/>
      <c r="AC577" s="42"/>
      <c r="AD577" s="42"/>
      <c r="AE577" s="42"/>
      <c r="AF577" s="58"/>
    </row>
    <row r="578" spans="1:32" ht="15.75" customHeight="1">
      <c r="A578" s="57"/>
      <c r="B578" s="57"/>
      <c r="C578" s="57"/>
      <c r="D578" s="57"/>
      <c r="E578" s="57"/>
      <c r="F578" s="35"/>
      <c r="G578" s="35"/>
      <c r="H578" s="35"/>
      <c r="I578" s="35"/>
      <c r="J578" s="35"/>
      <c r="K578" s="35"/>
      <c r="L578" s="35"/>
      <c r="M578" s="35"/>
      <c r="N578" s="35"/>
      <c r="O578" s="35"/>
      <c r="P578" s="35"/>
      <c r="Q578" s="35"/>
      <c r="R578" s="35"/>
      <c r="S578" s="42"/>
      <c r="T578" s="42"/>
      <c r="U578" s="42"/>
      <c r="V578" s="42"/>
      <c r="W578" s="42"/>
      <c r="X578" s="42"/>
      <c r="Y578" s="42"/>
      <c r="Z578" s="42"/>
      <c r="AA578" s="42"/>
      <c r="AB578" s="42"/>
      <c r="AC578" s="42"/>
      <c r="AD578" s="42"/>
      <c r="AE578" s="42"/>
      <c r="AF578" s="58"/>
    </row>
    <row r="579" spans="1:32" ht="15.75" customHeight="1">
      <c r="A579" s="57"/>
      <c r="B579" s="57"/>
      <c r="C579" s="57"/>
      <c r="D579" s="57"/>
      <c r="E579" s="57"/>
      <c r="F579" s="35"/>
      <c r="G579" s="35"/>
      <c r="H579" s="35"/>
      <c r="I579" s="35"/>
      <c r="J579" s="35"/>
      <c r="K579" s="35"/>
      <c r="L579" s="35"/>
      <c r="M579" s="35"/>
      <c r="N579" s="35"/>
      <c r="O579" s="35"/>
      <c r="P579" s="35"/>
      <c r="Q579" s="35"/>
      <c r="R579" s="35"/>
      <c r="S579" s="42"/>
      <c r="T579" s="42"/>
      <c r="U579" s="42"/>
      <c r="V579" s="42"/>
      <c r="W579" s="42"/>
      <c r="X579" s="42"/>
      <c r="Y579" s="42"/>
      <c r="Z579" s="42"/>
      <c r="AA579" s="42"/>
      <c r="AB579" s="42"/>
      <c r="AC579" s="42"/>
      <c r="AD579" s="42"/>
      <c r="AE579" s="42"/>
      <c r="AF579" s="58"/>
    </row>
    <row r="580" spans="1:32" ht="15.75" customHeight="1">
      <c r="A580" s="57"/>
      <c r="B580" s="57"/>
      <c r="C580" s="57"/>
      <c r="D580" s="57"/>
      <c r="E580" s="57"/>
      <c r="F580" s="35"/>
      <c r="G580" s="35"/>
      <c r="H580" s="35"/>
      <c r="I580" s="35"/>
      <c r="J580" s="35"/>
      <c r="K580" s="35"/>
      <c r="L580" s="35"/>
      <c r="M580" s="35"/>
      <c r="N580" s="35"/>
      <c r="O580" s="35"/>
      <c r="P580" s="35"/>
      <c r="Q580" s="35"/>
      <c r="R580" s="35"/>
      <c r="S580" s="42"/>
      <c r="T580" s="42"/>
      <c r="U580" s="42"/>
      <c r="V580" s="42"/>
      <c r="W580" s="42"/>
      <c r="X580" s="42"/>
      <c r="Y580" s="42"/>
      <c r="Z580" s="42"/>
      <c r="AA580" s="42"/>
      <c r="AB580" s="42"/>
      <c r="AC580" s="42"/>
      <c r="AD580" s="42"/>
      <c r="AE580" s="42"/>
      <c r="AF580" s="58"/>
    </row>
    <row r="581" spans="1:32" ht="15.75" customHeight="1">
      <c r="A581" s="57"/>
      <c r="B581" s="57"/>
      <c r="C581" s="57"/>
      <c r="D581" s="57"/>
      <c r="E581" s="57"/>
      <c r="F581" s="35"/>
      <c r="G581" s="35"/>
      <c r="H581" s="35"/>
      <c r="I581" s="35"/>
      <c r="J581" s="35"/>
      <c r="K581" s="35"/>
      <c r="L581" s="35"/>
      <c r="M581" s="35"/>
      <c r="N581" s="35"/>
      <c r="O581" s="35"/>
      <c r="P581" s="35"/>
      <c r="Q581" s="35"/>
      <c r="R581" s="35"/>
      <c r="S581" s="42"/>
      <c r="T581" s="42"/>
      <c r="U581" s="42"/>
      <c r="V581" s="42"/>
      <c r="W581" s="42"/>
      <c r="X581" s="42"/>
      <c r="Y581" s="42"/>
      <c r="Z581" s="42"/>
      <c r="AA581" s="42"/>
      <c r="AB581" s="42"/>
      <c r="AC581" s="42"/>
      <c r="AD581" s="42"/>
      <c r="AE581" s="42"/>
      <c r="AF581" s="58"/>
    </row>
    <row r="582" spans="1:32" ht="15.75" customHeight="1">
      <c r="A582" s="57"/>
      <c r="B582" s="57"/>
      <c r="C582" s="57"/>
      <c r="D582" s="57"/>
      <c r="E582" s="57"/>
      <c r="F582" s="35"/>
      <c r="G582" s="35"/>
      <c r="H582" s="35"/>
      <c r="I582" s="35"/>
      <c r="J582" s="35"/>
      <c r="K582" s="35"/>
      <c r="L582" s="35"/>
      <c r="M582" s="35"/>
      <c r="N582" s="35"/>
      <c r="O582" s="35"/>
      <c r="P582" s="35"/>
      <c r="Q582" s="35"/>
      <c r="R582" s="35"/>
      <c r="S582" s="42"/>
      <c r="T582" s="42"/>
      <c r="U582" s="42"/>
      <c r="V582" s="42"/>
      <c r="W582" s="42"/>
      <c r="X582" s="42"/>
      <c r="Y582" s="42"/>
      <c r="Z582" s="42"/>
      <c r="AA582" s="42"/>
      <c r="AB582" s="42"/>
      <c r="AC582" s="42"/>
      <c r="AD582" s="42"/>
      <c r="AE582" s="42"/>
      <c r="AF582" s="58"/>
    </row>
    <row r="583" spans="1:32" ht="15.75" customHeight="1">
      <c r="A583" s="57"/>
      <c r="B583" s="57"/>
      <c r="C583" s="57"/>
      <c r="D583" s="57"/>
      <c r="E583" s="57"/>
      <c r="F583" s="35"/>
      <c r="G583" s="35"/>
      <c r="H583" s="35"/>
      <c r="I583" s="35"/>
      <c r="J583" s="35"/>
      <c r="K583" s="35"/>
      <c r="L583" s="35"/>
      <c r="M583" s="35"/>
      <c r="N583" s="35"/>
      <c r="O583" s="35"/>
      <c r="P583" s="35"/>
      <c r="Q583" s="35"/>
      <c r="R583" s="35"/>
      <c r="S583" s="42"/>
      <c r="T583" s="42"/>
      <c r="U583" s="42"/>
      <c r="V583" s="42"/>
      <c r="W583" s="42"/>
      <c r="X583" s="42"/>
      <c r="Y583" s="42"/>
      <c r="Z583" s="42"/>
      <c r="AA583" s="42"/>
      <c r="AB583" s="42"/>
      <c r="AC583" s="42"/>
      <c r="AD583" s="42"/>
      <c r="AE583" s="42"/>
      <c r="AF583" s="58"/>
    </row>
    <row r="584" spans="1:32" ht="15.75" customHeight="1">
      <c r="A584" s="57"/>
      <c r="B584" s="57"/>
      <c r="C584" s="57"/>
      <c r="D584" s="57"/>
      <c r="E584" s="57"/>
      <c r="F584" s="35"/>
      <c r="G584" s="35"/>
      <c r="H584" s="35"/>
      <c r="I584" s="35"/>
      <c r="J584" s="35"/>
      <c r="K584" s="35"/>
      <c r="L584" s="35"/>
      <c r="M584" s="35"/>
      <c r="N584" s="35"/>
      <c r="O584" s="35"/>
      <c r="P584" s="35"/>
      <c r="Q584" s="35"/>
      <c r="R584" s="35"/>
      <c r="S584" s="42"/>
      <c r="T584" s="42"/>
      <c r="U584" s="42"/>
      <c r="V584" s="42"/>
      <c r="W584" s="42"/>
      <c r="X584" s="42"/>
      <c r="Y584" s="42"/>
      <c r="Z584" s="42"/>
      <c r="AA584" s="42"/>
      <c r="AB584" s="42"/>
      <c r="AC584" s="42"/>
      <c r="AD584" s="42"/>
      <c r="AE584" s="42"/>
      <c r="AF584" s="58"/>
    </row>
    <row r="585" spans="1:32" ht="15.75" customHeight="1">
      <c r="A585" s="57"/>
      <c r="B585" s="57"/>
      <c r="C585" s="57"/>
      <c r="D585" s="57"/>
      <c r="E585" s="57"/>
      <c r="F585" s="35"/>
      <c r="G585" s="35"/>
      <c r="H585" s="35"/>
      <c r="I585" s="35"/>
      <c r="J585" s="35"/>
      <c r="K585" s="35"/>
      <c r="L585" s="35"/>
      <c r="M585" s="35"/>
      <c r="N585" s="35"/>
      <c r="O585" s="35"/>
      <c r="P585" s="35"/>
      <c r="Q585" s="35"/>
      <c r="R585" s="35"/>
      <c r="S585" s="42"/>
      <c r="T585" s="42"/>
      <c r="U585" s="42"/>
      <c r="V585" s="42"/>
      <c r="W585" s="42"/>
      <c r="X585" s="42"/>
      <c r="Y585" s="42"/>
      <c r="Z585" s="42"/>
      <c r="AA585" s="42"/>
      <c r="AB585" s="42"/>
      <c r="AC585" s="42"/>
      <c r="AD585" s="42"/>
      <c r="AE585" s="42"/>
      <c r="AF585" s="58"/>
    </row>
    <row r="586" spans="1:32" ht="15.75" customHeight="1">
      <c r="A586" s="57"/>
      <c r="B586" s="57"/>
      <c r="C586" s="57"/>
      <c r="D586" s="57"/>
      <c r="E586" s="57"/>
      <c r="F586" s="35"/>
      <c r="G586" s="35"/>
      <c r="H586" s="35"/>
      <c r="I586" s="35"/>
      <c r="J586" s="35"/>
      <c r="K586" s="35"/>
      <c r="L586" s="35"/>
      <c r="M586" s="35"/>
      <c r="N586" s="35"/>
      <c r="O586" s="35"/>
      <c r="P586" s="35"/>
      <c r="Q586" s="35"/>
      <c r="R586" s="35"/>
      <c r="S586" s="42"/>
      <c r="T586" s="42"/>
      <c r="U586" s="42"/>
      <c r="V586" s="42"/>
      <c r="W586" s="42"/>
      <c r="X586" s="42"/>
      <c r="Y586" s="42"/>
      <c r="Z586" s="42"/>
      <c r="AA586" s="42"/>
      <c r="AB586" s="42"/>
      <c r="AC586" s="42"/>
      <c r="AD586" s="42"/>
      <c r="AE586" s="42"/>
      <c r="AF586" s="58"/>
    </row>
    <row r="587" spans="1:32" ht="15.75" customHeight="1">
      <c r="A587" s="57"/>
      <c r="B587" s="57"/>
      <c r="C587" s="57"/>
      <c r="D587" s="57"/>
      <c r="E587" s="57"/>
      <c r="F587" s="35"/>
      <c r="G587" s="35"/>
      <c r="H587" s="35"/>
      <c r="I587" s="35"/>
      <c r="J587" s="35"/>
      <c r="K587" s="35"/>
      <c r="L587" s="35"/>
      <c r="M587" s="35"/>
      <c r="N587" s="35"/>
      <c r="O587" s="35"/>
      <c r="P587" s="35"/>
      <c r="Q587" s="35"/>
      <c r="R587" s="35"/>
      <c r="S587" s="42"/>
      <c r="T587" s="42"/>
      <c r="U587" s="42"/>
      <c r="V587" s="42"/>
      <c r="W587" s="42"/>
      <c r="X587" s="42"/>
      <c r="Y587" s="42"/>
      <c r="Z587" s="42"/>
      <c r="AA587" s="42"/>
      <c r="AB587" s="42"/>
      <c r="AC587" s="42"/>
      <c r="AD587" s="42"/>
      <c r="AE587" s="42"/>
      <c r="AF587" s="58"/>
    </row>
    <row r="588" spans="1:32" ht="15.75" customHeight="1">
      <c r="A588" s="57"/>
      <c r="B588" s="57"/>
      <c r="C588" s="57"/>
      <c r="D588" s="57"/>
      <c r="E588" s="57"/>
      <c r="F588" s="35"/>
      <c r="G588" s="35"/>
      <c r="H588" s="35"/>
      <c r="I588" s="35"/>
      <c r="J588" s="35"/>
      <c r="K588" s="35"/>
      <c r="L588" s="35"/>
      <c r="M588" s="35"/>
      <c r="N588" s="35"/>
      <c r="O588" s="35"/>
      <c r="P588" s="35"/>
      <c r="Q588" s="35"/>
      <c r="R588" s="35"/>
      <c r="S588" s="42"/>
      <c r="T588" s="42"/>
      <c r="U588" s="42"/>
      <c r="V588" s="42"/>
      <c r="W588" s="42"/>
      <c r="X588" s="42"/>
      <c r="Y588" s="42"/>
      <c r="Z588" s="42"/>
      <c r="AA588" s="42"/>
      <c r="AB588" s="42"/>
      <c r="AC588" s="42"/>
      <c r="AD588" s="42"/>
      <c r="AE588" s="42"/>
      <c r="AF588" s="58"/>
    </row>
    <row r="589" spans="1:32" ht="15.75" customHeight="1">
      <c r="A589" s="57"/>
      <c r="B589" s="57"/>
      <c r="C589" s="57"/>
      <c r="D589" s="57"/>
      <c r="E589" s="57"/>
      <c r="F589" s="35"/>
      <c r="G589" s="35"/>
      <c r="H589" s="35"/>
      <c r="I589" s="35"/>
      <c r="J589" s="35"/>
      <c r="K589" s="35"/>
      <c r="L589" s="35"/>
      <c r="M589" s="35"/>
      <c r="N589" s="35"/>
      <c r="O589" s="35"/>
      <c r="P589" s="35"/>
      <c r="Q589" s="35"/>
      <c r="R589" s="35"/>
      <c r="S589" s="42"/>
      <c r="T589" s="42"/>
      <c r="U589" s="42"/>
      <c r="V589" s="42"/>
      <c r="W589" s="42"/>
      <c r="X589" s="42"/>
      <c r="Y589" s="42"/>
      <c r="Z589" s="42"/>
      <c r="AA589" s="42"/>
      <c r="AB589" s="42"/>
      <c r="AC589" s="42"/>
      <c r="AD589" s="42"/>
      <c r="AE589" s="42"/>
      <c r="AF589" s="58"/>
    </row>
    <row r="590" spans="1:32" ht="15.75" customHeight="1">
      <c r="A590" s="57"/>
      <c r="B590" s="57"/>
      <c r="C590" s="57"/>
      <c r="D590" s="57"/>
      <c r="E590" s="57"/>
      <c r="F590" s="35"/>
      <c r="G590" s="35"/>
      <c r="H590" s="35"/>
      <c r="I590" s="35"/>
      <c r="J590" s="35"/>
      <c r="K590" s="35"/>
      <c r="L590" s="35"/>
      <c r="M590" s="35"/>
      <c r="N590" s="35"/>
      <c r="O590" s="35"/>
      <c r="P590" s="35"/>
      <c r="Q590" s="35"/>
      <c r="R590" s="35"/>
      <c r="S590" s="42"/>
      <c r="T590" s="42"/>
      <c r="U590" s="42"/>
      <c r="V590" s="42"/>
      <c r="W590" s="42"/>
      <c r="X590" s="42"/>
      <c r="Y590" s="42"/>
      <c r="Z590" s="42"/>
      <c r="AA590" s="42"/>
      <c r="AB590" s="42"/>
      <c r="AC590" s="42"/>
      <c r="AD590" s="42"/>
      <c r="AE590" s="42"/>
      <c r="AF590" s="58"/>
    </row>
    <row r="591" spans="1:32" ht="15.75" customHeight="1">
      <c r="A591" s="57"/>
      <c r="B591" s="57"/>
      <c r="C591" s="57"/>
      <c r="D591" s="57"/>
      <c r="E591" s="57"/>
      <c r="F591" s="35"/>
      <c r="G591" s="35"/>
      <c r="H591" s="35"/>
      <c r="I591" s="35"/>
      <c r="J591" s="35"/>
      <c r="K591" s="35"/>
      <c r="L591" s="35"/>
      <c r="M591" s="35"/>
      <c r="N591" s="35"/>
      <c r="O591" s="35"/>
      <c r="P591" s="35"/>
      <c r="Q591" s="35"/>
      <c r="R591" s="35"/>
      <c r="S591" s="42"/>
      <c r="T591" s="42"/>
      <c r="U591" s="42"/>
      <c r="V591" s="42"/>
      <c r="W591" s="42"/>
      <c r="X591" s="42"/>
      <c r="Y591" s="42"/>
      <c r="Z591" s="42"/>
      <c r="AA591" s="42"/>
      <c r="AB591" s="42"/>
      <c r="AC591" s="42"/>
      <c r="AD591" s="42"/>
      <c r="AE591" s="42"/>
      <c r="AF591" s="58"/>
    </row>
    <row r="592" spans="1:32" ht="15.75" customHeight="1">
      <c r="A592" s="57"/>
      <c r="B592" s="57"/>
      <c r="C592" s="57"/>
      <c r="D592" s="57"/>
      <c r="E592" s="57"/>
      <c r="F592" s="35"/>
      <c r="G592" s="35"/>
      <c r="H592" s="35"/>
      <c r="I592" s="35"/>
      <c r="J592" s="35"/>
      <c r="K592" s="35"/>
      <c r="L592" s="35"/>
      <c r="M592" s="35"/>
      <c r="N592" s="35"/>
      <c r="O592" s="35"/>
      <c r="P592" s="35"/>
      <c r="Q592" s="35"/>
      <c r="R592" s="35"/>
      <c r="S592" s="42"/>
      <c r="T592" s="42"/>
      <c r="U592" s="42"/>
      <c r="V592" s="42"/>
      <c r="W592" s="42"/>
      <c r="X592" s="42"/>
      <c r="Y592" s="42"/>
      <c r="Z592" s="42"/>
      <c r="AA592" s="42"/>
      <c r="AB592" s="42"/>
      <c r="AC592" s="42"/>
      <c r="AD592" s="42"/>
      <c r="AE592" s="42"/>
      <c r="AF592" s="58"/>
    </row>
    <row r="593" spans="1:32" ht="15.75" customHeight="1">
      <c r="A593" s="57"/>
      <c r="B593" s="57"/>
      <c r="C593" s="57"/>
      <c r="D593" s="57"/>
      <c r="E593" s="57"/>
      <c r="F593" s="35"/>
      <c r="G593" s="35"/>
      <c r="H593" s="35"/>
      <c r="I593" s="35"/>
      <c r="J593" s="35"/>
      <c r="K593" s="35"/>
      <c r="L593" s="35"/>
      <c r="M593" s="35"/>
      <c r="N593" s="35"/>
      <c r="O593" s="35"/>
      <c r="P593" s="35"/>
      <c r="Q593" s="35"/>
      <c r="R593" s="35"/>
      <c r="S593" s="42"/>
      <c r="T593" s="42"/>
      <c r="U593" s="42"/>
      <c r="V593" s="42"/>
      <c r="W593" s="42"/>
      <c r="X593" s="42"/>
      <c r="Y593" s="42"/>
      <c r="Z593" s="42"/>
      <c r="AA593" s="42"/>
      <c r="AB593" s="42"/>
      <c r="AC593" s="42"/>
      <c r="AD593" s="42"/>
      <c r="AE593" s="42"/>
      <c r="AF593" s="58"/>
    </row>
    <row r="594" spans="1:32" ht="15.75" customHeight="1">
      <c r="A594" s="57"/>
      <c r="B594" s="57"/>
      <c r="C594" s="57"/>
      <c r="D594" s="57"/>
      <c r="E594" s="57"/>
      <c r="F594" s="35"/>
      <c r="G594" s="35"/>
      <c r="H594" s="35"/>
      <c r="I594" s="35"/>
      <c r="J594" s="35"/>
      <c r="K594" s="35"/>
      <c r="L594" s="35"/>
      <c r="M594" s="35"/>
      <c r="N594" s="35"/>
      <c r="O594" s="35"/>
      <c r="P594" s="35"/>
      <c r="Q594" s="35"/>
      <c r="R594" s="35"/>
      <c r="S594" s="42"/>
      <c r="T594" s="42"/>
      <c r="U594" s="42"/>
      <c r="V594" s="42"/>
      <c r="W594" s="42"/>
      <c r="X594" s="42"/>
      <c r="Y594" s="42"/>
      <c r="Z594" s="42"/>
      <c r="AA594" s="42"/>
      <c r="AB594" s="42"/>
      <c r="AC594" s="42"/>
      <c r="AD594" s="42"/>
      <c r="AE594" s="42"/>
      <c r="AF594" s="58"/>
    </row>
    <row r="595" spans="1:32" ht="15.75" customHeight="1">
      <c r="A595" s="57"/>
      <c r="B595" s="57"/>
      <c r="C595" s="57"/>
      <c r="D595" s="57"/>
      <c r="E595" s="57"/>
      <c r="F595" s="35"/>
      <c r="G595" s="35"/>
      <c r="H595" s="35"/>
      <c r="I595" s="35"/>
      <c r="J595" s="35"/>
      <c r="K595" s="35"/>
      <c r="L595" s="35"/>
      <c r="M595" s="35"/>
      <c r="N595" s="35"/>
      <c r="O595" s="35"/>
      <c r="P595" s="35"/>
      <c r="Q595" s="35"/>
      <c r="R595" s="35"/>
      <c r="S595" s="42"/>
      <c r="T595" s="42"/>
      <c r="U595" s="42"/>
      <c r="V595" s="42"/>
      <c r="W595" s="42"/>
      <c r="X595" s="42"/>
      <c r="Y595" s="42"/>
      <c r="Z595" s="42"/>
      <c r="AA595" s="42"/>
      <c r="AB595" s="42"/>
      <c r="AC595" s="42"/>
      <c r="AD595" s="42"/>
      <c r="AE595" s="42"/>
      <c r="AF595" s="58"/>
    </row>
    <row r="596" spans="1:32" ht="15.75" customHeight="1">
      <c r="A596" s="57"/>
      <c r="B596" s="57"/>
      <c r="C596" s="57"/>
      <c r="D596" s="57"/>
      <c r="E596" s="57"/>
      <c r="F596" s="35"/>
      <c r="G596" s="35"/>
      <c r="H596" s="35"/>
      <c r="I596" s="35"/>
      <c r="J596" s="35"/>
      <c r="K596" s="35"/>
      <c r="L596" s="35"/>
      <c r="M596" s="35"/>
      <c r="N596" s="35"/>
      <c r="O596" s="35"/>
      <c r="P596" s="35"/>
      <c r="Q596" s="35"/>
      <c r="R596" s="35"/>
      <c r="S596" s="42"/>
      <c r="T596" s="42"/>
      <c r="U596" s="42"/>
      <c r="V596" s="42"/>
      <c r="W596" s="42"/>
      <c r="X596" s="42"/>
      <c r="Y596" s="42"/>
      <c r="Z596" s="42"/>
      <c r="AA596" s="42"/>
      <c r="AB596" s="42"/>
      <c r="AC596" s="42"/>
      <c r="AD596" s="42"/>
      <c r="AE596" s="42"/>
      <c r="AF596" s="58"/>
    </row>
    <row r="597" spans="1:32" ht="15.75" customHeight="1">
      <c r="A597" s="57"/>
      <c r="B597" s="57"/>
      <c r="C597" s="57"/>
      <c r="D597" s="57"/>
      <c r="E597" s="57"/>
      <c r="F597" s="35"/>
      <c r="G597" s="35"/>
      <c r="H597" s="35"/>
      <c r="I597" s="35"/>
      <c r="J597" s="35"/>
      <c r="K597" s="35"/>
      <c r="L597" s="35"/>
      <c r="M597" s="35"/>
      <c r="N597" s="35"/>
      <c r="O597" s="35"/>
      <c r="P597" s="35"/>
      <c r="Q597" s="35"/>
      <c r="R597" s="35"/>
      <c r="S597" s="42"/>
      <c r="T597" s="42"/>
      <c r="U597" s="42"/>
      <c r="V597" s="42"/>
      <c r="W597" s="42"/>
      <c r="X597" s="42"/>
      <c r="Y597" s="42"/>
      <c r="Z597" s="42"/>
      <c r="AA597" s="42"/>
      <c r="AB597" s="42"/>
      <c r="AC597" s="42"/>
      <c r="AD597" s="42"/>
      <c r="AE597" s="42"/>
      <c r="AF597" s="58"/>
    </row>
    <row r="598" spans="1:32" ht="15.75" customHeight="1">
      <c r="A598" s="57"/>
      <c r="B598" s="57"/>
      <c r="C598" s="57"/>
      <c r="D598" s="57"/>
      <c r="E598" s="57"/>
      <c r="F598" s="35"/>
      <c r="G598" s="35"/>
      <c r="H598" s="35"/>
      <c r="I598" s="35"/>
      <c r="J598" s="35"/>
      <c r="K598" s="35"/>
      <c r="L598" s="35"/>
      <c r="M598" s="35"/>
      <c r="N598" s="35"/>
      <c r="O598" s="35"/>
      <c r="P598" s="35"/>
      <c r="Q598" s="35"/>
      <c r="R598" s="35"/>
      <c r="S598" s="42"/>
      <c r="T598" s="42"/>
      <c r="U598" s="42"/>
      <c r="V598" s="42"/>
      <c r="W598" s="42"/>
      <c r="X598" s="42"/>
      <c r="Y598" s="42"/>
      <c r="Z598" s="42"/>
      <c r="AA598" s="42"/>
      <c r="AB598" s="42"/>
      <c r="AC598" s="42"/>
      <c r="AD598" s="42"/>
      <c r="AE598" s="42"/>
      <c r="AF598" s="58"/>
    </row>
    <row r="599" spans="1:32" ht="15.75" customHeight="1">
      <c r="A599" s="57"/>
      <c r="B599" s="57"/>
      <c r="C599" s="57"/>
      <c r="D599" s="57"/>
      <c r="E599" s="57"/>
      <c r="F599" s="35"/>
      <c r="G599" s="35"/>
      <c r="H599" s="35"/>
      <c r="I599" s="35"/>
      <c r="J599" s="35"/>
      <c r="K599" s="35"/>
      <c r="L599" s="35"/>
      <c r="M599" s="35"/>
      <c r="N599" s="35"/>
      <c r="O599" s="35"/>
      <c r="P599" s="35"/>
      <c r="Q599" s="35"/>
      <c r="R599" s="35"/>
      <c r="S599" s="42"/>
      <c r="T599" s="42"/>
      <c r="U599" s="42"/>
      <c r="V599" s="42"/>
      <c r="W599" s="42"/>
      <c r="X599" s="42"/>
      <c r="Y599" s="42"/>
      <c r="Z599" s="42"/>
      <c r="AA599" s="42"/>
      <c r="AB599" s="42"/>
      <c r="AC599" s="42"/>
      <c r="AD599" s="42"/>
      <c r="AE599" s="42"/>
      <c r="AF599" s="58"/>
    </row>
    <row r="600" spans="1:32" ht="15.75" customHeight="1">
      <c r="A600" s="57"/>
      <c r="B600" s="57"/>
      <c r="C600" s="57"/>
      <c r="D600" s="57"/>
      <c r="E600" s="57"/>
      <c r="F600" s="35"/>
      <c r="G600" s="35"/>
      <c r="H600" s="35"/>
      <c r="I600" s="35"/>
      <c r="J600" s="35"/>
      <c r="K600" s="35"/>
      <c r="L600" s="35"/>
      <c r="M600" s="35"/>
      <c r="N600" s="35"/>
      <c r="O600" s="35"/>
      <c r="P600" s="35"/>
      <c r="Q600" s="35"/>
      <c r="R600" s="35"/>
      <c r="S600" s="42"/>
      <c r="T600" s="42"/>
      <c r="U600" s="42"/>
      <c r="V600" s="42"/>
      <c r="W600" s="42"/>
      <c r="X600" s="42"/>
      <c r="Y600" s="42"/>
      <c r="Z600" s="42"/>
      <c r="AA600" s="42"/>
      <c r="AB600" s="42"/>
      <c r="AC600" s="42"/>
      <c r="AD600" s="42"/>
      <c r="AE600" s="42"/>
      <c r="AF600" s="58"/>
    </row>
    <row r="601" spans="1:32" ht="15.75" customHeight="1">
      <c r="A601" s="57"/>
      <c r="B601" s="57"/>
      <c r="C601" s="57"/>
      <c r="D601" s="57"/>
      <c r="E601" s="57"/>
      <c r="F601" s="35"/>
      <c r="G601" s="35"/>
      <c r="H601" s="35"/>
      <c r="I601" s="35"/>
      <c r="J601" s="35"/>
      <c r="K601" s="35"/>
      <c r="L601" s="35"/>
      <c r="M601" s="35"/>
      <c r="N601" s="35"/>
      <c r="O601" s="35"/>
      <c r="P601" s="35"/>
      <c r="Q601" s="35"/>
      <c r="R601" s="35"/>
      <c r="S601" s="42"/>
      <c r="T601" s="42"/>
      <c r="U601" s="42"/>
      <c r="V601" s="42"/>
      <c r="W601" s="42"/>
      <c r="X601" s="42"/>
      <c r="Y601" s="42"/>
      <c r="Z601" s="42"/>
      <c r="AA601" s="42"/>
      <c r="AB601" s="42"/>
      <c r="AC601" s="42"/>
      <c r="AD601" s="42"/>
      <c r="AE601" s="42"/>
      <c r="AF601" s="58"/>
    </row>
    <row r="602" spans="1:32" ht="15.75" customHeight="1">
      <c r="A602" s="57"/>
      <c r="B602" s="57"/>
      <c r="C602" s="57"/>
      <c r="D602" s="57"/>
      <c r="E602" s="57"/>
      <c r="F602" s="35"/>
      <c r="G602" s="35"/>
      <c r="H602" s="35"/>
      <c r="I602" s="35"/>
      <c r="J602" s="35"/>
      <c r="K602" s="35"/>
      <c r="L602" s="35"/>
      <c r="M602" s="35"/>
      <c r="N602" s="35"/>
      <c r="O602" s="35"/>
      <c r="P602" s="35"/>
      <c r="Q602" s="35"/>
      <c r="R602" s="35"/>
      <c r="S602" s="42"/>
      <c r="T602" s="42"/>
      <c r="U602" s="42"/>
      <c r="V602" s="42"/>
      <c r="W602" s="42"/>
      <c r="X602" s="42"/>
      <c r="Y602" s="42"/>
      <c r="Z602" s="42"/>
      <c r="AA602" s="42"/>
      <c r="AB602" s="42"/>
      <c r="AC602" s="42"/>
      <c r="AD602" s="42"/>
      <c r="AE602" s="42"/>
      <c r="AF602" s="58"/>
    </row>
    <row r="603" spans="1:32" ht="15.75" customHeight="1">
      <c r="A603" s="57"/>
      <c r="B603" s="57"/>
      <c r="C603" s="57"/>
      <c r="D603" s="57"/>
      <c r="E603" s="57"/>
      <c r="F603" s="35"/>
      <c r="G603" s="35"/>
      <c r="H603" s="35"/>
      <c r="I603" s="35"/>
      <c r="J603" s="35"/>
      <c r="K603" s="35"/>
      <c r="L603" s="35"/>
      <c r="M603" s="35"/>
      <c r="N603" s="35"/>
      <c r="O603" s="35"/>
      <c r="P603" s="35"/>
      <c r="Q603" s="35"/>
      <c r="R603" s="35"/>
      <c r="S603" s="42"/>
      <c r="T603" s="42"/>
      <c r="U603" s="42"/>
      <c r="V603" s="42"/>
      <c r="W603" s="42"/>
      <c r="X603" s="42"/>
      <c r="Y603" s="42"/>
      <c r="Z603" s="42"/>
      <c r="AA603" s="42"/>
      <c r="AB603" s="42"/>
      <c r="AC603" s="42"/>
      <c r="AD603" s="42"/>
      <c r="AE603" s="42"/>
      <c r="AF603" s="58"/>
    </row>
    <row r="604" spans="1:32" ht="15.75" customHeight="1">
      <c r="A604" s="57"/>
      <c r="B604" s="57"/>
      <c r="C604" s="57"/>
      <c r="D604" s="57"/>
      <c r="E604" s="57"/>
      <c r="F604" s="35"/>
      <c r="G604" s="35"/>
      <c r="H604" s="35"/>
      <c r="I604" s="35"/>
      <c r="J604" s="35"/>
      <c r="K604" s="35"/>
      <c r="L604" s="35"/>
      <c r="M604" s="35"/>
      <c r="N604" s="35"/>
      <c r="O604" s="35"/>
      <c r="P604" s="35"/>
      <c r="Q604" s="35"/>
      <c r="R604" s="35"/>
      <c r="S604" s="42"/>
      <c r="T604" s="42"/>
      <c r="U604" s="42"/>
      <c r="V604" s="42"/>
      <c r="W604" s="42"/>
      <c r="X604" s="42"/>
      <c r="Y604" s="42"/>
      <c r="Z604" s="42"/>
      <c r="AA604" s="42"/>
      <c r="AB604" s="42"/>
      <c r="AC604" s="42"/>
      <c r="AD604" s="42"/>
      <c r="AE604" s="42"/>
      <c r="AF604" s="58"/>
    </row>
    <row r="605" spans="1:32" ht="15.75" customHeight="1">
      <c r="A605" s="57"/>
      <c r="B605" s="57"/>
      <c r="C605" s="57"/>
      <c r="D605" s="57"/>
      <c r="E605" s="57"/>
      <c r="F605" s="35"/>
      <c r="G605" s="35"/>
      <c r="H605" s="35"/>
      <c r="I605" s="35"/>
      <c r="J605" s="35"/>
      <c r="K605" s="35"/>
      <c r="L605" s="35"/>
      <c r="M605" s="35"/>
      <c r="N605" s="35"/>
      <c r="O605" s="35"/>
      <c r="P605" s="35"/>
      <c r="Q605" s="35"/>
      <c r="R605" s="35"/>
      <c r="S605" s="42"/>
      <c r="T605" s="42"/>
      <c r="U605" s="42"/>
      <c r="V605" s="42"/>
      <c r="W605" s="42"/>
      <c r="X605" s="42"/>
      <c r="Y605" s="42"/>
      <c r="Z605" s="42"/>
      <c r="AA605" s="42"/>
      <c r="AB605" s="42"/>
      <c r="AC605" s="42"/>
      <c r="AD605" s="42"/>
      <c r="AE605" s="42"/>
      <c r="AF605" s="58"/>
    </row>
    <row r="606" spans="1:32" ht="15.75" customHeight="1">
      <c r="A606" s="57"/>
      <c r="B606" s="57"/>
      <c r="C606" s="57"/>
      <c r="D606" s="57"/>
      <c r="E606" s="57"/>
      <c r="F606" s="35"/>
      <c r="G606" s="35"/>
      <c r="H606" s="35"/>
      <c r="I606" s="35"/>
      <c r="J606" s="35"/>
      <c r="K606" s="35"/>
      <c r="L606" s="35"/>
      <c r="M606" s="35"/>
      <c r="N606" s="35"/>
      <c r="O606" s="35"/>
      <c r="P606" s="35"/>
      <c r="Q606" s="35"/>
      <c r="R606" s="35"/>
      <c r="S606" s="42"/>
      <c r="T606" s="42"/>
      <c r="U606" s="42"/>
      <c r="V606" s="42"/>
      <c r="W606" s="42"/>
      <c r="X606" s="42"/>
      <c r="Y606" s="42"/>
      <c r="Z606" s="42"/>
      <c r="AA606" s="42"/>
      <c r="AB606" s="42"/>
      <c r="AC606" s="42"/>
      <c r="AD606" s="42"/>
      <c r="AE606" s="42"/>
      <c r="AF606" s="58"/>
    </row>
    <row r="607" spans="1:32" ht="15.75" customHeight="1">
      <c r="A607" s="57"/>
      <c r="B607" s="57"/>
      <c r="C607" s="57"/>
      <c r="D607" s="57"/>
      <c r="E607" s="57"/>
      <c r="F607" s="35"/>
      <c r="G607" s="35"/>
      <c r="H607" s="35"/>
      <c r="I607" s="35"/>
      <c r="J607" s="35"/>
      <c r="K607" s="35"/>
      <c r="L607" s="35"/>
      <c r="M607" s="35"/>
      <c r="N607" s="35"/>
      <c r="O607" s="35"/>
      <c r="P607" s="35"/>
      <c r="Q607" s="35"/>
      <c r="R607" s="35"/>
      <c r="S607" s="42"/>
      <c r="T607" s="42"/>
      <c r="U607" s="42"/>
      <c r="V607" s="42"/>
      <c r="W607" s="42"/>
      <c r="X607" s="42"/>
      <c r="Y607" s="42"/>
      <c r="Z607" s="42"/>
      <c r="AA607" s="42"/>
      <c r="AB607" s="42"/>
      <c r="AC607" s="42"/>
      <c r="AD607" s="42"/>
      <c r="AE607" s="42"/>
      <c r="AF607" s="58"/>
    </row>
    <row r="608" spans="1:32" ht="15.75" customHeight="1">
      <c r="A608" s="57"/>
      <c r="B608" s="57"/>
      <c r="C608" s="57"/>
      <c r="D608" s="57"/>
      <c r="E608" s="57"/>
      <c r="F608" s="35"/>
      <c r="G608" s="35"/>
      <c r="H608" s="35"/>
      <c r="I608" s="35"/>
      <c r="J608" s="35"/>
      <c r="K608" s="35"/>
      <c r="L608" s="35"/>
      <c r="M608" s="35"/>
      <c r="N608" s="35"/>
      <c r="O608" s="35"/>
      <c r="P608" s="35"/>
      <c r="Q608" s="35"/>
      <c r="R608" s="35"/>
      <c r="S608" s="42"/>
      <c r="T608" s="42"/>
      <c r="U608" s="42"/>
      <c r="V608" s="42"/>
      <c r="W608" s="42"/>
      <c r="X608" s="42"/>
      <c r="Y608" s="42"/>
      <c r="Z608" s="42"/>
      <c r="AA608" s="42"/>
      <c r="AB608" s="42"/>
      <c r="AC608" s="42"/>
      <c r="AD608" s="42"/>
      <c r="AE608" s="42"/>
      <c r="AF608" s="58"/>
    </row>
    <row r="609" spans="1:32" ht="15.75" customHeight="1">
      <c r="A609" s="57"/>
      <c r="B609" s="57"/>
      <c r="C609" s="57"/>
      <c r="D609" s="57"/>
      <c r="E609" s="57"/>
      <c r="F609" s="35"/>
      <c r="G609" s="35"/>
      <c r="H609" s="35"/>
      <c r="I609" s="35"/>
      <c r="J609" s="35"/>
      <c r="K609" s="35"/>
      <c r="L609" s="35"/>
      <c r="M609" s="35"/>
      <c r="N609" s="35"/>
      <c r="O609" s="35"/>
      <c r="P609" s="35"/>
      <c r="Q609" s="35"/>
      <c r="R609" s="35"/>
      <c r="S609" s="42"/>
      <c r="T609" s="42"/>
      <c r="U609" s="42"/>
      <c r="V609" s="42"/>
      <c r="W609" s="42"/>
      <c r="X609" s="42"/>
      <c r="Y609" s="42"/>
      <c r="Z609" s="42"/>
      <c r="AA609" s="42"/>
      <c r="AB609" s="42"/>
      <c r="AC609" s="42"/>
      <c r="AD609" s="42"/>
      <c r="AE609" s="42"/>
      <c r="AF609" s="58"/>
    </row>
    <row r="610" spans="1:32" ht="15.75" customHeight="1">
      <c r="A610" s="57"/>
      <c r="B610" s="57"/>
      <c r="C610" s="57"/>
      <c r="D610" s="57"/>
      <c r="E610" s="57"/>
      <c r="F610" s="35"/>
      <c r="G610" s="35"/>
      <c r="H610" s="35"/>
      <c r="I610" s="35"/>
      <c r="J610" s="35"/>
      <c r="K610" s="35"/>
      <c r="L610" s="35"/>
      <c r="M610" s="35"/>
      <c r="N610" s="35"/>
      <c r="O610" s="35"/>
      <c r="P610" s="35"/>
      <c r="Q610" s="35"/>
      <c r="R610" s="35"/>
      <c r="S610" s="42"/>
      <c r="T610" s="42"/>
      <c r="U610" s="42"/>
      <c r="V610" s="42"/>
      <c r="W610" s="42"/>
      <c r="X610" s="42"/>
      <c r="Y610" s="42"/>
      <c r="Z610" s="42"/>
      <c r="AA610" s="42"/>
      <c r="AB610" s="42"/>
      <c r="AC610" s="42"/>
      <c r="AD610" s="42"/>
      <c r="AE610" s="42"/>
      <c r="AF610" s="58"/>
    </row>
    <row r="611" spans="1:32" ht="15.75" customHeight="1">
      <c r="A611" s="57"/>
      <c r="B611" s="57"/>
      <c r="C611" s="57"/>
      <c r="D611" s="57"/>
      <c r="E611" s="57"/>
      <c r="F611" s="35"/>
      <c r="G611" s="35"/>
      <c r="H611" s="35"/>
      <c r="I611" s="35"/>
      <c r="J611" s="35"/>
      <c r="K611" s="35"/>
      <c r="L611" s="35"/>
      <c r="M611" s="35"/>
      <c r="N611" s="35"/>
      <c r="O611" s="35"/>
      <c r="P611" s="35"/>
      <c r="Q611" s="35"/>
      <c r="R611" s="35"/>
      <c r="S611" s="42"/>
      <c r="T611" s="42"/>
      <c r="U611" s="42"/>
      <c r="V611" s="42"/>
      <c r="W611" s="42"/>
      <c r="X611" s="42"/>
      <c r="Y611" s="42"/>
      <c r="Z611" s="42"/>
      <c r="AA611" s="42"/>
      <c r="AB611" s="42"/>
      <c r="AC611" s="42"/>
      <c r="AD611" s="42"/>
      <c r="AE611" s="42"/>
      <c r="AF611" s="58"/>
    </row>
    <row r="612" spans="1:32" ht="15.75" customHeight="1">
      <c r="A612" s="57"/>
      <c r="B612" s="57"/>
      <c r="C612" s="57"/>
      <c r="D612" s="57"/>
      <c r="E612" s="57"/>
      <c r="F612" s="35"/>
      <c r="G612" s="35"/>
      <c r="H612" s="35"/>
      <c r="I612" s="35"/>
      <c r="J612" s="35"/>
      <c r="K612" s="35"/>
      <c r="L612" s="35"/>
      <c r="M612" s="35"/>
      <c r="N612" s="35"/>
      <c r="O612" s="35"/>
      <c r="P612" s="35"/>
      <c r="Q612" s="35"/>
      <c r="R612" s="35"/>
      <c r="S612" s="42"/>
      <c r="T612" s="42"/>
      <c r="U612" s="42"/>
      <c r="V612" s="42"/>
      <c r="W612" s="42"/>
      <c r="X612" s="42"/>
      <c r="Y612" s="42"/>
      <c r="Z612" s="42"/>
      <c r="AA612" s="42"/>
      <c r="AB612" s="42"/>
      <c r="AC612" s="42"/>
      <c r="AD612" s="42"/>
      <c r="AE612" s="42"/>
      <c r="AF612" s="58"/>
    </row>
    <row r="613" spans="1:32" ht="15.75" customHeight="1">
      <c r="A613" s="57"/>
      <c r="B613" s="57"/>
      <c r="C613" s="57"/>
      <c r="D613" s="57"/>
      <c r="E613" s="57"/>
      <c r="F613" s="35"/>
      <c r="G613" s="35"/>
      <c r="H613" s="35"/>
      <c r="I613" s="35"/>
      <c r="J613" s="35"/>
      <c r="K613" s="35"/>
      <c r="L613" s="35"/>
      <c r="M613" s="35"/>
      <c r="N613" s="35"/>
      <c r="O613" s="35"/>
      <c r="P613" s="35"/>
      <c r="Q613" s="35"/>
      <c r="R613" s="35"/>
      <c r="S613" s="42"/>
      <c r="T613" s="42"/>
      <c r="U613" s="42"/>
      <c r="V613" s="42"/>
      <c r="W613" s="42"/>
      <c r="X613" s="42"/>
      <c r="Y613" s="42"/>
      <c r="Z613" s="42"/>
      <c r="AA613" s="42"/>
      <c r="AB613" s="42"/>
      <c r="AC613" s="42"/>
      <c r="AD613" s="42"/>
      <c r="AE613" s="42"/>
      <c r="AF613" s="58"/>
    </row>
    <row r="614" spans="1:32" ht="15.75" customHeight="1">
      <c r="A614" s="57"/>
      <c r="B614" s="57"/>
      <c r="C614" s="57"/>
      <c r="D614" s="57"/>
      <c r="E614" s="57"/>
      <c r="F614" s="35"/>
      <c r="G614" s="35"/>
      <c r="H614" s="35"/>
      <c r="I614" s="35"/>
      <c r="J614" s="35"/>
      <c r="K614" s="35"/>
      <c r="L614" s="35"/>
      <c r="M614" s="35"/>
      <c r="N614" s="35"/>
      <c r="O614" s="35"/>
      <c r="P614" s="35"/>
      <c r="Q614" s="35"/>
      <c r="R614" s="35"/>
      <c r="S614" s="42"/>
      <c r="T614" s="42"/>
      <c r="U614" s="42"/>
      <c r="V614" s="42"/>
      <c r="W614" s="42"/>
      <c r="X614" s="42"/>
      <c r="Y614" s="42"/>
      <c r="Z614" s="42"/>
      <c r="AA614" s="42"/>
      <c r="AB614" s="42"/>
      <c r="AC614" s="42"/>
      <c r="AD614" s="42"/>
      <c r="AE614" s="42"/>
      <c r="AF614" s="58"/>
    </row>
    <row r="615" spans="1:32" ht="15.75" customHeight="1">
      <c r="A615" s="57"/>
      <c r="B615" s="57"/>
      <c r="C615" s="57"/>
      <c r="D615" s="57"/>
      <c r="E615" s="57"/>
      <c r="F615" s="35"/>
      <c r="G615" s="35"/>
      <c r="H615" s="35"/>
      <c r="I615" s="35"/>
      <c r="J615" s="35"/>
      <c r="K615" s="35"/>
      <c r="L615" s="35"/>
      <c r="M615" s="35"/>
      <c r="N615" s="35"/>
      <c r="O615" s="35"/>
      <c r="P615" s="35"/>
      <c r="Q615" s="35"/>
      <c r="R615" s="35"/>
      <c r="S615" s="42"/>
      <c r="T615" s="42"/>
      <c r="U615" s="42"/>
      <c r="V615" s="42"/>
      <c r="W615" s="42"/>
      <c r="X615" s="42"/>
      <c r="Y615" s="42"/>
      <c r="Z615" s="42"/>
      <c r="AA615" s="42"/>
      <c r="AB615" s="42"/>
      <c r="AC615" s="42"/>
      <c r="AD615" s="42"/>
      <c r="AE615" s="42"/>
      <c r="AF615" s="58"/>
    </row>
    <row r="616" spans="1:32" ht="15.75" customHeight="1">
      <c r="A616" s="57"/>
      <c r="B616" s="57"/>
      <c r="C616" s="57"/>
      <c r="D616" s="57"/>
      <c r="E616" s="57"/>
      <c r="F616" s="35"/>
      <c r="G616" s="35"/>
      <c r="H616" s="35"/>
      <c r="I616" s="35"/>
      <c r="J616" s="35"/>
      <c r="K616" s="35"/>
      <c r="L616" s="35"/>
      <c r="M616" s="35"/>
      <c r="N616" s="35"/>
      <c r="O616" s="35"/>
      <c r="P616" s="35"/>
      <c r="Q616" s="35"/>
      <c r="R616" s="35"/>
      <c r="S616" s="42"/>
      <c r="T616" s="42"/>
      <c r="U616" s="42"/>
      <c r="V616" s="42"/>
      <c r="W616" s="42"/>
      <c r="X616" s="42"/>
      <c r="Y616" s="42"/>
      <c r="Z616" s="42"/>
      <c r="AA616" s="42"/>
      <c r="AB616" s="42"/>
      <c r="AC616" s="42"/>
      <c r="AD616" s="42"/>
      <c r="AE616" s="42"/>
      <c r="AF616" s="58"/>
    </row>
    <row r="617" spans="1:32" ht="15.75" customHeight="1">
      <c r="A617" s="57"/>
      <c r="B617" s="57"/>
      <c r="C617" s="57"/>
      <c r="D617" s="57"/>
      <c r="E617" s="57"/>
      <c r="F617" s="35"/>
      <c r="G617" s="35"/>
      <c r="H617" s="35"/>
      <c r="I617" s="35"/>
      <c r="J617" s="35"/>
      <c r="K617" s="35"/>
      <c r="L617" s="35"/>
      <c r="M617" s="35"/>
      <c r="N617" s="35"/>
      <c r="O617" s="35"/>
      <c r="P617" s="35"/>
      <c r="Q617" s="35"/>
      <c r="R617" s="35"/>
      <c r="S617" s="42"/>
      <c r="T617" s="42"/>
      <c r="U617" s="42"/>
      <c r="V617" s="42"/>
      <c r="W617" s="42"/>
      <c r="X617" s="42"/>
      <c r="Y617" s="42"/>
      <c r="Z617" s="42"/>
      <c r="AA617" s="42"/>
      <c r="AB617" s="42"/>
      <c r="AC617" s="42"/>
      <c r="AD617" s="42"/>
      <c r="AE617" s="42"/>
      <c r="AF617" s="58"/>
    </row>
    <row r="618" spans="1:32" ht="15.75" customHeight="1">
      <c r="A618" s="57"/>
      <c r="B618" s="57"/>
      <c r="C618" s="57"/>
      <c r="D618" s="57"/>
      <c r="E618" s="57"/>
      <c r="F618" s="35"/>
      <c r="G618" s="35"/>
      <c r="H618" s="35"/>
      <c r="I618" s="35"/>
      <c r="J618" s="35"/>
      <c r="K618" s="35"/>
      <c r="L618" s="35"/>
      <c r="M618" s="35"/>
      <c r="N618" s="35"/>
      <c r="O618" s="35"/>
      <c r="P618" s="35"/>
      <c r="Q618" s="35"/>
      <c r="R618" s="35"/>
      <c r="S618" s="42"/>
      <c r="T618" s="42"/>
      <c r="U618" s="42"/>
      <c r="V618" s="42"/>
      <c r="W618" s="42"/>
      <c r="X618" s="42"/>
      <c r="Y618" s="42"/>
      <c r="Z618" s="42"/>
      <c r="AA618" s="42"/>
      <c r="AB618" s="42"/>
      <c r="AC618" s="42"/>
      <c r="AD618" s="42"/>
      <c r="AE618" s="42"/>
      <c r="AF618" s="58"/>
    </row>
    <row r="619" spans="1:32" ht="15.75" customHeight="1">
      <c r="A619" s="57"/>
      <c r="B619" s="57"/>
      <c r="C619" s="57"/>
      <c r="D619" s="57"/>
      <c r="E619" s="57"/>
      <c r="F619" s="35"/>
      <c r="G619" s="35"/>
      <c r="H619" s="35"/>
      <c r="I619" s="35"/>
      <c r="J619" s="35"/>
      <c r="K619" s="35"/>
      <c r="L619" s="35"/>
      <c r="M619" s="35"/>
      <c r="N619" s="35"/>
      <c r="O619" s="35"/>
      <c r="P619" s="35"/>
      <c r="Q619" s="35"/>
      <c r="R619" s="35"/>
      <c r="S619" s="42"/>
      <c r="T619" s="42"/>
      <c r="U619" s="42"/>
      <c r="V619" s="42"/>
      <c r="W619" s="42"/>
      <c r="X619" s="42"/>
      <c r="Y619" s="42"/>
      <c r="Z619" s="42"/>
      <c r="AA619" s="42"/>
      <c r="AB619" s="42"/>
      <c r="AC619" s="42"/>
      <c r="AD619" s="42"/>
      <c r="AE619" s="42"/>
      <c r="AF619" s="58"/>
    </row>
    <row r="620" spans="1:32" ht="15.75" customHeight="1">
      <c r="A620" s="57"/>
      <c r="B620" s="57"/>
      <c r="C620" s="57"/>
      <c r="D620" s="57"/>
      <c r="E620" s="57"/>
      <c r="F620" s="35"/>
      <c r="G620" s="35"/>
      <c r="H620" s="35"/>
      <c r="I620" s="35"/>
      <c r="J620" s="35"/>
      <c r="K620" s="35"/>
      <c r="L620" s="35"/>
      <c r="M620" s="35"/>
      <c r="N620" s="35"/>
      <c r="O620" s="35"/>
      <c r="P620" s="35"/>
      <c r="Q620" s="35"/>
      <c r="R620" s="35"/>
      <c r="S620" s="42"/>
      <c r="T620" s="42"/>
      <c r="U620" s="42"/>
      <c r="V620" s="42"/>
      <c r="W620" s="42"/>
      <c r="X620" s="42"/>
      <c r="Y620" s="42"/>
      <c r="Z620" s="42"/>
      <c r="AA620" s="42"/>
      <c r="AB620" s="42"/>
      <c r="AC620" s="42"/>
      <c r="AD620" s="42"/>
      <c r="AE620" s="42"/>
      <c r="AF620" s="58"/>
    </row>
    <row r="621" spans="1:32" ht="15.75" customHeight="1">
      <c r="A621" s="57"/>
      <c r="B621" s="57"/>
      <c r="C621" s="57"/>
      <c r="D621" s="57"/>
      <c r="E621" s="57"/>
      <c r="F621" s="35"/>
      <c r="G621" s="35"/>
      <c r="H621" s="35"/>
      <c r="I621" s="35"/>
      <c r="J621" s="35"/>
      <c r="K621" s="35"/>
      <c r="L621" s="35"/>
      <c r="M621" s="35"/>
      <c r="N621" s="35"/>
      <c r="O621" s="35"/>
      <c r="P621" s="35"/>
      <c r="Q621" s="35"/>
      <c r="R621" s="35"/>
      <c r="S621" s="42"/>
      <c r="T621" s="42"/>
      <c r="U621" s="42"/>
      <c r="V621" s="42"/>
      <c r="W621" s="42"/>
      <c r="X621" s="42"/>
      <c r="Y621" s="42"/>
      <c r="Z621" s="42"/>
      <c r="AA621" s="42"/>
      <c r="AB621" s="42"/>
      <c r="AC621" s="42"/>
      <c r="AD621" s="42"/>
      <c r="AE621" s="42"/>
      <c r="AF621" s="58"/>
    </row>
    <row r="622" spans="1:32" ht="15.75" customHeight="1">
      <c r="A622" s="57"/>
      <c r="B622" s="57"/>
      <c r="C622" s="57"/>
      <c r="D622" s="57"/>
      <c r="E622" s="57"/>
      <c r="F622" s="35"/>
      <c r="G622" s="35"/>
      <c r="H622" s="35"/>
      <c r="I622" s="35"/>
      <c r="J622" s="35"/>
      <c r="K622" s="35"/>
      <c r="L622" s="35"/>
      <c r="M622" s="35"/>
      <c r="N622" s="35"/>
      <c r="O622" s="35"/>
      <c r="P622" s="35"/>
      <c r="Q622" s="35"/>
      <c r="R622" s="35"/>
      <c r="S622" s="42"/>
      <c r="T622" s="42"/>
      <c r="U622" s="42"/>
      <c r="V622" s="42"/>
      <c r="W622" s="42"/>
      <c r="X622" s="42"/>
      <c r="Y622" s="42"/>
      <c r="Z622" s="42"/>
      <c r="AA622" s="42"/>
      <c r="AB622" s="42"/>
      <c r="AC622" s="42"/>
      <c r="AD622" s="42"/>
      <c r="AE622" s="42"/>
      <c r="AF622" s="58"/>
    </row>
    <row r="623" spans="1:32" ht="15.75" customHeight="1">
      <c r="A623" s="57"/>
      <c r="B623" s="57"/>
      <c r="C623" s="57"/>
      <c r="D623" s="57"/>
      <c r="E623" s="57"/>
      <c r="F623" s="35"/>
      <c r="G623" s="35"/>
      <c r="H623" s="35"/>
      <c r="I623" s="35"/>
      <c r="J623" s="35"/>
      <c r="K623" s="35"/>
      <c r="L623" s="35"/>
      <c r="M623" s="35"/>
      <c r="N623" s="35"/>
      <c r="O623" s="35"/>
      <c r="P623" s="35"/>
      <c r="Q623" s="35"/>
      <c r="R623" s="35"/>
      <c r="S623" s="42"/>
      <c r="T623" s="42"/>
      <c r="U623" s="42"/>
      <c r="V623" s="42"/>
      <c r="W623" s="42"/>
      <c r="X623" s="42"/>
      <c r="Y623" s="42"/>
      <c r="Z623" s="42"/>
      <c r="AA623" s="42"/>
      <c r="AB623" s="42"/>
      <c r="AC623" s="42"/>
      <c r="AD623" s="42"/>
      <c r="AE623" s="42"/>
      <c r="AF623" s="58"/>
    </row>
    <row r="624" spans="1:32" ht="15.75" customHeight="1">
      <c r="A624" s="57"/>
      <c r="B624" s="57"/>
      <c r="C624" s="57"/>
      <c r="D624" s="57"/>
      <c r="E624" s="57"/>
      <c r="F624" s="35"/>
      <c r="G624" s="35"/>
      <c r="H624" s="35"/>
      <c r="I624" s="35"/>
      <c r="J624" s="35"/>
      <c r="K624" s="35"/>
      <c r="L624" s="35"/>
      <c r="M624" s="35"/>
      <c r="N624" s="35"/>
      <c r="O624" s="35"/>
      <c r="P624" s="35"/>
      <c r="Q624" s="35"/>
      <c r="R624" s="35"/>
      <c r="S624" s="42"/>
      <c r="T624" s="42"/>
      <c r="U624" s="42"/>
      <c r="V624" s="42"/>
      <c r="W624" s="42"/>
      <c r="X624" s="42"/>
      <c r="Y624" s="42"/>
      <c r="Z624" s="42"/>
      <c r="AA624" s="42"/>
      <c r="AB624" s="42"/>
      <c r="AC624" s="42"/>
      <c r="AD624" s="42"/>
      <c r="AE624" s="42"/>
      <c r="AF624" s="58"/>
    </row>
    <row r="625" spans="1:32" ht="15.75" customHeight="1">
      <c r="A625" s="57"/>
      <c r="B625" s="57"/>
      <c r="C625" s="57"/>
      <c r="D625" s="57"/>
      <c r="E625" s="57"/>
      <c r="F625" s="35"/>
      <c r="G625" s="35"/>
      <c r="H625" s="35"/>
      <c r="I625" s="35"/>
      <c r="J625" s="35"/>
      <c r="K625" s="35"/>
      <c r="L625" s="35"/>
      <c r="M625" s="35"/>
      <c r="N625" s="35"/>
      <c r="O625" s="35"/>
      <c r="P625" s="35"/>
      <c r="Q625" s="35"/>
      <c r="R625" s="35"/>
      <c r="S625" s="42"/>
      <c r="T625" s="42"/>
      <c r="U625" s="42"/>
      <c r="V625" s="42"/>
      <c r="W625" s="42"/>
      <c r="X625" s="42"/>
      <c r="Y625" s="42"/>
      <c r="Z625" s="42"/>
      <c r="AA625" s="42"/>
      <c r="AB625" s="42"/>
      <c r="AC625" s="42"/>
      <c r="AD625" s="42"/>
      <c r="AE625" s="42"/>
      <c r="AF625" s="58"/>
    </row>
    <row r="626" spans="1:32" ht="15.75" customHeight="1">
      <c r="A626" s="57"/>
      <c r="B626" s="57"/>
      <c r="C626" s="57"/>
      <c r="D626" s="57"/>
      <c r="E626" s="57"/>
      <c r="F626" s="35"/>
      <c r="G626" s="35"/>
      <c r="H626" s="35"/>
      <c r="I626" s="35"/>
      <c r="J626" s="35"/>
      <c r="K626" s="35"/>
      <c r="L626" s="35"/>
      <c r="M626" s="35"/>
      <c r="N626" s="35"/>
      <c r="O626" s="35"/>
      <c r="P626" s="35"/>
      <c r="Q626" s="35"/>
      <c r="R626" s="35"/>
      <c r="S626" s="42"/>
      <c r="T626" s="42"/>
      <c r="U626" s="42"/>
      <c r="V626" s="42"/>
      <c r="W626" s="42"/>
      <c r="X626" s="42"/>
      <c r="Y626" s="42"/>
      <c r="Z626" s="42"/>
      <c r="AA626" s="42"/>
      <c r="AB626" s="42"/>
      <c r="AC626" s="42"/>
      <c r="AD626" s="42"/>
      <c r="AE626" s="42"/>
      <c r="AF626" s="58"/>
    </row>
    <row r="627" spans="1:32" ht="15.75" customHeight="1">
      <c r="A627" s="57"/>
      <c r="B627" s="57"/>
      <c r="C627" s="57"/>
      <c r="D627" s="57"/>
      <c r="E627" s="57"/>
      <c r="F627" s="35"/>
      <c r="G627" s="35"/>
      <c r="H627" s="35"/>
      <c r="I627" s="35"/>
      <c r="J627" s="35"/>
      <c r="K627" s="35"/>
      <c r="L627" s="35"/>
      <c r="M627" s="35"/>
      <c r="N627" s="35"/>
      <c r="O627" s="35"/>
      <c r="P627" s="35"/>
      <c r="Q627" s="35"/>
      <c r="R627" s="35"/>
      <c r="S627" s="42"/>
      <c r="T627" s="42"/>
      <c r="U627" s="42"/>
      <c r="V627" s="42"/>
      <c r="W627" s="42"/>
      <c r="X627" s="42"/>
      <c r="Y627" s="42"/>
      <c r="Z627" s="42"/>
      <c r="AA627" s="42"/>
      <c r="AB627" s="42"/>
      <c r="AC627" s="42"/>
      <c r="AD627" s="42"/>
      <c r="AE627" s="42"/>
      <c r="AF627" s="58"/>
    </row>
    <row r="628" spans="1:32" ht="15.75" customHeight="1">
      <c r="A628" s="57"/>
      <c r="B628" s="57"/>
      <c r="C628" s="57"/>
      <c r="D628" s="57"/>
      <c r="E628" s="57"/>
      <c r="F628" s="35"/>
      <c r="G628" s="35"/>
      <c r="H628" s="35"/>
      <c r="I628" s="35"/>
      <c r="J628" s="35"/>
      <c r="K628" s="35"/>
      <c r="L628" s="35"/>
      <c r="M628" s="35"/>
      <c r="N628" s="35"/>
      <c r="O628" s="35"/>
      <c r="P628" s="35"/>
      <c r="Q628" s="35"/>
      <c r="R628" s="35"/>
      <c r="S628" s="42"/>
      <c r="T628" s="42"/>
      <c r="U628" s="42"/>
      <c r="V628" s="42"/>
      <c r="W628" s="42"/>
      <c r="X628" s="42"/>
      <c r="Y628" s="42"/>
      <c r="Z628" s="42"/>
      <c r="AA628" s="42"/>
      <c r="AB628" s="42"/>
      <c r="AC628" s="42"/>
      <c r="AD628" s="42"/>
      <c r="AE628" s="42"/>
      <c r="AF628" s="58"/>
    </row>
    <row r="629" spans="1:32" ht="15.75" customHeight="1">
      <c r="A629" s="57"/>
      <c r="B629" s="57"/>
      <c r="C629" s="57"/>
      <c r="D629" s="57"/>
      <c r="E629" s="57"/>
      <c r="F629" s="35"/>
      <c r="G629" s="35"/>
      <c r="H629" s="35"/>
      <c r="I629" s="35"/>
      <c r="J629" s="35"/>
      <c r="K629" s="35"/>
      <c r="L629" s="35"/>
      <c r="M629" s="35"/>
      <c r="N629" s="35"/>
      <c r="O629" s="35"/>
      <c r="P629" s="35"/>
      <c r="Q629" s="35"/>
      <c r="R629" s="35"/>
      <c r="S629" s="42"/>
      <c r="T629" s="42"/>
      <c r="U629" s="42"/>
      <c r="V629" s="42"/>
      <c r="W629" s="42"/>
      <c r="X629" s="42"/>
      <c r="Y629" s="42"/>
      <c r="Z629" s="42"/>
      <c r="AA629" s="42"/>
      <c r="AB629" s="42"/>
      <c r="AC629" s="42"/>
      <c r="AD629" s="42"/>
      <c r="AE629" s="42"/>
      <c r="AF629" s="58"/>
    </row>
    <row r="630" spans="1:32" ht="15.75" customHeight="1">
      <c r="A630" s="57"/>
      <c r="B630" s="57"/>
      <c r="C630" s="57"/>
      <c r="D630" s="57"/>
      <c r="E630" s="57"/>
      <c r="F630" s="35"/>
      <c r="G630" s="35"/>
      <c r="H630" s="35"/>
      <c r="I630" s="35"/>
      <c r="J630" s="35"/>
      <c r="K630" s="35"/>
      <c r="L630" s="35"/>
      <c r="M630" s="35"/>
      <c r="N630" s="35"/>
      <c r="O630" s="35"/>
      <c r="P630" s="35"/>
      <c r="Q630" s="35"/>
      <c r="R630" s="35"/>
      <c r="S630" s="42"/>
      <c r="T630" s="42"/>
      <c r="U630" s="42"/>
      <c r="V630" s="42"/>
      <c r="W630" s="42"/>
      <c r="X630" s="42"/>
      <c r="Y630" s="42"/>
      <c r="Z630" s="42"/>
      <c r="AA630" s="42"/>
      <c r="AB630" s="42"/>
      <c r="AC630" s="42"/>
      <c r="AD630" s="42"/>
      <c r="AE630" s="42"/>
      <c r="AF630" s="58"/>
    </row>
    <row r="631" spans="1:32" ht="15.75" customHeight="1">
      <c r="A631" s="57"/>
      <c r="B631" s="57"/>
      <c r="C631" s="57"/>
      <c r="D631" s="57"/>
      <c r="E631" s="57"/>
      <c r="F631" s="35"/>
      <c r="G631" s="35"/>
      <c r="H631" s="35"/>
      <c r="I631" s="35"/>
      <c r="J631" s="35"/>
      <c r="K631" s="35"/>
      <c r="L631" s="35"/>
      <c r="M631" s="35"/>
      <c r="N631" s="35"/>
      <c r="O631" s="35"/>
      <c r="P631" s="35"/>
      <c r="Q631" s="35"/>
      <c r="R631" s="35"/>
      <c r="S631" s="42"/>
      <c r="T631" s="42"/>
      <c r="U631" s="42"/>
      <c r="V631" s="42"/>
      <c r="W631" s="42"/>
      <c r="X631" s="42"/>
      <c r="Y631" s="42"/>
      <c r="Z631" s="42"/>
      <c r="AA631" s="42"/>
      <c r="AB631" s="42"/>
      <c r="AC631" s="42"/>
      <c r="AD631" s="42"/>
      <c r="AE631" s="42"/>
      <c r="AF631" s="58"/>
    </row>
    <row r="632" spans="1:32" ht="15.75" customHeight="1">
      <c r="A632" s="57"/>
      <c r="B632" s="57"/>
      <c r="C632" s="57"/>
      <c r="D632" s="57"/>
      <c r="E632" s="57"/>
      <c r="F632" s="35"/>
      <c r="G632" s="35"/>
      <c r="H632" s="35"/>
      <c r="I632" s="35"/>
      <c r="J632" s="35"/>
      <c r="K632" s="35"/>
      <c r="L632" s="35"/>
      <c r="M632" s="35"/>
      <c r="N632" s="35"/>
      <c r="O632" s="35"/>
      <c r="P632" s="35"/>
      <c r="Q632" s="35"/>
      <c r="R632" s="35"/>
      <c r="S632" s="42"/>
      <c r="T632" s="42"/>
      <c r="U632" s="42"/>
      <c r="V632" s="42"/>
      <c r="W632" s="42"/>
      <c r="X632" s="42"/>
      <c r="Y632" s="42"/>
      <c r="Z632" s="42"/>
      <c r="AA632" s="42"/>
      <c r="AB632" s="42"/>
      <c r="AC632" s="42"/>
      <c r="AD632" s="42"/>
      <c r="AE632" s="42"/>
      <c r="AF632" s="58"/>
    </row>
    <row r="633" spans="1:32" ht="15.75" customHeight="1">
      <c r="A633" s="57"/>
      <c r="B633" s="57"/>
      <c r="C633" s="57"/>
      <c r="D633" s="57"/>
      <c r="E633" s="57"/>
      <c r="F633" s="35"/>
      <c r="G633" s="35"/>
      <c r="H633" s="35"/>
      <c r="I633" s="35"/>
      <c r="J633" s="35"/>
      <c r="K633" s="35"/>
      <c r="L633" s="35"/>
      <c r="M633" s="35"/>
      <c r="N633" s="35"/>
      <c r="O633" s="35"/>
      <c r="P633" s="35"/>
      <c r="Q633" s="35"/>
      <c r="R633" s="35"/>
      <c r="S633" s="42"/>
      <c r="T633" s="42"/>
      <c r="U633" s="42"/>
      <c r="V633" s="42"/>
      <c r="W633" s="42"/>
      <c r="X633" s="42"/>
      <c r="Y633" s="42"/>
      <c r="Z633" s="42"/>
      <c r="AA633" s="42"/>
      <c r="AB633" s="42"/>
      <c r="AC633" s="42"/>
      <c r="AD633" s="42"/>
      <c r="AE633" s="42"/>
      <c r="AF633" s="58"/>
    </row>
    <row r="634" spans="1:32" ht="15.75" customHeight="1">
      <c r="A634" s="57"/>
      <c r="B634" s="57"/>
      <c r="C634" s="57"/>
      <c r="D634" s="57"/>
      <c r="E634" s="57"/>
      <c r="F634" s="35"/>
      <c r="G634" s="35"/>
      <c r="H634" s="35"/>
      <c r="I634" s="35"/>
      <c r="J634" s="35"/>
      <c r="K634" s="35"/>
      <c r="L634" s="35"/>
      <c r="M634" s="35"/>
      <c r="N634" s="35"/>
      <c r="O634" s="35"/>
      <c r="P634" s="35"/>
      <c r="Q634" s="35"/>
      <c r="R634" s="35"/>
      <c r="S634" s="42"/>
      <c r="T634" s="42"/>
      <c r="U634" s="42"/>
      <c r="V634" s="42"/>
      <c r="W634" s="42"/>
      <c r="X634" s="42"/>
      <c r="Y634" s="42"/>
      <c r="Z634" s="42"/>
      <c r="AA634" s="42"/>
      <c r="AB634" s="42"/>
      <c r="AC634" s="42"/>
      <c r="AD634" s="42"/>
      <c r="AE634" s="42"/>
      <c r="AF634" s="58"/>
    </row>
    <row r="635" spans="1:32" ht="15.75" customHeight="1">
      <c r="A635" s="57"/>
      <c r="B635" s="57"/>
      <c r="C635" s="57"/>
      <c r="D635" s="57"/>
      <c r="E635" s="57"/>
      <c r="F635" s="35"/>
      <c r="G635" s="35"/>
      <c r="H635" s="35"/>
      <c r="I635" s="35"/>
      <c r="J635" s="35"/>
      <c r="K635" s="35"/>
      <c r="L635" s="35"/>
      <c r="M635" s="35"/>
      <c r="N635" s="35"/>
      <c r="O635" s="35"/>
      <c r="P635" s="35"/>
      <c r="Q635" s="35"/>
      <c r="R635" s="35"/>
      <c r="S635" s="42"/>
      <c r="T635" s="42"/>
      <c r="U635" s="42"/>
      <c r="V635" s="42"/>
      <c r="W635" s="42"/>
      <c r="X635" s="42"/>
      <c r="Y635" s="42"/>
      <c r="Z635" s="42"/>
      <c r="AA635" s="42"/>
      <c r="AB635" s="42"/>
      <c r="AC635" s="42"/>
      <c r="AD635" s="42"/>
      <c r="AE635" s="42"/>
      <c r="AF635" s="58"/>
    </row>
    <row r="636" spans="1:32" ht="15.75" customHeight="1">
      <c r="A636" s="57"/>
      <c r="B636" s="57"/>
      <c r="C636" s="57"/>
      <c r="D636" s="57"/>
      <c r="E636" s="57"/>
      <c r="F636" s="35"/>
      <c r="G636" s="35"/>
      <c r="H636" s="35"/>
      <c r="I636" s="35"/>
      <c r="J636" s="35"/>
      <c r="K636" s="35"/>
      <c r="L636" s="35"/>
      <c r="M636" s="35"/>
      <c r="N636" s="35"/>
      <c r="O636" s="35"/>
      <c r="P636" s="35"/>
      <c r="Q636" s="35"/>
      <c r="R636" s="35"/>
      <c r="S636" s="42"/>
      <c r="T636" s="42"/>
      <c r="U636" s="42"/>
      <c r="V636" s="42"/>
      <c r="W636" s="42"/>
      <c r="X636" s="42"/>
      <c r="Y636" s="42"/>
      <c r="Z636" s="42"/>
      <c r="AA636" s="42"/>
      <c r="AB636" s="42"/>
      <c r="AC636" s="42"/>
      <c r="AD636" s="42"/>
      <c r="AE636" s="42"/>
      <c r="AF636" s="58"/>
    </row>
    <row r="637" spans="1:32" ht="15.75" customHeight="1">
      <c r="A637" s="57"/>
      <c r="B637" s="57"/>
      <c r="C637" s="57"/>
      <c r="D637" s="57"/>
      <c r="E637" s="57"/>
      <c r="F637" s="35"/>
      <c r="G637" s="35"/>
      <c r="H637" s="35"/>
      <c r="I637" s="35"/>
      <c r="J637" s="35"/>
      <c r="K637" s="35"/>
      <c r="L637" s="35"/>
      <c r="M637" s="35"/>
      <c r="N637" s="35"/>
      <c r="O637" s="35"/>
      <c r="P637" s="35"/>
      <c r="Q637" s="35"/>
      <c r="R637" s="35"/>
      <c r="S637" s="42"/>
      <c r="T637" s="42"/>
      <c r="U637" s="42"/>
      <c r="V637" s="42"/>
      <c r="W637" s="42"/>
      <c r="X637" s="42"/>
      <c r="Y637" s="42"/>
      <c r="Z637" s="42"/>
      <c r="AA637" s="42"/>
      <c r="AB637" s="42"/>
      <c r="AC637" s="42"/>
      <c r="AD637" s="42"/>
      <c r="AE637" s="42"/>
      <c r="AF637" s="58"/>
    </row>
    <row r="638" spans="1:32" ht="15.75" customHeight="1">
      <c r="A638" s="57"/>
      <c r="B638" s="57"/>
      <c r="C638" s="57"/>
      <c r="D638" s="57"/>
      <c r="E638" s="57"/>
      <c r="F638" s="35"/>
      <c r="G638" s="35"/>
      <c r="H638" s="35"/>
      <c r="I638" s="35"/>
      <c r="J638" s="35"/>
      <c r="K638" s="35"/>
      <c r="L638" s="35"/>
      <c r="M638" s="35"/>
      <c r="N638" s="35"/>
      <c r="O638" s="35"/>
      <c r="P638" s="35"/>
      <c r="Q638" s="35"/>
      <c r="R638" s="35"/>
      <c r="S638" s="42"/>
      <c r="T638" s="42"/>
      <c r="U638" s="42"/>
      <c r="V638" s="42"/>
      <c r="W638" s="42"/>
      <c r="X638" s="42"/>
      <c r="Y638" s="42"/>
      <c r="Z638" s="42"/>
      <c r="AA638" s="42"/>
      <c r="AB638" s="42"/>
      <c r="AC638" s="42"/>
      <c r="AD638" s="42"/>
      <c r="AE638" s="42"/>
      <c r="AF638" s="58"/>
    </row>
    <row r="639" spans="1:32" ht="15.75" customHeight="1">
      <c r="A639" s="57"/>
      <c r="B639" s="57"/>
      <c r="C639" s="57"/>
      <c r="D639" s="57"/>
      <c r="E639" s="57"/>
      <c r="F639" s="35"/>
      <c r="G639" s="35"/>
      <c r="H639" s="35"/>
      <c r="I639" s="35"/>
      <c r="J639" s="35"/>
      <c r="K639" s="35"/>
      <c r="L639" s="35"/>
      <c r="M639" s="35"/>
      <c r="N639" s="35"/>
      <c r="O639" s="35"/>
      <c r="P639" s="35"/>
      <c r="Q639" s="35"/>
      <c r="R639" s="35"/>
      <c r="S639" s="42"/>
      <c r="T639" s="42"/>
      <c r="U639" s="42"/>
      <c r="V639" s="42"/>
      <c r="W639" s="42"/>
      <c r="X639" s="42"/>
      <c r="Y639" s="42"/>
      <c r="Z639" s="42"/>
      <c r="AA639" s="42"/>
      <c r="AB639" s="42"/>
      <c r="AC639" s="42"/>
      <c r="AD639" s="42"/>
      <c r="AE639" s="42"/>
      <c r="AF639" s="58"/>
    </row>
    <row r="640" spans="1:32" ht="15.75" customHeight="1">
      <c r="A640" s="57"/>
      <c r="B640" s="57"/>
      <c r="C640" s="57"/>
      <c r="D640" s="57"/>
      <c r="E640" s="57"/>
      <c r="F640" s="35"/>
      <c r="G640" s="35"/>
      <c r="H640" s="35"/>
      <c r="I640" s="35"/>
      <c r="J640" s="35"/>
      <c r="K640" s="35"/>
      <c r="L640" s="35"/>
      <c r="M640" s="35"/>
      <c r="N640" s="35"/>
      <c r="O640" s="35"/>
      <c r="P640" s="35"/>
      <c r="Q640" s="35"/>
      <c r="R640" s="35"/>
      <c r="S640" s="42"/>
      <c r="T640" s="42"/>
      <c r="U640" s="42"/>
      <c r="V640" s="42"/>
      <c r="W640" s="42"/>
      <c r="X640" s="42"/>
      <c r="Y640" s="42"/>
      <c r="Z640" s="42"/>
      <c r="AA640" s="42"/>
      <c r="AB640" s="42"/>
      <c r="AC640" s="42"/>
      <c r="AD640" s="42"/>
      <c r="AE640" s="42"/>
      <c r="AF640" s="58"/>
    </row>
    <row r="641" spans="1:32" ht="15.75" customHeight="1">
      <c r="A641" s="57"/>
      <c r="B641" s="57"/>
      <c r="C641" s="57"/>
      <c r="D641" s="57"/>
      <c r="E641" s="57"/>
      <c r="F641" s="35"/>
      <c r="G641" s="35"/>
      <c r="H641" s="35"/>
      <c r="I641" s="35"/>
      <c r="J641" s="35"/>
      <c r="K641" s="35"/>
      <c r="L641" s="35"/>
      <c r="M641" s="35"/>
      <c r="N641" s="35"/>
      <c r="O641" s="35"/>
      <c r="P641" s="35"/>
      <c r="Q641" s="35"/>
      <c r="R641" s="35"/>
      <c r="S641" s="42"/>
      <c r="T641" s="42"/>
      <c r="U641" s="42"/>
      <c r="V641" s="42"/>
      <c r="W641" s="42"/>
      <c r="X641" s="42"/>
      <c r="Y641" s="42"/>
      <c r="Z641" s="42"/>
      <c r="AA641" s="42"/>
      <c r="AB641" s="42"/>
      <c r="AC641" s="42"/>
      <c r="AD641" s="42"/>
      <c r="AE641" s="42"/>
      <c r="AF641" s="58"/>
    </row>
    <row r="642" spans="1:32" ht="15.75" customHeight="1">
      <c r="A642" s="57"/>
      <c r="B642" s="57"/>
      <c r="C642" s="57"/>
      <c r="D642" s="57"/>
      <c r="E642" s="57"/>
      <c r="F642" s="35"/>
      <c r="G642" s="35"/>
      <c r="H642" s="35"/>
      <c r="I642" s="35"/>
      <c r="J642" s="35"/>
      <c r="K642" s="35"/>
      <c r="L642" s="35"/>
      <c r="M642" s="35"/>
      <c r="N642" s="35"/>
      <c r="O642" s="35"/>
      <c r="P642" s="35"/>
      <c r="Q642" s="35"/>
      <c r="R642" s="35"/>
      <c r="S642" s="42"/>
      <c r="T642" s="42"/>
      <c r="U642" s="42"/>
      <c r="V642" s="42"/>
      <c r="W642" s="42"/>
      <c r="X642" s="42"/>
      <c r="Y642" s="42"/>
      <c r="Z642" s="42"/>
      <c r="AA642" s="42"/>
      <c r="AB642" s="42"/>
      <c r="AC642" s="42"/>
      <c r="AD642" s="42"/>
      <c r="AE642" s="42"/>
      <c r="AF642" s="58"/>
    </row>
    <row r="643" spans="1:32" ht="15.75" customHeight="1">
      <c r="A643" s="57"/>
      <c r="B643" s="57"/>
      <c r="C643" s="57"/>
      <c r="D643" s="57"/>
      <c r="E643" s="57"/>
      <c r="F643" s="35"/>
      <c r="G643" s="35"/>
      <c r="H643" s="35"/>
      <c r="I643" s="35"/>
      <c r="J643" s="35"/>
      <c r="K643" s="35"/>
      <c r="L643" s="35"/>
      <c r="M643" s="35"/>
      <c r="N643" s="35"/>
      <c r="O643" s="35"/>
      <c r="P643" s="35"/>
      <c r="Q643" s="35"/>
      <c r="R643" s="35"/>
      <c r="S643" s="42"/>
      <c r="T643" s="42"/>
      <c r="U643" s="42"/>
      <c r="V643" s="42"/>
      <c r="W643" s="42"/>
      <c r="X643" s="42"/>
      <c r="Y643" s="42"/>
      <c r="Z643" s="42"/>
      <c r="AA643" s="42"/>
      <c r="AB643" s="42"/>
      <c r="AC643" s="42"/>
      <c r="AD643" s="42"/>
      <c r="AE643" s="42"/>
      <c r="AF643" s="58"/>
    </row>
    <row r="644" spans="1:32" ht="15.75" customHeight="1">
      <c r="A644" s="57"/>
      <c r="B644" s="57"/>
      <c r="C644" s="57"/>
      <c r="D644" s="57"/>
      <c r="E644" s="57"/>
      <c r="F644" s="35"/>
      <c r="G644" s="35"/>
      <c r="H644" s="35"/>
      <c r="I644" s="35"/>
      <c r="J644" s="35"/>
      <c r="K644" s="35"/>
      <c r="L644" s="35"/>
      <c r="M644" s="35"/>
      <c r="N644" s="35"/>
      <c r="O644" s="35"/>
      <c r="P644" s="35"/>
      <c r="Q644" s="35"/>
      <c r="R644" s="35"/>
      <c r="S644" s="42"/>
      <c r="T644" s="42"/>
      <c r="U644" s="42"/>
      <c r="V644" s="42"/>
      <c r="W644" s="42"/>
      <c r="X644" s="42"/>
      <c r="Y644" s="42"/>
      <c r="Z644" s="42"/>
      <c r="AA644" s="42"/>
      <c r="AB644" s="42"/>
      <c r="AC644" s="42"/>
      <c r="AD644" s="42"/>
      <c r="AE644" s="42"/>
      <c r="AF644" s="58"/>
    </row>
    <row r="645" spans="1:32" ht="15.75" customHeight="1">
      <c r="A645" s="57"/>
      <c r="B645" s="57"/>
      <c r="C645" s="57"/>
      <c r="D645" s="57"/>
      <c r="E645" s="57"/>
      <c r="F645" s="35"/>
      <c r="G645" s="35"/>
      <c r="H645" s="35"/>
      <c r="I645" s="35"/>
      <c r="J645" s="35"/>
      <c r="K645" s="35"/>
      <c r="L645" s="35"/>
      <c r="M645" s="35"/>
      <c r="N645" s="35"/>
      <c r="O645" s="35"/>
      <c r="P645" s="35"/>
      <c r="Q645" s="35"/>
      <c r="R645" s="35"/>
      <c r="S645" s="42"/>
      <c r="T645" s="42"/>
      <c r="U645" s="42"/>
      <c r="V645" s="42"/>
      <c r="W645" s="42"/>
      <c r="X645" s="42"/>
      <c r="Y645" s="42"/>
      <c r="Z645" s="42"/>
      <c r="AA645" s="42"/>
      <c r="AB645" s="42"/>
      <c r="AC645" s="42"/>
      <c r="AD645" s="42"/>
      <c r="AE645" s="42"/>
      <c r="AF645" s="58"/>
    </row>
    <row r="646" spans="1:32" ht="15.75" customHeight="1">
      <c r="A646" s="57"/>
      <c r="B646" s="57"/>
      <c r="C646" s="57"/>
      <c r="D646" s="57"/>
      <c r="E646" s="57"/>
      <c r="F646" s="35"/>
      <c r="G646" s="35"/>
      <c r="H646" s="35"/>
      <c r="I646" s="35"/>
      <c r="J646" s="35"/>
      <c r="K646" s="35"/>
      <c r="L646" s="35"/>
      <c r="M646" s="35"/>
      <c r="N646" s="35"/>
      <c r="O646" s="35"/>
      <c r="P646" s="35"/>
      <c r="Q646" s="35"/>
      <c r="R646" s="35"/>
      <c r="S646" s="42"/>
      <c r="T646" s="42"/>
      <c r="U646" s="42"/>
      <c r="V646" s="42"/>
      <c r="W646" s="42"/>
      <c r="X646" s="42"/>
      <c r="Y646" s="42"/>
      <c r="Z646" s="42"/>
      <c r="AA646" s="42"/>
      <c r="AB646" s="42"/>
      <c r="AC646" s="42"/>
      <c r="AD646" s="42"/>
      <c r="AE646" s="42"/>
      <c r="AF646" s="58"/>
    </row>
    <row r="647" spans="1:32" ht="15.75" customHeight="1">
      <c r="A647" s="57"/>
      <c r="B647" s="57"/>
      <c r="C647" s="57"/>
      <c r="D647" s="57"/>
      <c r="E647" s="57"/>
      <c r="F647" s="35"/>
      <c r="G647" s="35"/>
      <c r="H647" s="35"/>
      <c r="I647" s="35"/>
      <c r="J647" s="35"/>
      <c r="K647" s="35"/>
      <c r="L647" s="35"/>
      <c r="M647" s="35"/>
      <c r="N647" s="35"/>
      <c r="O647" s="35"/>
      <c r="P647" s="35"/>
      <c r="Q647" s="35"/>
      <c r="R647" s="35"/>
      <c r="S647" s="42"/>
      <c r="T647" s="42"/>
      <c r="U647" s="42"/>
      <c r="V647" s="42"/>
      <c r="W647" s="42"/>
      <c r="X647" s="42"/>
      <c r="Y647" s="42"/>
      <c r="Z647" s="42"/>
      <c r="AA647" s="42"/>
      <c r="AB647" s="42"/>
      <c r="AC647" s="42"/>
      <c r="AD647" s="42"/>
      <c r="AE647" s="42"/>
      <c r="AF647" s="58"/>
    </row>
    <row r="648" spans="1:32" ht="15.75" customHeight="1">
      <c r="A648" s="57"/>
      <c r="B648" s="57"/>
      <c r="C648" s="57"/>
      <c r="D648" s="57"/>
      <c r="E648" s="57"/>
      <c r="F648" s="35"/>
      <c r="G648" s="35"/>
      <c r="H648" s="35"/>
      <c r="I648" s="35"/>
      <c r="J648" s="35"/>
      <c r="K648" s="35"/>
      <c r="L648" s="35"/>
      <c r="M648" s="35"/>
      <c r="N648" s="35"/>
      <c r="O648" s="35"/>
      <c r="P648" s="35"/>
      <c r="Q648" s="35"/>
      <c r="R648" s="35"/>
      <c r="S648" s="42"/>
      <c r="T648" s="42"/>
      <c r="U648" s="42"/>
      <c r="V648" s="42"/>
      <c r="W648" s="42"/>
      <c r="X648" s="42"/>
      <c r="Y648" s="42"/>
      <c r="Z648" s="42"/>
      <c r="AA648" s="42"/>
      <c r="AB648" s="42"/>
      <c r="AC648" s="42"/>
      <c r="AD648" s="42"/>
      <c r="AE648" s="42"/>
      <c r="AF648" s="58"/>
    </row>
    <row r="649" spans="1:32" ht="15.75" customHeight="1">
      <c r="A649" s="57"/>
      <c r="B649" s="57"/>
      <c r="C649" s="57"/>
      <c r="D649" s="57"/>
      <c r="E649" s="57"/>
      <c r="F649" s="35"/>
      <c r="G649" s="35"/>
      <c r="H649" s="35"/>
      <c r="I649" s="35"/>
      <c r="J649" s="35"/>
      <c r="K649" s="35"/>
      <c r="L649" s="35"/>
      <c r="M649" s="35"/>
      <c r="N649" s="35"/>
      <c r="O649" s="35"/>
      <c r="P649" s="35"/>
      <c r="Q649" s="35"/>
      <c r="R649" s="35"/>
      <c r="S649" s="42"/>
      <c r="T649" s="42"/>
      <c r="U649" s="42"/>
      <c r="V649" s="42"/>
      <c r="W649" s="42"/>
      <c r="X649" s="42"/>
      <c r="Y649" s="42"/>
      <c r="Z649" s="42"/>
      <c r="AA649" s="42"/>
      <c r="AB649" s="42"/>
      <c r="AC649" s="42"/>
      <c r="AD649" s="42"/>
      <c r="AE649" s="42"/>
      <c r="AF649" s="58"/>
    </row>
    <row r="650" spans="1:32" ht="15.75" customHeight="1">
      <c r="A650" s="57"/>
      <c r="B650" s="57"/>
      <c r="C650" s="57"/>
      <c r="D650" s="57"/>
      <c r="E650" s="57"/>
      <c r="F650" s="35"/>
      <c r="G650" s="35"/>
      <c r="H650" s="35"/>
      <c r="I650" s="35"/>
      <c r="J650" s="35"/>
      <c r="K650" s="35"/>
      <c r="L650" s="35"/>
      <c r="M650" s="35"/>
      <c r="N650" s="35"/>
      <c r="O650" s="35"/>
      <c r="P650" s="35"/>
      <c r="Q650" s="35"/>
      <c r="R650" s="35"/>
      <c r="S650" s="42"/>
      <c r="T650" s="42"/>
      <c r="U650" s="42"/>
      <c r="V650" s="42"/>
      <c r="W650" s="42"/>
      <c r="X650" s="42"/>
      <c r="Y650" s="42"/>
      <c r="Z650" s="42"/>
      <c r="AA650" s="42"/>
      <c r="AB650" s="42"/>
      <c r="AC650" s="42"/>
      <c r="AD650" s="42"/>
      <c r="AE650" s="42"/>
      <c r="AF650" s="58"/>
    </row>
    <row r="651" spans="1:32" ht="15.75" customHeight="1">
      <c r="A651" s="57"/>
      <c r="B651" s="57"/>
      <c r="C651" s="57"/>
      <c r="D651" s="57"/>
      <c r="E651" s="57"/>
      <c r="F651" s="35"/>
      <c r="G651" s="35"/>
      <c r="H651" s="35"/>
      <c r="I651" s="35"/>
      <c r="J651" s="35"/>
      <c r="K651" s="35"/>
      <c r="L651" s="35"/>
      <c r="M651" s="35"/>
      <c r="N651" s="35"/>
      <c r="O651" s="35"/>
      <c r="P651" s="35"/>
      <c r="Q651" s="35"/>
      <c r="R651" s="35"/>
      <c r="S651" s="42"/>
      <c r="T651" s="42"/>
      <c r="U651" s="42"/>
      <c r="V651" s="42"/>
      <c r="W651" s="42"/>
      <c r="X651" s="42"/>
      <c r="Y651" s="42"/>
      <c r="Z651" s="42"/>
      <c r="AA651" s="42"/>
      <c r="AB651" s="42"/>
      <c r="AC651" s="42"/>
      <c r="AD651" s="42"/>
      <c r="AE651" s="42"/>
      <c r="AF651" s="58"/>
    </row>
    <row r="652" spans="1:32" ht="15.75" customHeight="1">
      <c r="A652" s="57"/>
      <c r="B652" s="57"/>
      <c r="C652" s="57"/>
      <c r="D652" s="57"/>
      <c r="E652" s="57"/>
      <c r="F652" s="35"/>
      <c r="G652" s="35"/>
      <c r="H652" s="35"/>
      <c r="I652" s="35"/>
      <c r="J652" s="35"/>
      <c r="K652" s="35"/>
      <c r="L652" s="35"/>
      <c r="M652" s="35"/>
      <c r="N652" s="35"/>
      <c r="O652" s="35"/>
      <c r="P652" s="35"/>
      <c r="Q652" s="35"/>
      <c r="R652" s="35"/>
      <c r="S652" s="42"/>
      <c r="T652" s="42"/>
      <c r="U652" s="42"/>
      <c r="V652" s="42"/>
      <c r="W652" s="42"/>
      <c r="X652" s="42"/>
      <c r="Y652" s="42"/>
      <c r="Z652" s="42"/>
      <c r="AA652" s="42"/>
      <c r="AB652" s="42"/>
      <c r="AC652" s="42"/>
      <c r="AD652" s="42"/>
      <c r="AE652" s="42"/>
      <c r="AF652" s="58"/>
    </row>
    <row r="653" spans="1:32" ht="15.75" customHeight="1">
      <c r="A653" s="57"/>
      <c r="B653" s="57"/>
      <c r="C653" s="57"/>
      <c r="D653" s="57"/>
      <c r="E653" s="57"/>
      <c r="F653" s="35"/>
      <c r="G653" s="35"/>
      <c r="H653" s="35"/>
      <c r="I653" s="35"/>
      <c r="J653" s="35"/>
      <c r="K653" s="35"/>
      <c r="L653" s="35"/>
      <c r="M653" s="35"/>
      <c r="N653" s="35"/>
      <c r="O653" s="35"/>
      <c r="P653" s="35"/>
      <c r="Q653" s="35"/>
      <c r="R653" s="35"/>
      <c r="S653" s="42"/>
      <c r="T653" s="42"/>
      <c r="U653" s="42"/>
      <c r="V653" s="42"/>
      <c r="W653" s="42"/>
      <c r="X653" s="42"/>
      <c r="Y653" s="42"/>
      <c r="Z653" s="42"/>
      <c r="AA653" s="42"/>
      <c r="AB653" s="42"/>
      <c r="AC653" s="42"/>
      <c r="AD653" s="42"/>
      <c r="AE653" s="42"/>
      <c r="AF653" s="58"/>
    </row>
    <row r="654" spans="1:32" ht="15.75" customHeight="1">
      <c r="A654" s="57"/>
      <c r="B654" s="57"/>
      <c r="C654" s="57"/>
      <c r="D654" s="57"/>
      <c r="E654" s="57"/>
      <c r="F654" s="35"/>
      <c r="G654" s="35"/>
      <c r="H654" s="35"/>
      <c r="I654" s="35"/>
      <c r="J654" s="35"/>
      <c r="K654" s="35"/>
      <c r="L654" s="35"/>
      <c r="M654" s="35"/>
      <c r="N654" s="35"/>
      <c r="O654" s="35"/>
      <c r="P654" s="35"/>
      <c r="Q654" s="35"/>
      <c r="R654" s="35"/>
      <c r="S654" s="42"/>
      <c r="T654" s="42"/>
      <c r="U654" s="42"/>
      <c r="V654" s="42"/>
      <c r="W654" s="42"/>
      <c r="X654" s="42"/>
      <c r="Y654" s="42"/>
      <c r="Z654" s="42"/>
      <c r="AA654" s="42"/>
      <c r="AB654" s="42"/>
      <c r="AC654" s="42"/>
      <c r="AD654" s="42"/>
      <c r="AE654" s="42"/>
      <c r="AF654" s="58"/>
    </row>
    <row r="655" spans="1:32" ht="15.75" customHeight="1">
      <c r="A655" s="57"/>
      <c r="B655" s="57"/>
      <c r="C655" s="57"/>
      <c r="D655" s="57"/>
      <c r="E655" s="57"/>
      <c r="F655" s="35"/>
      <c r="G655" s="35"/>
      <c r="H655" s="35"/>
      <c r="I655" s="35"/>
      <c r="J655" s="35"/>
      <c r="K655" s="35"/>
      <c r="L655" s="35"/>
      <c r="M655" s="35"/>
      <c r="N655" s="35"/>
      <c r="O655" s="35"/>
      <c r="P655" s="35"/>
      <c r="Q655" s="35"/>
      <c r="R655" s="35"/>
      <c r="S655" s="42"/>
      <c r="T655" s="42"/>
      <c r="U655" s="42"/>
      <c r="V655" s="42"/>
      <c r="W655" s="42"/>
      <c r="X655" s="42"/>
      <c r="Y655" s="42"/>
      <c r="Z655" s="42"/>
      <c r="AA655" s="42"/>
      <c r="AB655" s="42"/>
      <c r="AC655" s="42"/>
      <c r="AD655" s="42"/>
      <c r="AE655" s="42"/>
      <c r="AF655" s="58"/>
    </row>
    <row r="656" spans="1:32" ht="15.75" customHeight="1">
      <c r="A656" s="57"/>
      <c r="B656" s="57"/>
      <c r="C656" s="57"/>
      <c r="D656" s="57"/>
      <c r="E656" s="57"/>
      <c r="F656" s="35"/>
      <c r="G656" s="35"/>
      <c r="H656" s="35"/>
      <c r="I656" s="35"/>
      <c r="J656" s="35"/>
      <c r="K656" s="35"/>
      <c r="L656" s="35"/>
      <c r="M656" s="35"/>
      <c r="N656" s="35"/>
      <c r="O656" s="35"/>
      <c r="P656" s="35"/>
      <c r="Q656" s="35"/>
      <c r="R656" s="35"/>
      <c r="S656" s="42"/>
      <c r="T656" s="42"/>
      <c r="U656" s="42"/>
      <c r="V656" s="42"/>
      <c r="W656" s="42"/>
      <c r="X656" s="42"/>
      <c r="Y656" s="42"/>
      <c r="Z656" s="42"/>
      <c r="AA656" s="42"/>
      <c r="AB656" s="42"/>
      <c r="AC656" s="42"/>
      <c r="AD656" s="42"/>
      <c r="AE656" s="42"/>
      <c r="AF656" s="58"/>
    </row>
    <row r="657" spans="1:32" ht="15.75" customHeight="1">
      <c r="A657" s="57"/>
      <c r="B657" s="57"/>
      <c r="C657" s="57"/>
      <c r="D657" s="57"/>
      <c r="E657" s="57"/>
      <c r="F657" s="35"/>
      <c r="G657" s="35"/>
      <c r="H657" s="35"/>
      <c r="I657" s="35"/>
      <c r="J657" s="35"/>
      <c r="K657" s="35"/>
      <c r="L657" s="35"/>
      <c r="M657" s="35"/>
      <c r="N657" s="35"/>
      <c r="O657" s="35"/>
      <c r="P657" s="35"/>
      <c r="Q657" s="35"/>
      <c r="R657" s="35"/>
      <c r="S657" s="42"/>
      <c r="T657" s="42"/>
      <c r="U657" s="42"/>
      <c r="V657" s="42"/>
      <c r="W657" s="42"/>
      <c r="X657" s="42"/>
      <c r="Y657" s="42"/>
      <c r="Z657" s="42"/>
      <c r="AA657" s="42"/>
      <c r="AB657" s="42"/>
      <c r="AC657" s="42"/>
      <c r="AD657" s="42"/>
      <c r="AE657" s="42"/>
      <c r="AF657" s="58"/>
    </row>
    <row r="658" spans="1:32" ht="15.75" customHeight="1">
      <c r="A658" s="57"/>
      <c r="B658" s="57"/>
      <c r="C658" s="57"/>
      <c r="D658" s="57"/>
      <c r="E658" s="57"/>
      <c r="F658" s="35"/>
      <c r="G658" s="35"/>
      <c r="H658" s="35"/>
      <c r="I658" s="35"/>
      <c r="J658" s="35"/>
      <c r="K658" s="35"/>
      <c r="L658" s="35"/>
      <c r="M658" s="35"/>
      <c r="N658" s="35"/>
      <c r="O658" s="35"/>
      <c r="P658" s="35"/>
      <c r="Q658" s="35"/>
      <c r="R658" s="35"/>
      <c r="S658" s="42"/>
      <c r="T658" s="42"/>
      <c r="U658" s="42"/>
      <c r="V658" s="42"/>
      <c r="W658" s="42"/>
      <c r="X658" s="42"/>
      <c r="Y658" s="42"/>
      <c r="Z658" s="42"/>
      <c r="AA658" s="42"/>
      <c r="AB658" s="42"/>
      <c r="AC658" s="42"/>
      <c r="AD658" s="42"/>
      <c r="AE658" s="42"/>
      <c r="AF658" s="58"/>
    </row>
    <row r="659" spans="1:32" ht="15.75" customHeight="1">
      <c r="A659" s="57"/>
      <c r="B659" s="57"/>
      <c r="C659" s="57"/>
      <c r="D659" s="57"/>
      <c r="E659" s="57"/>
      <c r="F659" s="35"/>
      <c r="G659" s="35"/>
      <c r="H659" s="35"/>
      <c r="I659" s="35"/>
      <c r="J659" s="35"/>
      <c r="K659" s="35"/>
      <c r="L659" s="35"/>
      <c r="M659" s="35"/>
      <c r="N659" s="35"/>
      <c r="O659" s="35"/>
      <c r="P659" s="35"/>
      <c r="Q659" s="35"/>
      <c r="R659" s="35"/>
      <c r="S659" s="42"/>
      <c r="T659" s="42"/>
      <c r="U659" s="42"/>
      <c r="V659" s="42"/>
      <c r="W659" s="42"/>
      <c r="X659" s="42"/>
      <c r="Y659" s="42"/>
      <c r="Z659" s="42"/>
      <c r="AA659" s="42"/>
      <c r="AB659" s="42"/>
      <c r="AC659" s="42"/>
      <c r="AD659" s="42"/>
      <c r="AE659" s="42"/>
      <c r="AF659" s="58"/>
    </row>
    <row r="660" spans="1:32" ht="15.75" customHeight="1">
      <c r="A660" s="57"/>
      <c r="B660" s="57"/>
      <c r="C660" s="57"/>
      <c r="D660" s="57"/>
      <c r="E660" s="57"/>
      <c r="F660" s="35"/>
      <c r="G660" s="35"/>
      <c r="H660" s="35"/>
      <c r="I660" s="35"/>
      <c r="J660" s="35"/>
      <c r="K660" s="35"/>
      <c r="L660" s="35"/>
      <c r="M660" s="35"/>
      <c r="N660" s="35"/>
      <c r="O660" s="35"/>
      <c r="P660" s="35"/>
      <c r="Q660" s="35"/>
      <c r="R660" s="35"/>
      <c r="S660" s="42"/>
      <c r="T660" s="42"/>
      <c r="U660" s="42"/>
      <c r="V660" s="42"/>
      <c r="W660" s="42"/>
      <c r="X660" s="42"/>
      <c r="Y660" s="42"/>
      <c r="Z660" s="42"/>
      <c r="AA660" s="42"/>
      <c r="AB660" s="42"/>
      <c r="AC660" s="42"/>
      <c r="AD660" s="42"/>
      <c r="AE660" s="42"/>
      <c r="AF660" s="58"/>
    </row>
    <row r="661" spans="1:32" ht="15.75" customHeight="1">
      <c r="A661" s="57"/>
      <c r="B661" s="57"/>
      <c r="C661" s="57"/>
      <c r="D661" s="57"/>
      <c r="E661" s="57"/>
      <c r="F661" s="35"/>
      <c r="G661" s="35"/>
      <c r="H661" s="35"/>
      <c r="I661" s="35"/>
      <c r="J661" s="35"/>
      <c r="K661" s="35"/>
      <c r="L661" s="35"/>
      <c r="M661" s="35"/>
      <c r="N661" s="35"/>
      <c r="O661" s="35"/>
      <c r="P661" s="35"/>
      <c r="Q661" s="35"/>
      <c r="R661" s="35"/>
      <c r="S661" s="42"/>
      <c r="T661" s="42"/>
      <c r="U661" s="42"/>
      <c r="V661" s="42"/>
      <c r="W661" s="42"/>
      <c r="X661" s="42"/>
      <c r="Y661" s="42"/>
      <c r="Z661" s="42"/>
      <c r="AA661" s="42"/>
      <c r="AB661" s="42"/>
      <c r="AC661" s="42"/>
      <c r="AD661" s="42"/>
      <c r="AE661" s="42"/>
      <c r="AF661" s="58"/>
    </row>
    <row r="662" spans="1:32" ht="15.75" customHeight="1">
      <c r="A662" s="57"/>
      <c r="B662" s="57"/>
      <c r="C662" s="57"/>
      <c r="D662" s="57"/>
      <c r="E662" s="57"/>
      <c r="F662" s="35"/>
      <c r="G662" s="35"/>
      <c r="H662" s="35"/>
      <c r="I662" s="35"/>
      <c r="J662" s="35"/>
      <c r="K662" s="35"/>
      <c r="L662" s="35"/>
      <c r="M662" s="35"/>
      <c r="N662" s="35"/>
      <c r="O662" s="35"/>
      <c r="P662" s="35"/>
      <c r="Q662" s="35"/>
      <c r="R662" s="35"/>
      <c r="S662" s="42"/>
      <c r="T662" s="42"/>
      <c r="U662" s="42"/>
      <c r="V662" s="42"/>
      <c r="W662" s="42"/>
      <c r="X662" s="42"/>
      <c r="Y662" s="42"/>
      <c r="Z662" s="42"/>
      <c r="AA662" s="42"/>
      <c r="AB662" s="42"/>
      <c r="AC662" s="42"/>
      <c r="AD662" s="42"/>
      <c r="AE662" s="42"/>
      <c r="AF662" s="58"/>
    </row>
    <row r="663" spans="1:32" ht="15.75" customHeight="1">
      <c r="A663" s="57"/>
      <c r="B663" s="57"/>
      <c r="C663" s="57"/>
      <c r="D663" s="57"/>
      <c r="E663" s="57"/>
      <c r="F663" s="35"/>
      <c r="G663" s="35"/>
      <c r="H663" s="35"/>
      <c r="I663" s="35"/>
      <c r="J663" s="35"/>
      <c r="K663" s="35"/>
      <c r="L663" s="35"/>
      <c r="M663" s="35"/>
      <c r="N663" s="35"/>
      <c r="O663" s="35"/>
      <c r="P663" s="35"/>
      <c r="Q663" s="35"/>
      <c r="R663" s="35"/>
      <c r="S663" s="42"/>
      <c r="T663" s="42"/>
      <c r="U663" s="42"/>
      <c r="V663" s="42"/>
      <c r="W663" s="42"/>
      <c r="X663" s="42"/>
      <c r="Y663" s="42"/>
      <c r="Z663" s="42"/>
      <c r="AA663" s="42"/>
      <c r="AB663" s="42"/>
      <c r="AC663" s="42"/>
      <c r="AD663" s="42"/>
      <c r="AE663" s="42"/>
      <c r="AF663" s="58"/>
    </row>
    <row r="664" spans="1:32" ht="15.75" customHeight="1">
      <c r="A664" s="57"/>
      <c r="B664" s="57"/>
      <c r="C664" s="57"/>
      <c r="D664" s="57"/>
      <c r="E664" s="57"/>
      <c r="F664" s="35"/>
      <c r="G664" s="35"/>
      <c r="H664" s="35"/>
      <c r="I664" s="35"/>
      <c r="J664" s="35"/>
      <c r="K664" s="35"/>
      <c r="L664" s="35"/>
      <c r="M664" s="35"/>
      <c r="N664" s="35"/>
      <c r="O664" s="35"/>
      <c r="P664" s="35"/>
      <c r="Q664" s="35"/>
      <c r="R664" s="35"/>
      <c r="S664" s="42"/>
      <c r="T664" s="42"/>
      <c r="U664" s="42"/>
      <c r="V664" s="42"/>
      <c r="W664" s="42"/>
      <c r="X664" s="42"/>
      <c r="Y664" s="42"/>
      <c r="Z664" s="42"/>
      <c r="AA664" s="42"/>
      <c r="AB664" s="42"/>
      <c r="AC664" s="42"/>
      <c r="AD664" s="42"/>
      <c r="AE664" s="42"/>
      <c r="AF664" s="58"/>
    </row>
    <row r="665" spans="1:32" ht="15.75" customHeight="1">
      <c r="A665" s="57"/>
      <c r="B665" s="57"/>
      <c r="C665" s="57"/>
      <c r="D665" s="57"/>
      <c r="E665" s="57"/>
      <c r="F665" s="35"/>
      <c r="G665" s="35"/>
      <c r="H665" s="35"/>
      <c r="I665" s="35"/>
      <c r="J665" s="35"/>
      <c r="K665" s="35"/>
      <c r="L665" s="35"/>
      <c r="M665" s="35"/>
      <c r="N665" s="35"/>
      <c r="O665" s="35"/>
      <c r="P665" s="35"/>
      <c r="Q665" s="35"/>
      <c r="R665" s="35"/>
      <c r="S665" s="42"/>
      <c r="T665" s="42"/>
      <c r="U665" s="42"/>
      <c r="V665" s="42"/>
      <c r="W665" s="42"/>
      <c r="X665" s="42"/>
      <c r="Y665" s="42"/>
      <c r="Z665" s="42"/>
      <c r="AA665" s="42"/>
      <c r="AB665" s="42"/>
      <c r="AC665" s="42"/>
      <c r="AD665" s="42"/>
      <c r="AE665" s="42"/>
      <c r="AF665" s="58"/>
    </row>
    <row r="666" spans="1:32" ht="15.75" customHeight="1">
      <c r="A666" s="57"/>
      <c r="B666" s="57"/>
      <c r="C666" s="57"/>
      <c r="D666" s="57"/>
      <c r="E666" s="57"/>
      <c r="F666" s="35"/>
      <c r="G666" s="35"/>
      <c r="H666" s="35"/>
      <c r="I666" s="35"/>
      <c r="J666" s="35"/>
      <c r="K666" s="35"/>
      <c r="L666" s="35"/>
      <c r="M666" s="35"/>
      <c r="N666" s="35"/>
      <c r="O666" s="35"/>
      <c r="P666" s="35"/>
      <c r="Q666" s="35"/>
      <c r="R666" s="35"/>
      <c r="S666" s="42"/>
      <c r="T666" s="42"/>
      <c r="U666" s="42"/>
      <c r="V666" s="42"/>
      <c r="W666" s="42"/>
      <c r="X666" s="42"/>
      <c r="Y666" s="42"/>
      <c r="Z666" s="42"/>
      <c r="AA666" s="42"/>
      <c r="AB666" s="42"/>
      <c r="AC666" s="42"/>
      <c r="AD666" s="42"/>
      <c r="AE666" s="42"/>
      <c r="AF666" s="58"/>
    </row>
    <row r="667" spans="1:32" ht="15.75" customHeight="1">
      <c r="A667" s="57"/>
      <c r="B667" s="57"/>
      <c r="C667" s="57"/>
      <c r="D667" s="57"/>
      <c r="E667" s="57"/>
      <c r="F667" s="35"/>
      <c r="G667" s="35"/>
      <c r="H667" s="35"/>
      <c r="I667" s="35"/>
      <c r="J667" s="35"/>
      <c r="K667" s="35"/>
      <c r="L667" s="35"/>
      <c r="M667" s="35"/>
      <c r="N667" s="35"/>
      <c r="O667" s="35"/>
      <c r="P667" s="35"/>
      <c r="Q667" s="35"/>
      <c r="R667" s="35"/>
      <c r="S667" s="42"/>
      <c r="T667" s="42"/>
      <c r="U667" s="42"/>
      <c r="V667" s="42"/>
      <c r="W667" s="42"/>
      <c r="X667" s="42"/>
      <c r="Y667" s="42"/>
      <c r="Z667" s="42"/>
      <c r="AA667" s="42"/>
      <c r="AB667" s="42"/>
      <c r="AC667" s="42"/>
      <c r="AD667" s="42"/>
      <c r="AE667" s="42"/>
      <c r="AF667" s="58"/>
    </row>
    <row r="668" spans="1:32" ht="15.75" customHeight="1">
      <c r="A668" s="57"/>
      <c r="B668" s="57"/>
      <c r="C668" s="57"/>
      <c r="D668" s="57"/>
      <c r="E668" s="57"/>
      <c r="F668" s="35"/>
      <c r="G668" s="35"/>
      <c r="H668" s="35"/>
      <c r="I668" s="35"/>
      <c r="J668" s="35"/>
      <c r="K668" s="35"/>
      <c r="L668" s="35"/>
      <c r="M668" s="35"/>
      <c r="N668" s="35"/>
      <c r="O668" s="35"/>
      <c r="P668" s="35"/>
      <c r="Q668" s="35"/>
      <c r="R668" s="35"/>
      <c r="S668" s="42"/>
      <c r="T668" s="42"/>
      <c r="U668" s="42"/>
      <c r="V668" s="42"/>
      <c r="W668" s="42"/>
      <c r="X668" s="42"/>
      <c r="Y668" s="42"/>
      <c r="Z668" s="42"/>
      <c r="AA668" s="42"/>
      <c r="AB668" s="42"/>
      <c r="AC668" s="42"/>
      <c r="AD668" s="42"/>
      <c r="AE668" s="42"/>
      <c r="AF668" s="58"/>
    </row>
    <row r="669" spans="1:32" ht="15.75" customHeight="1">
      <c r="A669" s="57"/>
      <c r="B669" s="57"/>
      <c r="C669" s="57"/>
      <c r="D669" s="57"/>
      <c r="E669" s="57"/>
      <c r="F669" s="35"/>
      <c r="G669" s="35"/>
      <c r="H669" s="35"/>
      <c r="I669" s="35"/>
      <c r="J669" s="35"/>
      <c r="K669" s="35"/>
      <c r="L669" s="35"/>
      <c r="M669" s="35"/>
      <c r="N669" s="35"/>
      <c r="O669" s="35"/>
      <c r="P669" s="35"/>
      <c r="Q669" s="35"/>
      <c r="R669" s="35"/>
      <c r="S669" s="42"/>
      <c r="T669" s="42"/>
      <c r="U669" s="42"/>
      <c r="V669" s="42"/>
      <c r="W669" s="42"/>
      <c r="X669" s="42"/>
      <c r="Y669" s="42"/>
      <c r="Z669" s="42"/>
      <c r="AA669" s="42"/>
      <c r="AB669" s="42"/>
      <c r="AC669" s="42"/>
      <c r="AD669" s="42"/>
      <c r="AE669" s="42"/>
      <c r="AF669" s="58"/>
    </row>
    <row r="670" spans="1:32" ht="15.75" customHeight="1">
      <c r="A670" s="57"/>
      <c r="B670" s="57"/>
      <c r="C670" s="57"/>
      <c r="D670" s="57"/>
      <c r="E670" s="57"/>
      <c r="F670" s="35"/>
      <c r="G670" s="35"/>
      <c r="H670" s="35"/>
      <c r="I670" s="35"/>
      <c r="J670" s="35"/>
      <c r="K670" s="35"/>
      <c r="L670" s="35"/>
      <c r="M670" s="35"/>
      <c r="N670" s="35"/>
      <c r="O670" s="35"/>
      <c r="P670" s="35"/>
      <c r="Q670" s="35"/>
      <c r="R670" s="35"/>
      <c r="S670" s="42"/>
      <c r="T670" s="42"/>
      <c r="U670" s="42"/>
      <c r="V670" s="42"/>
      <c r="W670" s="42"/>
      <c r="X670" s="42"/>
      <c r="Y670" s="42"/>
      <c r="Z670" s="42"/>
      <c r="AA670" s="42"/>
      <c r="AB670" s="42"/>
      <c r="AC670" s="42"/>
      <c r="AD670" s="42"/>
      <c r="AE670" s="42"/>
      <c r="AF670" s="58"/>
    </row>
    <row r="671" spans="1:32" ht="15.75" customHeight="1">
      <c r="A671" s="57"/>
      <c r="B671" s="57"/>
      <c r="C671" s="57"/>
      <c r="D671" s="57"/>
      <c r="E671" s="57"/>
      <c r="F671" s="35"/>
      <c r="G671" s="35"/>
      <c r="H671" s="35"/>
      <c r="I671" s="35"/>
      <c r="J671" s="35"/>
      <c r="K671" s="35"/>
      <c r="L671" s="35"/>
      <c r="M671" s="35"/>
      <c r="N671" s="35"/>
      <c r="O671" s="35"/>
      <c r="P671" s="35"/>
      <c r="Q671" s="35"/>
      <c r="R671" s="35"/>
      <c r="S671" s="42"/>
      <c r="T671" s="42"/>
      <c r="U671" s="42"/>
      <c r="V671" s="42"/>
      <c r="W671" s="42"/>
      <c r="X671" s="42"/>
      <c r="Y671" s="42"/>
      <c r="Z671" s="42"/>
      <c r="AA671" s="42"/>
      <c r="AB671" s="42"/>
      <c r="AC671" s="42"/>
      <c r="AD671" s="42"/>
      <c r="AE671" s="42"/>
      <c r="AF671" s="58"/>
    </row>
    <row r="672" spans="1:32" ht="15.75" customHeight="1">
      <c r="A672" s="57"/>
      <c r="B672" s="57"/>
      <c r="C672" s="57"/>
      <c r="D672" s="57"/>
      <c r="E672" s="57"/>
      <c r="F672" s="35"/>
      <c r="G672" s="35"/>
      <c r="H672" s="35"/>
      <c r="I672" s="35"/>
      <c r="J672" s="35"/>
      <c r="K672" s="35"/>
      <c r="L672" s="35"/>
      <c r="M672" s="35"/>
      <c r="N672" s="35"/>
      <c r="O672" s="35"/>
      <c r="P672" s="35"/>
      <c r="Q672" s="35"/>
      <c r="R672" s="35"/>
      <c r="S672" s="42"/>
      <c r="T672" s="42"/>
      <c r="U672" s="42"/>
      <c r="V672" s="42"/>
      <c r="W672" s="42"/>
      <c r="X672" s="42"/>
      <c r="Y672" s="42"/>
      <c r="Z672" s="42"/>
      <c r="AA672" s="42"/>
      <c r="AB672" s="42"/>
      <c r="AC672" s="42"/>
      <c r="AD672" s="42"/>
      <c r="AE672" s="42"/>
      <c r="AF672" s="58"/>
    </row>
    <row r="673" spans="1:32" ht="15.75" customHeight="1">
      <c r="A673" s="57"/>
      <c r="B673" s="57"/>
      <c r="C673" s="57"/>
      <c r="D673" s="57"/>
      <c r="E673" s="57"/>
      <c r="F673" s="35"/>
      <c r="G673" s="35"/>
      <c r="H673" s="35"/>
      <c r="I673" s="35"/>
      <c r="J673" s="35"/>
      <c r="K673" s="35"/>
      <c r="L673" s="35"/>
      <c r="M673" s="35"/>
      <c r="N673" s="35"/>
      <c r="O673" s="35"/>
      <c r="P673" s="35"/>
      <c r="Q673" s="35"/>
      <c r="R673" s="35"/>
      <c r="S673" s="42"/>
      <c r="T673" s="42"/>
      <c r="U673" s="42"/>
      <c r="V673" s="42"/>
      <c r="W673" s="42"/>
      <c r="X673" s="42"/>
      <c r="Y673" s="42"/>
      <c r="Z673" s="42"/>
      <c r="AA673" s="42"/>
      <c r="AB673" s="42"/>
      <c r="AC673" s="42"/>
      <c r="AD673" s="42"/>
      <c r="AE673" s="42"/>
      <c r="AF673" s="58"/>
    </row>
    <row r="674" spans="1:32" ht="15.75" customHeight="1">
      <c r="A674" s="57"/>
      <c r="B674" s="57"/>
      <c r="C674" s="57"/>
      <c r="D674" s="57"/>
      <c r="E674" s="57"/>
      <c r="F674" s="35"/>
      <c r="G674" s="35"/>
      <c r="H674" s="35"/>
      <c r="I674" s="35"/>
      <c r="J674" s="35"/>
      <c r="K674" s="35"/>
      <c r="L674" s="35"/>
      <c r="M674" s="35"/>
      <c r="N674" s="35"/>
      <c r="O674" s="35"/>
      <c r="P674" s="35"/>
      <c r="Q674" s="35"/>
      <c r="R674" s="35"/>
      <c r="S674" s="42"/>
      <c r="T674" s="42"/>
      <c r="U674" s="42"/>
      <c r="V674" s="42"/>
      <c r="W674" s="42"/>
      <c r="X674" s="42"/>
      <c r="Y674" s="42"/>
      <c r="Z674" s="42"/>
      <c r="AA674" s="42"/>
      <c r="AB674" s="42"/>
      <c r="AC674" s="42"/>
      <c r="AD674" s="42"/>
      <c r="AE674" s="42"/>
      <c r="AF674" s="58"/>
    </row>
    <row r="675" spans="1:32" ht="15.75" customHeight="1">
      <c r="A675" s="57"/>
      <c r="B675" s="57"/>
      <c r="C675" s="57"/>
      <c r="D675" s="57"/>
      <c r="E675" s="57"/>
      <c r="F675" s="35"/>
      <c r="G675" s="35"/>
      <c r="H675" s="35"/>
      <c r="I675" s="35"/>
      <c r="J675" s="35"/>
      <c r="K675" s="35"/>
      <c r="L675" s="35"/>
      <c r="M675" s="35"/>
      <c r="N675" s="35"/>
      <c r="O675" s="35"/>
      <c r="P675" s="35"/>
      <c r="Q675" s="35"/>
      <c r="R675" s="35"/>
      <c r="S675" s="42"/>
      <c r="T675" s="42"/>
      <c r="U675" s="42"/>
      <c r="V675" s="42"/>
      <c r="W675" s="42"/>
      <c r="X675" s="42"/>
      <c r="Y675" s="42"/>
      <c r="Z675" s="42"/>
      <c r="AA675" s="42"/>
      <c r="AB675" s="42"/>
      <c r="AC675" s="42"/>
      <c r="AD675" s="42"/>
      <c r="AE675" s="42"/>
      <c r="AF675" s="58"/>
    </row>
    <row r="676" spans="1:32" ht="15.75" customHeight="1">
      <c r="A676" s="57"/>
      <c r="B676" s="57"/>
      <c r="C676" s="57"/>
      <c r="D676" s="57"/>
      <c r="E676" s="57"/>
      <c r="F676" s="35"/>
      <c r="G676" s="35"/>
      <c r="H676" s="35"/>
      <c r="I676" s="35"/>
      <c r="J676" s="35"/>
      <c r="K676" s="35"/>
      <c r="L676" s="35"/>
      <c r="M676" s="35"/>
      <c r="N676" s="35"/>
      <c r="O676" s="35"/>
      <c r="P676" s="35"/>
      <c r="Q676" s="35"/>
      <c r="R676" s="35"/>
      <c r="S676" s="42"/>
      <c r="T676" s="42"/>
      <c r="U676" s="42"/>
      <c r="V676" s="42"/>
      <c r="W676" s="42"/>
      <c r="X676" s="42"/>
      <c r="Y676" s="42"/>
      <c r="Z676" s="42"/>
      <c r="AA676" s="42"/>
      <c r="AB676" s="42"/>
      <c r="AC676" s="42"/>
      <c r="AD676" s="42"/>
      <c r="AE676" s="42"/>
      <c r="AF676" s="58"/>
    </row>
    <row r="677" spans="1:32" ht="15.75" customHeight="1">
      <c r="A677" s="57"/>
      <c r="B677" s="57"/>
      <c r="C677" s="57"/>
      <c r="D677" s="57"/>
      <c r="E677" s="57"/>
      <c r="F677" s="35"/>
      <c r="G677" s="35"/>
      <c r="H677" s="35"/>
      <c r="I677" s="35"/>
      <c r="J677" s="35"/>
      <c r="K677" s="35"/>
      <c r="L677" s="35"/>
      <c r="M677" s="35"/>
      <c r="N677" s="35"/>
      <c r="O677" s="35"/>
      <c r="P677" s="35"/>
      <c r="Q677" s="35"/>
      <c r="R677" s="35"/>
      <c r="S677" s="42"/>
      <c r="T677" s="42"/>
      <c r="U677" s="42"/>
      <c r="V677" s="42"/>
      <c r="W677" s="42"/>
      <c r="X677" s="42"/>
      <c r="Y677" s="42"/>
      <c r="Z677" s="42"/>
      <c r="AA677" s="42"/>
      <c r="AB677" s="42"/>
      <c r="AC677" s="42"/>
      <c r="AD677" s="42"/>
      <c r="AE677" s="42"/>
      <c r="AF677" s="58"/>
    </row>
    <row r="678" spans="1:32" ht="15.75" customHeight="1">
      <c r="A678" s="57"/>
      <c r="B678" s="57"/>
      <c r="C678" s="57"/>
      <c r="D678" s="57"/>
      <c r="E678" s="57"/>
      <c r="F678" s="35"/>
      <c r="G678" s="35"/>
      <c r="H678" s="35"/>
      <c r="I678" s="35"/>
      <c r="J678" s="35"/>
      <c r="K678" s="35"/>
      <c r="L678" s="35"/>
      <c r="M678" s="35"/>
      <c r="N678" s="35"/>
      <c r="O678" s="35"/>
      <c r="P678" s="35"/>
      <c r="Q678" s="35"/>
      <c r="R678" s="35"/>
      <c r="S678" s="42"/>
      <c r="T678" s="42"/>
      <c r="U678" s="42"/>
      <c r="V678" s="42"/>
      <c r="W678" s="42"/>
      <c r="X678" s="42"/>
      <c r="Y678" s="42"/>
      <c r="Z678" s="42"/>
      <c r="AA678" s="42"/>
      <c r="AB678" s="42"/>
      <c r="AC678" s="42"/>
      <c r="AD678" s="42"/>
      <c r="AE678" s="42"/>
      <c r="AF678" s="58"/>
    </row>
    <row r="679" spans="1:32" ht="15.75" customHeight="1">
      <c r="A679" s="57"/>
      <c r="B679" s="57"/>
      <c r="C679" s="57"/>
      <c r="D679" s="57"/>
      <c r="E679" s="57"/>
      <c r="F679" s="35"/>
      <c r="G679" s="35"/>
      <c r="H679" s="35"/>
      <c r="I679" s="35"/>
      <c r="J679" s="35"/>
      <c r="K679" s="35"/>
      <c r="L679" s="35"/>
      <c r="M679" s="35"/>
      <c r="N679" s="35"/>
      <c r="O679" s="35"/>
      <c r="P679" s="35"/>
      <c r="Q679" s="35"/>
      <c r="R679" s="35"/>
      <c r="S679" s="42"/>
      <c r="T679" s="42"/>
      <c r="U679" s="42"/>
      <c r="V679" s="42"/>
      <c r="W679" s="42"/>
      <c r="X679" s="42"/>
      <c r="Y679" s="42"/>
      <c r="Z679" s="42"/>
      <c r="AA679" s="42"/>
      <c r="AB679" s="42"/>
      <c r="AC679" s="42"/>
      <c r="AD679" s="42"/>
      <c r="AE679" s="42"/>
      <c r="AF679" s="58"/>
    </row>
    <row r="680" spans="1:32" ht="15.75" customHeight="1">
      <c r="A680" s="57"/>
      <c r="B680" s="57"/>
      <c r="C680" s="57"/>
      <c r="D680" s="57"/>
      <c r="E680" s="57"/>
      <c r="F680" s="35"/>
      <c r="G680" s="35"/>
      <c r="H680" s="35"/>
      <c r="I680" s="35"/>
      <c r="J680" s="35"/>
      <c r="K680" s="35"/>
      <c r="L680" s="35"/>
      <c r="M680" s="35"/>
      <c r="N680" s="35"/>
      <c r="O680" s="35"/>
      <c r="P680" s="35"/>
      <c r="Q680" s="35"/>
      <c r="R680" s="35"/>
      <c r="S680" s="42"/>
      <c r="T680" s="42"/>
      <c r="U680" s="42"/>
      <c r="V680" s="42"/>
      <c r="W680" s="42"/>
      <c r="X680" s="42"/>
      <c r="Y680" s="42"/>
      <c r="Z680" s="42"/>
      <c r="AA680" s="42"/>
      <c r="AB680" s="42"/>
      <c r="AC680" s="42"/>
      <c r="AD680" s="42"/>
      <c r="AE680" s="42"/>
      <c r="AF680" s="58"/>
    </row>
    <row r="681" spans="1:32" ht="15.75" customHeight="1">
      <c r="A681" s="57"/>
      <c r="B681" s="57"/>
      <c r="C681" s="57"/>
      <c r="D681" s="57"/>
      <c r="E681" s="57"/>
      <c r="F681" s="35"/>
      <c r="G681" s="35"/>
      <c r="H681" s="35"/>
      <c r="I681" s="35"/>
      <c r="J681" s="35"/>
      <c r="K681" s="35"/>
      <c r="L681" s="35"/>
      <c r="M681" s="35"/>
      <c r="N681" s="35"/>
      <c r="O681" s="35"/>
      <c r="P681" s="35"/>
      <c r="Q681" s="35"/>
      <c r="R681" s="35"/>
      <c r="S681" s="42"/>
      <c r="T681" s="42"/>
      <c r="U681" s="42"/>
      <c r="V681" s="42"/>
      <c r="W681" s="42"/>
      <c r="X681" s="42"/>
      <c r="Y681" s="42"/>
      <c r="Z681" s="42"/>
      <c r="AA681" s="42"/>
      <c r="AB681" s="42"/>
      <c r="AC681" s="42"/>
      <c r="AD681" s="42"/>
      <c r="AE681" s="42"/>
      <c r="AF681" s="58"/>
    </row>
    <row r="682" spans="1:32" ht="15.75" customHeight="1">
      <c r="A682" s="57"/>
      <c r="B682" s="57"/>
      <c r="C682" s="57"/>
      <c r="D682" s="57"/>
      <c r="E682" s="57"/>
      <c r="F682" s="35"/>
      <c r="G682" s="35"/>
      <c r="H682" s="35"/>
      <c r="I682" s="35"/>
      <c r="J682" s="35"/>
      <c r="K682" s="35"/>
      <c r="L682" s="35"/>
      <c r="M682" s="35"/>
      <c r="N682" s="35"/>
      <c r="O682" s="35"/>
      <c r="P682" s="35"/>
      <c r="Q682" s="35"/>
      <c r="R682" s="35"/>
      <c r="S682" s="42"/>
      <c r="T682" s="42"/>
      <c r="U682" s="42"/>
      <c r="V682" s="42"/>
      <c r="W682" s="42"/>
      <c r="X682" s="42"/>
      <c r="Y682" s="42"/>
      <c r="Z682" s="42"/>
      <c r="AA682" s="42"/>
      <c r="AB682" s="42"/>
      <c r="AC682" s="42"/>
      <c r="AD682" s="42"/>
      <c r="AE682" s="42"/>
      <c r="AF682" s="58"/>
    </row>
    <row r="683" spans="1:32" ht="15.75" customHeight="1">
      <c r="A683" s="57"/>
      <c r="B683" s="57"/>
      <c r="C683" s="57"/>
      <c r="D683" s="57"/>
      <c r="E683" s="57"/>
      <c r="F683" s="35"/>
      <c r="G683" s="35"/>
      <c r="H683" s="35"/>
      <c r="I683" s="35"/>
      <c r="J683" s="35"/>
      <c r="K683" s="35"/>
      <c r="L683" s="35"/>
      <c r="M683" s="35"/>
      <c r="N683" s="35"/>
      <c r="O683" s="35"/>
      <c r="P683" s="35"/>
      <c r="Q683" s="35"/>
      <c r="R683" s="35"/>
      <c r="S683" s="42"/>
      <c r="T683" s="42"/>
      <c r="U683" s="42"/>
      <c r="V683" s="42"/>
      <c r="W683" s="42"/>
      <c r="X683" s="42"/>
      <c r="Y683" s="42"/>
      <c r="Z683" s="42"/>
      <c r="AA683" s="42"/>
      <c r="AB683" s="42"/>
      <c r="AC683" s="42"/>
      <c r="AD683" s="42"/>
      <c r="AE683" s="42"/>
      <c r="AF683" s="58"/>
    </row>
    <row r="684" spans="1:32" ht="15.75" customHeight="1">
      <c r="A684" s="57"/>
      <c r="B684" s="57"/>
      <c r="C684" s="57"/>
      <c r="D684" s="57"/>
      <c r="E684" s="57"/>
      <c r="F684" s="35"/>
      <c r="G684" s="35"/>
      <c r="H684" s="35"/>
      <c r="I684" s="35"/>
      <c r="J684" s="35"/>
      <c r="K684" s="35"/>
      <c r="L684" s="35"/>
      <c r="M684" s="35"/>
      <c r="N684" s="35"/>
      <c r="O684" s="35"/>
      <c r="P684" s="35"/>
      <c r="Q684" s="35"/>
      <c r="R684" s="35"/>
      <c r="S684" s="42"/>
      <c r="T684" s="42"/>
      <c r="U684" s="42"/>
      <c r="V684" s="42"/>
      <c r="W684" s="42"/>
      <c r="X684" s="42"/>
      <c r="Y684" s="42"/>
      <c r="Z684" s="42"/>
      <c r="AA684" s="42"/>
      <c r="AB684" s="42"/>
      <c r="AC684" s="42"/>
      <c r="AD684" s="42"/>
      <c r="AE684" s="42"/>
      <c r="AF684" s="58"/>
    </row>
    <row r="685" spans="1:32" ht="15.75" customHeight="1">
      <c r="A685" s="57"/>
      <c r="B685" s="57"/>
      <c r="C685" s="57"/>
      <c r="D685" s="57"/>
      <c r="E685" s="57"/>
      <c r="F685" s="35"/>
      <c r="G685" s="35"/>
      <c r="H685" s="35"/>
      <c r="I685" s="35"/>
      <c r="J685" s="35"/>
      <c r="K685" s="35"/>
      <c r="L685" s="35"/>
      <c r="M685" s="35"/>
      <c r="N685" s="35"/>
      <c r="O685" s="35"/>
      <c r="P685" s="35"/>
      <c r="Q685" s="35"/>
      <c r="R685" s="35"/>
      <c r="S685" s="42"/>
      <c r="T685" s="42"/>
      <c r="U685" s="42"/>
      <c r="V685" s="42"/>
      <c r="W685" s="42"/>
      <c r="X685" s="42"/>
      <c r="Y685" s="42"/>
      <c r="Z685" s="42"/>
      <c r="AA685" s="42"/>
      <c r="AB685" s="42"/>
      <c r="AC685" s="42"/>
      <c r="AD685" s="42"/>
      <c r="AE685" s="42"/>
      <c r="AF685" s="58"/>
    </row>
    <row r="686" spans="1:32" ht="15.75" customHeight="1">
      <c r="A686" s="57"/>
      <c r="B686" s="57"/>
      <c r="C686" s="57"/>
      <c r="D686" s="57"/>
      <c r="E686" s="57"/>
      <c r="F686" s="35"/>
      <c r="G686" s="35"/>
      <c r="H686" s="35"/>
      <c r="I686" s="35"/>
      <c r="J686" s="35"/>
      <c r="K686" s="35"/>
      <c r="L686" s="35"/>
      <c r="M686" s="35"/>
      <c r="N686" s="35"/>
      <c r="O686" s="35"/>
      <c r="P686" s="35"/>
      <c r="Q686" s="35"/>
      <c r="R686" s="35"/>
      <c r="S686" s="42"/>
      <c r="T686" s="42"/>
      <c r="U686" s="42"/>
      <c r="V686" s="42"/>
      <c r="W686" s="42"/>
      <c r="X686" s="42"/>
      <c r="Y686" s="42"/>
      <c r="Z686" s="42"/>
      <c r="AA686" s="42"/>
      <c r="AB686" s="42"/>
      <c r="AC686" s="42"/>
      <c r="AD686" s="42"/>
      <c r="AE686" s="42"/>
      <c r="AF686" s="58"/>
    </row>
    <row r="687" spans="1:32" ht="15.75" customHeight="1">
      <c r="A687" s="57"/>
      <c r="B687" s="57"/>
      <c r="C687" s="57"/>
      <c r="D687" s="57"/>
      <c r="E687" s="57"/>
      <c r="F687" s="35"/>
      <c r="G687" s="35"/>
      <c r="H687" s="35"/>
      <c r="I687" s="35"/>
      <c r="J687" s="35"/>
      <c r="K687" s="35"/>
      <c r="L687" s="35"/>
      <c r="M687" s="35"/>
      <c r="N687" s="35"/>
      <c r="O687" s="35"/>
      <c r="P687" s="35"/>
      <c r="Q687" s="35"/>
      <c r="R687" s="35"/>
      <c r="S687" s="42"/>
      <c r="T687" s="42"/>
      <c r="U687" s="42"/>
      <c r="V687" s="42"/>
      <c r="W687" s="42"/>
      <c r="X687" s="42"/>
      <c r="Y687" s="42"/>
      <c r="Z687" s="42"/>
      <c r="AA687" s="42"/>
      <c r="AB687" s="42"/>
      <c r="AC687" s="42"/>
      <c r="AD687" s="42"/>
      <c r="AE687" s="42"/>
      <c r="AF687" s="58"/>
    </row>
    <row r="688" spans="1:32" ht="15.75" customHeight="1">
      <c r="A688" s="57"/>
      <c r="B688" s="57"/>
      <c r="C688" s="57"/>
      <c r="D688" s="57"/>
      <c r="E688" s="57"/>
      <c r="F688" s="35"/>
      <c r="G688" s="35"/>
      <c r="H688" s="35"/>
      <c r="I688" s="35"/>
      <c r="J688" s="35"/>
      <c r="K688" s="35"/>
      <c r="L688" s="35"/>
      <c r="M688" s="35"/>
      <c r="N688" s="35"/>
      <c r="O688" s="35"/>
      <c r="P688" s="35"/>
      <c r="Q688" s="35"/>
      <c r="R688" s="35"/>
      <c r="S688" s="42"/>
      <c r="T688" s="42"/>
      <c r="U688" s="42"/>
      <c r="V688" s="42"/>
      <c r="W688" s="42"/>
      <c r="X688" s="42"/>
      <c r="Y688" s="42"/>
      <c r="Z688" s="42"/>
      <c r="AA688" s="42"/>
      <c r="AB688" s="42"/>
      <c r="AC688" s="42"/>
      <c r="AD688" s="42"/>
      <c r="AE688" s="42"/>
      <c r="AF688" s="58"/>
    </row>
    <row r="689" spans="1:32" ht="15.75" customHeight="1">
      <c r="A689" s="57"/>
      <c r="B689" s="57"/>
      <c r="C689" s="57"/>
      <c r="D689" s="57"/>
      <c r="E689" s="57"/>
      <c r="F689" s="35"/>
      <c r="G689" s="35"/>
      <c r="H689" s="35"/>
      <c r="I689" s="35"/>
      <c r="J689" s="35"/>
      <c r="K689" s="35"/>
      <c r="L689" s="35"/>
      <c r="M689" s="35"/>
      <c r="N689" s="35"/>
      <c r="O689" s="35"/>
      <c r="P689" s="35"/>
      <c r="Q689" s="35"/>
      <c r="R689" s="35"/>
      <c r="S689" s="42"/>
      <c r="T689" s="42"/>
      <c r="U689" s="42"/>
      <c r="V689" s="42"/>
      <c r="W689" s="42"/>
      <c r="X689" s="42"/>
      <c r="Y689" s="42"/>
      <c r="Z689" s="42"/>
      <c r="AA689" s="42"/>
      <c r="AB689" s="42"/>
      <c r="AC689" s="42"/>
      <c r="AD689" s="42"/>
      <c r="AE689" s="42"/>
      <c r="AF689" s="58"/>
    </row>
    <row r="690" spans="1:32" ht="15.75" customHeight="1">
      <c r="A690" s="57"/>
      <c r="B690" s="57"/>
      <c r="C690" s="57"/>
      <c r="D690" s="57"/>
      <c r="E690" s="57"/>
      <c r="F690" s="35"/>
      <c r="G690" s="35"/>
      <c r="H690" s="35"/>
      <c r="I690" s="35"/>
      <c r="J690" s="35"/>
      <c r="K690" s="35"/>
      <c r="L690" s="35"/>
      <c r="M690" s="35"/>
      <c r="N690" s="35"/>
      <c r="O690" s="35"/>
      <c r="P690" s="35"/>
      <c r="Q690" s="35"/>
      <c r="R690" s="35"/>
      <c r="S690" s="42"/>
      <c r="T690" s="42"/>
      <c r="U690" s="42"/>
      <c r="V690" s="42"/>
      <c r="W690" s="42"/>
      <c r="X690" s="42"/>
      <c r="Y690" s="42"/>
      <c r="Z690" s="42"/>
      <c r="AA690" s="42"/>
      <c r="AB690" s="42"/>
      <c r="AC690" s="42"/>
      <c r="AD690" s="42"/>
      <c r="AE690" s="42"/>
      <c r="AF690" s="58"/>
    </row>
    <row r="691" spans="1:32" ht="15.75" customHeight="1">
      <c r="A691" s="57"/>
      <c r="B691" s="57"/>
      <c r="C691" s="57"/>
      <c r="D691" s="57"/>
      <c r="E691" s="57"/>
      <c r="F691" s="35"/>
      <c r="G691" s="35"/>
      <c r="H691" s="35"/>
      <c r="I691" s="35"/>
      <c r="J691" s="35"/>
      <c r="K691" s="35"/>
      <c r="L691" s="35"/>
      <c r="M691" s="35"/>
      <c r="N691" s="35"/>
      <c r="O691" s="35"/>
      <c r="P691" s="35"/>
      <c r="Q691" s="35"/>
      <c r="R691" s="35"/>
      <c r="S691" s="42"/>
      <c r="T691" s="42"/>
      <c r="U691" s="42"/>
      <c r="V691" s="42"/>
      <c r="W691" s="42"/>
      <c r="X691" s="42"/>
      <c r="Y691" s="42"/>
      <c r="Z691" s="42"/>
      <c r="AA691" s="42"/>
      <c r="AB691" s="42"/>
      <c r="AC691" s="42"/>
      <c r="AD691" s="42"/>
      <c r="AE691" s="42"/>
      <c r="AF691" s="58"/>
    </row>
    <row r="692" spans="1:32" ht="15.75" customHeight="1">
      <c r="A692" s="57"/>
      <c r="B692" s="57"/>
      <c r="C692" s="57"/>
      <c r="D692" s="57"/>
      <c r="E692" s="57"/>
      <c r="F692" s="35"/>
      <c r="G692" s="35"/>
      <c r="H692" s="35"/>
      <c r="I692" s="35"/>
      <c r="J692" s="35"/>
      <c r="K692" s="35"/>
      <c r="L692" s="35"/>
      <c r="M692" s="35"/>
      <c r="N692" s="35"/>
      <c r="O692" s="35"/>
      <c r="P692" s="35"/>
      <c r="Q692" s="35"/>
      <c r="R692" s="35"/>
      <c r="S692" s="42"/>
      <c r="T692" s="42"/>
      <c r="U692" s="42"/>
      <c r="V692" s="42"/>
      <c r="W692" s="42"/>
      <c r="X692" s="42"/>
      <c r="Y692" s="42"/>
      <c r="Z692" s="42"/>
      <c r="AA692" s="42"/>
      <c r="AB692" s="42"/>
      <c r="AC692" s="42"/>
      <c r="AD692" s="42"/>
      <c r="AE692" s="42"/>
      <c r="AF692" s="58"/>
    </row>
    <row r="693" spans="1:32" ht="15.75" customHeight="1">
      <c r="A693" s="57"/>
      <c r="B693" s="57"/>
      <c r="C693" s="57"/>
      <c r="D693" s="57"/>
      <c r="E693" s="57"/>
      <c r="F693" s="35"/>
      <c r="G693" s="35"/>
      <c r="H693" s="35"/>
      <c r="I693" s="35"/>
      <c r="J693" s="35"/>
      <c r="K693" s="35"/>
      <c r="L693" s="35"/>
      <c r="M693" s="35"/>
      <c r="N693" s="35"/>
      <c r="O693" s="35"/>
      <c r="P693" s="35"/>
      <c r="Q693" s="35"/>
      <c r="R693" s="35"/>
      <c r="S693" s="42"/>
      <c r="T693" s="42"/>
      <c r="U693" s="42"/>
      <c r="V693" s="42"/>
      <c r="W693" s="42"/>
      <c r="X693" s="42"/>
      <c r="Y693" s="42"/>
      <c r="Z693" s="42"/>
      <c r="AA693" s="42"/>
      <c r="AB693" s="42"/>
      <c r="AC693" s="42"/>
      <c r="AD693" s="42"/>
      <c r="AE693" s="42"/>
      <c r="AF693" s="58"/>
    </row>
    <row r="694" spans="1:32" ht="15.75" customHeight="1">
      <c r="A694" s="57"/>
      <c r="B694" s="57"/>
      <c r="C694" s="57"/>
      <c r="D694" s="57"/>
      <c r="E694" s="57"/>
      <c r="F694" s="35"/>
      <c r="G694" s="35"/>
      <c r="H694" s="35"/>
      <c r="I694" s="35"/>
      <c r="J694" s="35"/>
      <c r="K694" s="35"/>
      <c r="L694" s="35"/>
      <c r="M694" s="35"/>
      <c r="N694" s="35"/>
      <c r="O694" s="35"/>
      <c r="P694" s="35"/>
      <c r="Q694" s="35"/>
      <c r="R694" s="35"/>
      <c r="S694" s="42"/>
      <c r="T694" s="42"/>
      <c r="U694" s="42"/>
      <c r="V694" s="42"/>
      <c r="W694" s="42"/>
      <c r="X694" s="42"/>
      <c r="Y694" s="42"/>
      <c r="Z694" s="42"/>
      <c r="AA694" s="42"/>
      <c r="AB694" s="42"/>
      <c r="AC694" s="42"/>
      <c r="AD694" s="42"/>
      <c r="AE694" s="42"/>
      <c r="AF694" s="58"/>
    </row>
    <row r="695" spans="1:32" ht="15.75" customHeight="1">
      <c r="A695" s="57"/>
      <c r="B695" s="57"/>
      <c r="C695" s="57"/>
      <c r="D695" s="57"/>
      <c r="E695" s="57"/>
      <c r="F695" s="35"/>
      <c r="G695" s="35"/>
      <c r="H695" s="35"/>
      <c r="I695" s="35"/>
      <c r="J695" s="35"/>
      <c r="K695" s="35"/>
      <c r="L695" s="35"/>
      <c r="M695" s="35"/>
      <c r="N695" s="35"/>
      <c r="O695" s="35"/>
      <c r="P695" s="35"/>
      <c r="Q695" s="35"/>
      <c r="R695" s="35"/>
      <c r="S695" s="42"/>
      <c r="T695" s="42"/>
      <c r="U695" s="42"/>
      <c r="V695" s="42"/>
      <c r="W695" s="42"/>
      <c r="X695" s="42"/>
      <c r="Y695" s="42"/>
      <c r="Z695" s="42"/>
      <c r="AA695" s="42"/>
      <c r="AB695" s="42"/>
      <c r="AC695" s="42"/>
      <c r="AD695" s="42"/>
      <c r="AE695" s="42"/>
      <c r="AF695" s="58"/>
    </row>
    <row r="696" spans="1:32" ht="15.75" customHeight="1">
      <c r="A696" s="57"/>
      <c r="B696" s="57"/>
      <c r="C696" s="57"/>
      <c r="D696" s="57"/>
      <c r="E696" s="57"/>
      <c r="F696" s="35"/>
      <c r="G696" s="35"/>
      <c r="H696" s="35"/>
      <c r="I696" s="35"/>
      <c r="J696" s="35"/>
      <c r="K696" s="35"/>
      <c r="L696" s="35"/>
      <c r="M696" s="35"/>
      <c r="N696" s="35"/>
      <c r="O696" s="35"/>
      <c r="P696" s="35"/>
      <c r="Q696" s="35"/>
      <c r="R696" s="35"/>
      <c r="S696" s="42"/>
      <c r="T696" s="42"/>
      <c r="U696" s="42"/>
      <c r="V696" s="42"/>
      <c r="W696" s="42"/>
      <c r="X696" s="42"/>
      <c r="Y696" s="42"/>
      <c r="Z696" s="42"/>
      <c r="AA696" s="42"/>
      <c r="AB696" s="42"/>
      <c r="AC696" s="42"/>
      <c r="AD696" s="42"/>
      <c r="AE696" s="42"/>
      <c r="AF696" s="58"/>
    </row>
    <row r="697" spans="1:32" ht="15.75" customHeight="1">
      <c r="A697" s="57"/>
      <c r="B697" s="57"/>
      <c r="C697" s="57"/>
      <c r="D697" s="57"/>
      <c r="E697" s="57"/>
      <c r="F697" s="35"/>
      <c r="G697" s="35"/>
      <c r="H697" s="35"/>
      <c r="I697" s="35"/>
      <c r="J697" s="35"/>
      <c r="K697" s="35"/>
      <c r="L697" s="35"/>
      <c r="M697" s="35"/>
      <c r="N697" s="35"/>
      <c r="O697" s="35"/>
      <c r="P697" s="35"/>
      <c r="Q697" s="35"/>
      <c r="R697" s="35"/>
      <c r="S697" s="42"/>
      <c r="T697" s="42"/>
      <c r="U697" s="42"/>
      <c r="V697" s="42"/>
      <c r="W697" s="42"/>
      <c r="X697" s="42"/>
      <c r="Y697" s="42"/>
      <c r="Z697" s="42"/>
      <c r="AA697" s="42"/>
      <c r="AB697" s="42"/>
      <c r="AC697" s="42"/>
      <c r="AD697" s="42"/>
      <c r="AE697" s="42"/>
      <c r="AF697" s="58"/>
    </row>
    <row r="698" spans="1:32" ht="15.75" customHeight="1">
      <c r="A698" s="57"/>
      <c r="B698" s="57"/>
      <c r="C698" s="57"/>
      <c r="D698" s="57"/>
      <c r="E698" s="57"/>
      <c r="F698" s="35"/>
      <c r="G698" s="35"/>
      <c r="H698" s="35"/>
      <c r="I698" s="35"/>
      <c r="J698" s="35"/>
      <c r="K698" s="35"/>
      <c r="L698" s="35"/>
      <c r="M698" s="35"/>
      <c r="N698" s="35"/>
      <c r="O698" s="35"/>
      <c r="P698" s="35"/>
      <c r="Q698" s="35"/>
      <c r="R698" s="35"/>
      <c r="S698" s="42"/>
      <c r="T698" s="42"/>
      <c r="U698" s="42"/>
      <c r="V698" s="42"/>
      <c r="W698" s="42"/>
      <c r="X698" s="42"/>
      <c r="Y698" s="42"/>
      <c r="Z698" s="42"/>
      <c r="AA698" s="42"/>
      <c r="AB698" s="42"/>
      <c r="AC698" s="42"/>
      <c r="AD698" s="42"/>
      <c r="AE698" s="42"/>
      <c r="AF698" s="58"/>
    </row>
    <row r="699" spans="1:32" ht="15.75" customHeight="1">
      <c r="A699" s="57"/>
      <c r="B699" s="57"/>
      <c r="C699" s="57"/>
      <c r="D699" s="57"/>
      <c r="E699" s="57"/>
      <c r="F699" s="35"/>
      <c r="G699" s="35"/>
      <c r="H699" s="35"/>
      <c r="I699" s="35"/>
      <c r="J699" s="35"/>
      <c r="K699" s="35"/>
      <c r="L699" s="35"/>
      <c r="M699" s="35"/>
      <c r="N699" s="35"/>
      <c r="O699" s="35"/>
      <c r="P699" s="35"/>
      <c r="Q699" s="35"/>
      <c r="R699" s="35"/>
      <c r="S699" s="42"/>
      <c r="T699" s="42"/>
      <c r="U699" s="42"/>
      <c r="V699" s="42"/>
      <c r="W699" s="42"/>
      <c r="X699" s="42"/>
      <c r="Y699" s="42"/>
      <c r="Z699" s="42"/>
      <c r="AA699" s="42"/>
      <c r="AB699" s="42"/>
      <c r="AC699" s="42"/>
      <c r="AD699" s="42"/>
      <c r="AE699" s="42"/>
      <c r="AF699" s="58"/>
    </row>
    <row r="700" spans="1:32" ht="15.75" customHeight="1">
      <c r="A700" s="57"/>
      <c r="B700" s="57"/>
      <c r="C700" s="57"/>
      <c r="D700" s="57"/>
      <c r="E700" s="57"/>
      <c r="F700" s="35"/>
      <c r="G700" s="35"/>
      <c r="H700" s="35"/>
      <c r="I700" s="35"/>
      <c r="J700" s="35"/>
      <c r="K700" s="35"/>
      <c r="L700" s="35"/>
      <c r="M700" s="35"/>
      <c r="N700" s="35"/>
      <c r="O700" s="35"/>
      <c r="P700" s="35"/>
      <c r="Q700" s="35"/>
      <c r="R700" s="35"/>
      <c r="S700" s="42"/>
      <c r="T700" s="42"/>
      <c r="U700" s="42"/>
      <c r="V700" s="42"/>
      <c r="W700" s="42"/>
      <c r="X700" s="42"/>
      <c r="Y700" s="42"/>
      <c r="Z700" s="42"/>
      <c r="AA700" s="42"/>
      <c r="AB700" s="42"/>
      <c r="AC700" s="42"/>
      <c r="AD700" s="42"/>
      <c r="AE700" s="42"/>
      <c r="AF700" s="58"/>
    </row>
    <row r="701" spans="1:32" ht="15.75" customHeight="1">
      <c r="A701" s="57"/>
      <c r="B701" s="57"/>
      <c r="C701" s="57"/>
      <c r="D701" s="57"/>
      <c r="E701" s="57"/>
      <c r="F701" s="35"/>
      <c r="G701" s="35"/>
      <c r="H701" s="35"/>
      <c r="I701" s="35"/>
      <c r="J701" s="35"/>
      <c r="K701" s="35"/>
      <c r="L701" s="35"/>
      <c r="M701" s="35"/>
      <c r="N701" s="35"/>
      <c r="O701" s="35"/>
      <c r="P701" s="35"/>
      <c r="Q701" s="35"/>
      <c r="R701" s="35"/>
      <c r="S701" s="42"/>
      <c r="T701" s="42"/>
      <c r="U701" s="42"/>
      <c r="V701" s="42"/>
      <c r="W701" s="42"/>
      <c r="X701" s="42"/>
      <c r="Y701" s="42"/>
      <c r="Z701" s="42"/>
      <c r="AA701" s="42"/>
      <c r="AB701" s="42"/>
      <c r="AC701" s="42"/>
      <c r="AD701" s="42"/>
      <c r="AE701" s="42"/>
      <c r="AF701" s="58"/>
    </row>
    <row r="702" spans="1:32" ht="15.75" customHeight="1">
      <c r="A702" s="57"/>
      <c r="B702" s="57"/>
      <c r="C702" s="57"/>
      <c r="D702" s="57"/>
      <c r="E702" s="57"/>
      <c r="F702" s="35"/>
      <c r="G702" s="35"/>
      <c r="H702" s="35"/>
      <c r="I702" s="35"/>
      <c r="J702" s="35"/>
      <c r="K702" s="35"/>
      <c r="L702" s="35"/>
      <c r="M702" s="35"/>
      <c r="N702" s="35"/>
      <c r="O702" s="35"/>
      <c r="P702" s="35"/>
      <c r="Q702" s="35"/>
      <c r="R702" s="35"/>
      <c r="S702" s="42"/>
      <c r="T702" s="42"/>
      <c r="U702" s="42"/>
      <c r="V702" s="42"/>
      <c r="W702" s="42"/>
      <c r="X702" s="42"/>
      <c r="Y702" s="42"/>
      <c r="Z702" s="42"/>
      <c r="AA702" s="42"/>
      <c r="AB702" s="42"/>
      <c r="AC702" s="42"/>
      <c r="AD702" s="42"/>
      <c r="AE702" s="42"/>
      <c r="AF702" s="58"/>
    </row>
    <row r="703" spans="1:32" ht="15.75" customHeight="1">
      <c r="A703" s="57"/>
      <c r="B703" s="57"/>
      <c r="C703" s="57"/>
      <c r="D703" s="57"/>
      <c r="E703" s="57"/>
      <c r="F703" s="35"/>
      <c r="G703" s="35"/>
      <c r="H703" s="35"/>
      <c r="I703" s="35"/>
      <c r="J703" s="35"/>
      <c r="K703" s="35"/>
      <c r="L703" s="35"/>
      <c r="M703" s="35"/>
      <c r="N703" s="35"/>
      <c r="O703" s="35"/>
      <c r="P703" s="35"/>
      <c r="Q703" s="35"/>
      <c r="R703" s="35"/>
      <c r="S703" s="42"/>
      <c r="T703" s="42"/>
      <c r="U703" s="42"/>
      <c r="V703" s="42"/>
      <c r="W703" s="42"/>
      <c r="X703" s="42"/>
      <c r="Y703" s="42"/>
      <c r="Z703" s="42"/>
      <c r="AA703" s="42"/>
      <c r="AB703" s="42"/>
      <c r="AC703" s="42"/>
      <c r="AD703" s="42"/>
      <c r="AE703" s="42"/>
      <c r="AF703" s="58"/>
    </row>
    <row r="704" spans="1:32" ht="15.75" customHeight="1">
      <c r="A704" s="57"/>
      <c r="B704" s="57"/>
      <c r="C704" s="57"/>
      <c r="D704" s="57"/>
      <c r="E704" s="57"/>
      <c r="F704" s="35"/>
      <c r="G704" s="35"/>
      <c r="H704" s="35"/>
      <c r="I704" s="35"/>
      <c r="J704" s="35"/>
      <c r="K704" s="35"/>
      <c r="L704" s="35"/>
      <c r="M704" s="35"/>
      <c r="N704" s="35"/>
      <c r="O704" s="35"/>
      <c r="P704" s="35"/>
      <c r="Q704" s="35"/>
      <c r="R704" s="35"/>
      <c r="S704" s="42"/>
      <c r="T704" s="42"/>
      <c r="U704" s="42"/>
      <c r="V704" s="42"/>
      <c r="W704" s="42"/>
      <c r="X704" s="42"/>
      <c r="Y704" s="42"/>
      <c r="Z704" s="42"/>
      <c r="AA704" s="42"/>
      <c r="AB704" s="42"/>
      <c r="AC704" s="42"/>
      <c r="AD704" s="42"/>
      <c r="AE704" s="42"/>
      <c r="AF704" s="58"/>
    </row>
    <row r="705" spans="1:32" ht="15.75" customHeight="1">
      <c r="A705" s="57"/>
      <c r="B705" s="57"/>
      <c r="C705" s="57"/>
      <c r="D705" s="57"/>
      <c r="E705" s="57"/>
      <c r="F705" s="35"/>
      <c r="G705" s="35"/>
      <c r="H705" s="35"/>
      <c r="I705" s="35"/>
      <c r="J705" s="35"/>
      <c r="K705" s="35"/>
      <c r="L705" s="35"/>
      <c r="M705" s="35"/>
      <c r="N705" s="35"/>
      <c r="O705" s="35"/>
      <c r="P705" s="35"/>
      <c r="Q705" s="35"/>
      <c r="R705" s="35"/>
      <c r="S705" s="42"/>
      <c r="T705" s="42"/>
      <c r="U705" s="42"/>
      <c r="V705" s="42"/>
      <c r="W705" s="42"/>
      <c r="X705" s="42"/>
      <c r="Y705" s="42"/>
      <c r="Z705" s="42"/>
      <c r="AA705" s="42"/>
      <c r="AB705" s="42"/>
      <c r="AC705" s="42"/>
      <c r="AD705" s="42"/>
      <c r="AE705" s="42"/>
      <c r="AF705" s="58"/>
    </row>
    <row r="706" spans="1:32" ht="15.75" customHeight="1">
      <c r="A706" s="57"/>
      <c r="B706" s="57"/>
      <c r="C706" s="57"/>
      <c r="D706" s="57"/>
      <c r="E706" s="57"/>
      <c r="F706" s="35"/>
      <c r="G706" s="35"/>
      <c r="H706" s="35"/>
      <c r="I706" s="35"/>
      <c r="J706" s="35"/>
      <c r="K706" s="35"/>
      <c r="L706" s="35"/>
      <c r="M706" s="35"/>
      <c r="N706" s="35"/>
      <c r="O706" s="35"/>
      <c r="P706" s="35"/>
      <c r="Q706" s="35"/>
      <c r="R706" s="35"/>
      <c r="S706" s="42"/>
      <c r="T706" s="42"/>
      <c r="U706" s="42"/>
      <c r="V706" s="42"/>
      <c r="W706" s="42"/>
      <c r="X706" s="42"/>
      <c r="Y706" s="42"/>
      <c r="Z706" s="42"/>
      <c r="AA706" s="42"/>
      <c r="AB706" s="42"/>
      <c r="AC706" s="42"/>
      <c r="AD706" s="42"/>
      <c r="AE706" s="42"/>
      <c r="AF706" s="58"/>
    </row>
    <row r="707" spans="1:32" ht="15.75" customHeight="1">
      <c r="A707" s="57"/>
      <c r="B707" s="57"/>
      <c r="C707" s="57"/>
      <c r="D707" s="57"/>
      <c r="E707" s="57"/>
      <c r="F707" s="35"/>
      <c r="G707" s="35"/>
      <c r="H707" s="35"/>
      <c r="I707" s="35"/>
      <c r="J707" s="35"/>
      <c r="K707" s="35"/>
      <c r="L707" s="35"/>
      <c r="M707" s="35"/>
      <c r="N707" s="35"/>
      <c r="O707" s="35"/>
      <c r="P707" s="35"/>
      <c r="Q707" s="35"/>
      <c r="R707" s="35"/>
      <c r="S707" s="42"/>
      <c r="T707" s="42"/>
      <c r="U707" s="42"/>
      <c r="V707" s="42"/>
      <c r="W707" s="42"/>
      <c r="X707" s="42"/>
      <c r="Y707" s="42"/>
      <c r="Z707" s="42"/>
      <c r="AA707" s="42"/>
      <c r="AB707" s="42"/>
      <c r="AC707" s="42"/>
      <c r="AD707" s="42"/>
      <c r="AE707" s="42"/>
      <c r="AF707" s="58"/>
    </row>
    <row r="708" spans="1:32" ht="15.75" customHeight="1">
      <c r="A708" s="57"/>
      <c r="B708" s="57"/>
      <c r="C708" s="57"/>
      <c r="D708" s="57"/>
      <c r="E708" s="57"/>
      <c r="F708" s="35"/>
      <c r="G708" s="35"/>
      <c r="H708" s="35"/>
      <c r="I708" s="35"/>
      <c r="J708" s="35"/>
      <c r="K708" s="35"/>
      <c r="L708" s="35"/>
      <c r="M708" s="35"/>
      <c r="N708" s="35"/>
      <c r="O708" s="35"/>
      <c r="P708" s="35"/>
      <c r="Q708" s="35"/>
      <c r="R708" s="35"/>
      <c r="S708" s="42"/>
      <c r="T708" s="42"/>
      <c r="U708" s="42"/>
      <c r="V708" s="42"/>
      <c r="W708" s="42"/>
      <c r="X708" s="42"/>
      <c r="Y708" s="42"/>
      <c r="Z708" s="42"/>
      <c r="AA708" s="42"/>
      <c r="AB708" s="42"/>
      <c r="AC708" s="42"/>
      <c r="AD708" s="42"/>
      <c r="AE708" s="42"/>
      <c r="AF708" s="58"/>
    </row>
    <row r="709" spans="1:32" ht="15.75" customHeight="1">
      <c r="A709" s="57"/>
      <c r="B709" s="57"/>
      <c r="C709" s="57"/>
      <c r="D709" s="57"/>
      <c r="E709" s="57"/>
      <c r="F709" s="35"/>
      <c r="G709" s="35"/>
      <c r="H709" s="35"/>
      <c r="I709" s="35"/>
      <c r="J709" s="35"/>
      <c r="K709" s="35"/>
      <c r="L709" s="35"/>
      <c r="M709" s="35"/>
      <c r="N709" s="35"/>
      <c r="O709" s="35"/>
      <c r="P709" s="35"/>
      <c r="Q709" s="35"/>
      <c r="R709" s="35"/>
      <c r="S709" s="42"/>
      <c r="T709" s="42"/>
      <c r="U709" s="42"/>
      <c r="V709" s="42"/>
      <c r="W709" s="42"/>
      <c r="X709" s="42"/>
      <c r="Y709" s="42"/>
      <c r="Z709" s="42"/>
      <c r="AA709" s="42"/>
      <c r="AB709" s="42"/>
      <c r="AC709" s="42"/>
      <c r="AD709" s="42"/>
      <c r="AE709" s="42"/>
      <c r="AF709" s="58"/>
    </row>
    <row r="710" spans="1:32" ht="15.75" customHeight="1">
      <c r="A710" s="57"/>
      <c r="B710" s="57"/>
      <c r="C710" s="57"/>
      <c r="D710" s="57"/>
      <c r="E710" s="57"/>
      <c r="F710" s="35"/>
      <c r="G710" s="35"/>
      <c r="H710" s="35"/>
      <c r="I710" s="35"/>
      <c r="J710" s="35"/>
      <c r="K710" s="35"/>
      <c r="L710" s="35"/>
      <c r="M710" s="35"/>
      <c r="N710" s="35"/>
      <c r="O710" s="35"/>
      <c r="P710" s="35"/>
      <c r="Q710" s="35"/>
      <c r="R710" s="35"/>
      <c r="S710" s="42"/>
      <c r="T710" s="42"/>
      <c r="U710" s="42"/>
      <c r="V710" s="42"/>
      <c r="W710" s="42"/>
      <c r="X710" s="42"/>
      <c r="Y710" s="42"/>
      <c r="Z710" s="42"/>
      <c r="AA710" s="42"/>
      <c r="AB710" s="42"/>
      <c r="AC710" s="42"/>
      <c r="AD710" s="42"/>
      <c r="AE710" s="42"/>
      <c r="AF710" s="58"/>
    </row>
    <row r="711" spans="1:32" ht="15.75" customHeight="1">
      <c r="A711" s="57"/>
      <c r="B711" s="57"/>
      <c r="C711" s="57"/>
      <c r="D711" s="57"/>
      <c r="E711" s="57"/>
      <c r="F711" s="35"/>
      <c r="G711" s="35"/>
      <c r="H711" s="35"/>
      <c r="I711" s="35"/>
      <c r="J711" s="35"/>
      <c r="K711" s="35"/>
      <c r="L711" s="35"/>
      <c r="M711" s="35"/>
      <c r="N711" s="35"/>
      <c r="O711" s="35"/>
      <c r="P711" s="35"/>
      <c r="Q711" s="35"/>
      <c r="R711" s="35"/>
      <c r="S711" s="42"/>
      <c r="T711" s="42"/>
      <c r="U711" s="42"/>
      <c r="V711" s="42"/>
      <c r="W711" s="42"/>
      <c r="X711" s="42"/>
      <c r="Y711" s="42"/>
      <c r="Z711" s="42"/>
      <c r="AA711" s="42"/>
      <c r="AB711" s="42"/>
      <c r="AC711" s="42"/>
      <c r="AD711" s="42"/>
      <c r="AE711" s="42"/>
      <c r="AF711" s="58"/>
    </row>
    <row r="712" spans="1:32" ht="15.75" customHeight="1">
      <c r="A712" s="57"/>
      <c r="B712" s="57"/>
      <c r="C712" s="57"/>
      <c r="D712" s="57"/>
      <c r="E712" s="57"/>
      <c r="F712" s="35"/>
      <c r="G712" s="35"/>
      <c r="H712" s="35"/>
      <c r="I712" s="35"/>
      <c r="J712" s="35"/>
      <c r="K712" s="35"/>
      <c r="L712" s="35"/>
      <c r="M712" s="35"/>
      <c r="N712" s="35"/>
      <c r="O712" s="35"/>
      <c r="P712" s="35"/>
      <c r="Q712" s="35"/>
      <c r="R712" s="35"/>
      <c r="S712" s="42"/>
      <c r="T712" s="42"/>
      <c r="U712" s="42"/>
      <c r="V712" s="42"/>
      <c r="W712" s="42"/>
      <c r="X712" s="42"/>
      <c r="Y712" s="42"/>
      <c r="Z712" s="42"/>
      <c r="AA712" s="42"/>
      <c r="AB712" s="42"/>
      <c r="AC712" s="42"/>
      <c r="AD712" s="42"/>
      <c r="AE712" s="42"/>
      <c r="AF712" s="58"/>
    </row>
    <row r="713" spans="1:32" ht="15.75" customHeight="1">
      <c r="A713" s="57"/>
      <c r="B713" s="57"/>
      <c r="C713" s="57"/>
      <c r="D713" s="57"/>
      <c r="E713" s="57"/>
      <c r="F713" s="35"/>
      <c r="G713" s="35"/>
      <c r="H713" s="35"/>
      <c r="I713" s="35"/>
      <c r="J713" s="35"/>
      <c r="K713" s="35"/>
      <c r="L713" s="35"/>
      <c r="M713" s="35"/>
      <c r="N713" s="35"/>
      <c r="O713" s="35"/>
      <c r="P713" s="35"/>
      <c r="Q713" s="35"/>
      <c r="R713" s="35"/>
      <c r="S713" s="42"/>
      <c r="T713" s="42"/>
      <c r="U713" s="42"/>
      <c r="V713" s="42"/>
      <c r="W713" s="42"/>
      <c r="X713" s="42"/>
      <c r="Y713" s="42"/>
      <c r="Z713" s="42"/>
      <c r="AA713" s="42"/>
      <c r="AB713" s="42"/>
      <c r="AC713" s="42"/>
      <c r="AD713" s="42"/>
      <c r="AE713" s="42"/>
      <c r="AF713" s="58"/>
    </row>
    <row r="714" spans="1:32" ht="15.75" customHeight="1">
      <c r="A714" s="57"/>
      <c r="B714" s="57"/>
      <c r="C714" s="57"/>
      <c r="D714" s="57"/>
      <c r="E714" s="57"/>
      <c r="F714" s="35"/>
      <c r="G714" s="35"/>
      <c r="H714" s="35"/>
      <c r="I714" s="35"/>
      <c r="J714" s="35"/>
      <c r="K714" s="35"/>
      <c r="L714" s="35"/>
      <c r="M714" s="35"/>
      <c r="N714" s="35"/>
      <c r="O714" s="35"/>
      <c r="P714" s="35"/>
      <c r="Q714" s="35"/>
      <c r="R714" s="35"/>
      <c r="S714" s="42"/>
      <c r="T714" s="42"/>
      <c r="U714" s="42"/>
      <c r="V714" s="42"/>
      <c r="W714" s="42"/>
      <c r="X714" s="42"/>
      <c r="Y714" s="42"/>
      <c r="Z714" s="42"/>
      <c r="AA714" s="42"/>
      <c r="AB714" s="42"/>
      <c r="AC714" s="42"/>
      <c r="AD714" s="42"/>
      <c r="AE714" s="42"/>
      <c r="AF714" s="58"/>
    </row>
    <row r="715" spans="1:32" ht="15.75" customHeight="1">
      <c r="A715" s="57"/>
      <c r="B715" s="57"/>
      <c r="C715" s="57"/>
      <c r="D715" s="57"/>
      <c r="E715" s="57"/>
      <c r="F715" s="35"/>
      <c r="G715" s="35"/>
      <c r="H715" s="35"/>
      <c r="I715" s="35"/>
      <c r="J715" s="35"/>
      <c r="K715" s="35"/>
      <c r="L715" s="35"/>
      <c r="M715" s="35"/>
      <c r="N715" s="35"/>
      <c r="O715" s="35"/>
      <c r="P715" s="35"/>
      <c r="Q715" s="35"/>
      <c r="R715" s="35"/>
      <c r="S715" s="42"/>
      <c r="T715" s="42"/>
      <c r="U715" s="42"/>
      <c r="V715" s="42"/>
      <c r="W715" s="42"/>
      <c r="X715" s="42"/>
      <c r="Y715" s="42"/>
      <c r="Z715" s="42"/>
      <c r="AA715" s="42"/>
      <c r="AB715" s="42"/>
      <c r="AC715" s="42"/>
      <c r="AD715" s="42"/>
      <c r="AE715" s="42"/>
      <c r="AF715" s="58"/>
    </row>
    <row r="716" spans="1:32" ht="15.75" customHeight="1">
      <c r="A716" s="57"/>
      <c r="B716" s="57"/>
      <c r="C716" s="57"/>
      <c r="D716" s="57"/>
      <c r="E716" s="57"/>
      <c r="F716" s="35"/>
      <c r="G716" s="35"/>
      <c r="H716" s="35"/>
      <c r="I716" s="35"/>
      <c r="J716" s="35"/>
      <c r="K716" s="35"/>
      <c r="L716" s="35"/>
      <c r="M716" s="35"/>
      <c r="N716" s="35"/>
      <c r="O716" s="35"/>
      <c r="P716" s="35"/>
      <c r="Q716" s="35"/>
      <c r="R716" s="35"/>
      <c r="S716" s="42"/>
      <c r="T716" s="42"/>
      <c r="U716" s="42"/>
      <c r="V716" s="42"/>
      <c r="W716" s="42"/>
      <c r="X716" s="42"/>
      <c r="Y716" s="42"/>
      <c r="Z716" s="42"/>
      <c r="AA716" s="42"/>
      <c r="AB716" s="42"/>
      <c r="AC716" s="42"/>
      <c r="AD716" s="42"/>
      <c r="AE716" s="42"/>
      <c r="AF716" s="58"/>
    </row>
    <row r="717" spans="1:32" ht="15.75" customHeight="1">
      <c r="A717" s="57"/>
      <c r="B717" s="57"/>
      <c r="C717" s="57"/>
      <c r="D717" s="57"/>
      <c r="E717" s="57"/>
      <c r="F717" s="35"/>
      <c r="G717" s="35"/>
      <c r="H717" s="35"/>
      <c r="I717" s="35"/>
      <c r="J717" s="35"/>
      <c r="K717" s="35"/>
      <c r="L717" s="35"/>
      <c r="M717" s="35"/>
      <c r="N717" s="35"/>
      <c r="O717" s="35"/>
      <c r="P717" s="35"/>
      <c r="Q717" s="35"/>
      <c r="R717" s="35"/>
      <c r="S717" s="42"/>
      <c r="T717" s="42"/>
      <c r="U717" s="42"/>
      <c r="V717" s="42"/>
      <c r="W717" s="42"/>
      <c r="X717" s="42"/>
      <c r="Y717" s="42"/>
      <c r="Z717" s="42"/>
      <c r="AA717" s="42"/>
      <c r="AB717" s="42"/>
      <c r="AC717" s="42"/>
      <c r="AD717" s="42"/>
      <c r="AE717" s="42"/>
      <c r="AF717" s="58"/>
    </row>
    <row r="718" spans="1:32" ht="15.75" customHeight="1">
      <c r="A718" s="57"/>
      <c r="B718" s="57"/>
      <c r="C718" s="57"/>
      <c r="D718" s="57"/>
      <c r="E718" s="57"/>
      <c r="F718" s="35"/>
      <c r="G718" s="35"/>
      <c r="H718" s="35"/>
      <c r="I718" s="35"/>
      <c r="J718" s="35"/>
      <c r="K718" s="35"/>
      <c r="L718" s="35"/>
      <c r="M718" s="35"/>
      <c r="N718" s="35"/>
      <c r="O718" s="35"/>
      <c r="P718" s="35"/>
      <c r="Q718" s="35"/>
      <c r="R718" s="35"/>
      <c r="S718" s="42"/>
      <c r="T718" s="42"/>
      <c r="U718" s="42"/>
      <c r="V718" s="42"/>
      <c r="W718" s="42"/>
      <c r="X718" s="42"/>
      <c r="Y718" s="42"/>
      <c r="Z718" s="42"/>
      <c r="AA718" s="42"/>
      <c r="AB718" s="42"/>
      <c r="AC718" s="42"/>
      <c r="AD718" s="42"/>
      <c r="AE718" s="42"/>
      <c r="AF718" s="58"/>
    </row>
    <row r="719" spans="1:32" ht="15.75" customHeight="1">
      <c r="A719" s="57"/>
      <c r="B719" s="57"/>
      <c r="C719" s="57"/>
      <c r="D719" s="57"/>
      <c r="E719" s="57"/>
      <c r="F719" s="35"/>
      <c r="G719" s="35"/>
      <c r="H719" s="35"/>
      <c r="I719" s="35"/>
      <c r="J719" s="35"/>
      <c r="K719" s="35"/>
      <c r="L719" s="35"/>
      <c r="M719" s="35"/>
      <c r="N719" s="35"/>
      <c r="O719" s="35"/>
      <c r="P719" s="35"/>
      <c r="Q719" s="35"/>
      <c r="R719" s="35"/>
      <c r="S719" s="42"/>
      <c r="T719" s="42"/>
      <c r="U719" s="42"/>
      <c r="V719" s="42"/>
      <c r="W719" s="42"/>
      <c r="X719" s="42"/>
      <c r="Y719" s="42"/>
      <c r="Z719" s="42"/>
      <c r="AA719" s="42"/>
      <c r="AB719" s="42"/>
      <c r="AC719" s="42"/>
      <c r="AD719" s="42"/>
      <c r="AE719" s="42"/>
      <c r="AF719" s="58"/>
    </row>
    <row r="720" spans="1:32" ht="15.75" customHeight="1">
      <c r="A720" s="57"/>
      <c r="B720" s="57"/>
      <c r="C720" s="57"/>
      <c r="D720" s="57"/>
      <c r="E720" s="57"/>
      <c r="F720" s="35"/>
      <c r="G720" s="35"/>
      <c r="H720" s="35"/>
      <c r="I720" s="35"/>
      <c r="J720" s="35"/>
      <c r="K720" s="35"/>
      <c r="L720" s="35"/>
      <c r="M720" s="35"/>
      <c r="N720" s="35"/>
      <c r="O720" s="35"/>
      <c r="P720" s="35"/>
      <c r="Q720" s="35"/>
      <c r="R720" s="35"/>
      <c r="S720" s="42"/>
      <c r="T720" s="42"/>
      <c r="U720" s="42"/>
      <c r="V720" s="42"/>
      <c r="W720" s="42"/>
      <c r="X720" s="42"/>
      <c r="Y720" s="42"/>
      <c r="Z720" s="42"/>
      <c r="AA720" s="42"/>
      <c r="AB720" s="42"/>
      <c r="AC720" s="42"/>
      <c r="AD720" s="42"/>
      <c r="AE720" s="42"/>
      <c r="AF720" s="58"/>
    </row>
    <row r="721" spans="1:32" ht="15.75" customHeight="1">
      <c r="A721" s="57"/>
      <c r="B721" s="57"/>
      <c r="C721" s="57"/>
      <c r="D721" s="57"/>
      <c r="E721" s="57"/>
      <c r="F721" s="35"/>
      <c r="G721" s="35"/>
      <c r="H721" s="35"/>
      <c r="I721" s="35"/>
      <c r="J721" s="35"/>
      <c r="K721" s="35"/>
      <c r="L721" s="35"/>
      <c r="M721" s="35"/>
      <c r="N721" s="35"/>
      <c r="O721" s="35"/>
      <c r="P721" s="35"/>
      <c r="Q721" s="35"/>
      <c r="R721" s="35"/>
      <c r="S721" s="42"/>
      <c r="T721" s="42"/>
      <c r="U721" s="42"/>
      <c r="V721" s="42"/>
      <c r="W721" s="42"/>
      <c r="X721" s="42"/>
      <c r="Y721" s="42"/>
      <c r="Z721" s="42"/>
      <c r="AA721" s="42"/>
      <c r="AB721" s="42"/>
      <c r="AC721" s="42"/>
      <c r="AD721" s="42"/>
      <c r="AE721" s="42"/>
      <c r="AF721" s="58"/>
    </row>
    <row r="722" spans="1:32" ht="15.75" customHeight="1">
      <c r="A722" s="57"/>
      <c r="B722" s="57"/>
      <c r="C722" s="57"/>
      <c r="D722" s="57"/>
      <c r="E722" s="57"/>
      <c r="F722" s="35"/>
      <c r="G722" s="35"/>
      <c r="H722" s="35"/>
      <c r="I722" s="35"/>
      <c r="J722" s="35"/>
      <c r="K722" s="35"/>
      <c r="L722" s="35"/>
      <c r="M722" s="35"/>
      <c r="N722" s="35"/>
      <c r="O722" s="35"/>
      <c r="P722" s="35"/>
      <c r="Q722" s="35"/>
      <c r="R722" s="35"/>
      <c r="S722" s="42"/>
      <c r="T722" s="42"/>
      <c r="U722" s="42"/>
      <c r="V722" s="42"/>
      <c r="W722" s="42"/>
      <c r="X722" s="42"/>
      <c r="Y722" s="42"/>
      <c r="Z722" s="42"/>
      <c r="AA722" s="42"/>
      <c r="AB722" s="42"/>
      <c r="AC722" s="42"/>
      <c r="AD722" s="42"/>
      <c r="AE722" s="42"/>
      <c r="AF722" s="58"/>
    </row>
    <row r="723" spans="1:32" ht="15.75" customHeight="1">
      <c r="A723" s="57"/>
      <c r="B723" s="57"/>
      <c r="C723" s="57"/>
      <c r="D723" s="57"/>
      <c r="E723" s="57"/>
      <c r="F723" s="35"/>
      <c r="G723" s="35"/>
      <c r="H723" s="35"/>
      <c r="I723" s="35"/>
      <c r="J723" s="35"/>
      <c r="K723" s="35"/>
      <c r="L723" s="35"/>
      <c r="M723" s="35"/>
      <c r="N723" s="35"/>
      <c r="O723" s="35"/>
      <c r="P723" s="35"/>
      <c r="Q723" s="35"/>
      <c r="R723" s="35"/>
      <c r="S723" s="42"/>
      <c r="T723" s="42"/>
      <c r="U723" s="42"/>
      <c r="V723" s="42"/>
      <c r="W723" s="42"/>
      <c r="X723" s="42"/>
      <c r="Y723" s="42"/>
      <c r="Z723" s="42"/>
      <c r="AA723" s="42"/>
      <c r="AB723" s="42"/>
      <c r="AC723" s="42"/>
      <c r="AD723" s="42"/>
      <c r="AE723" s="42"/>
      <c r="AF723" s="58"/>
    </row>
    <row r="724" spans="1:32" ht="15.75" customHeight="1">
      <c r="A724" s="57"/>
      <c r="B724" s="57"/>
      <c r="C724" s="57"/>
      <c r="D724" s="57"/>
      <c r="E724" s="57"/>
      <c r="F724" s="35"/>
      <c r="G724" s="35"/>
      <c r="H724" s="35"/>
      <c r="I724" s="35"/>
      <c r="J724" s="35"/>
      <c r="K724" s="35"/>
      <c r="L724" s="35"/>
      <c r="M724" s="35"/>
      <c r="N724" s="35"/>
      <c r="O724" s="35"/>
      <c r="P724" s="35"/>
      <c r="Q724" s="35"/>
      <c r="R724" s="35"/>
      <c r="S724" s="42"/>
      <c r="T724" s="42"/>
      <c r="U724" s="42"/>
      <c r="V724" s="42"/>
      <c r="W724" s="42"/>
      <c r="X724" s="42"/>
      <c r="Y724" s="42"/>
      <c r="Z724" s="42"/>
      <c r="AA724" s="42"/>
      <c r="AB724" s="42"/>
      <c r="AC724" s="42"/>
      <c r="AD724" s="42"/>
      <c r="AE724" s="42"/>
      <c r="AF724" s="58"/>
    </row>
    <row r="725" spans="1:32" ht="15.75" customHeight="1">
      <c r="A725" s="57"/>
      <c r="B725" s="57"/>
      <c r="C725" s="57"/>
      <c r="D725" s="57"/>
      <c r="E725" s="57"/>
      <c r="F725" s="35"/>
      <c r="G725" s="35"/>
      <c r="H725" s="35"/>
      <c r="I725" s="35"/>
      <c r="J725" s="35"/>
      <c r="K725" s="35"/>
      <c r="L725" s="35"/>
      <c r="M725" s="35"/>
      <c r="N725" s="35"/>
      <c r="O725" s="35"/>
      <c r="P725" s="35"/>
      <c r="Q725" s="35"/>
      <c r="R725" s="35"/>
      <c r="S725" s="42"/>
      <c r="T725" s="42"/>
      <c r="U725" s="42"/>
      <c r="V725" s="42"/>
      <c r="W725" s="42"/>
      <c r="X725" s="42"/>
      <c r="Y725" s="42"/>
      <c r="Z725" s="42"/>
      <c r="AA725" s="42"/>
      <c r="AB725" s="42"/>
      <c r="AC725" s="42"/>
      <c r="AD725" s="42"/>
      <c r="AE725" s="42"/>
      <c r="AF725" s="58"/>
    </row>
    <row r="726" spans="1:32" ht="15.75" customHeight="1">
      <c r="A726" s="57"/>
      <c r="B726" s="57"/>
      <c r="C726" s="57"/>
      <c r="D726" s="57"/>
      <c r="E726" s="57"/>
      <c r="F726" s="35"/>
      <c r="G726" s="35"/>
      <c r="H726" s="35"/>
      <c r="I726" s="35"/>
      <c r="J726" s="35"/>
      <c r="K726" s="35"/>
      <c r="L726" s="35"/>
      <c r="M726" s="35"/>
      <c r="N726" s="35"/>
      <c r="O726" s="35"/>
      <c r="P726" s="35"/>
      <c r="Q726" s="35"/>
      <c r="R726" s="35"/>
      <c r="S726" s="42"/>
      <c r="T726" s="42"/>
      <c r="U726" s="42"/>
      <c r="V726" s="42"/>
      <c r="W726" s="42"/>
      <c r="X726" s="42"/>
      <c r="Y726" s="42"/>
      <c r="Z726" s="42"/>
      <c r="AA726" s="42"/>
      <c r="AB726" s="42"/>
      <c r="AC726" s="42"/>
      <c r="AD726" s="42"/>
      <c r="AE726" s="42"/>
      <c r="AF726" s="58"/>
    </row>
    <row r="727" spans="1:32" ht="15.75" customHeight="1">
      <c r="A727" s="57"/>
      <c r="B727" s="57"/>
      <c r="C727" s="57"/>
      <c r="D727" s="57"/>
      <c r="E727" s="57"/>
      <c r="F727" s="35"/>
      <c r="G727" s="35"/>
      <c r="H727" s="35"/>
      <c r="I727" s="35"/>
      <c r="J727" s="35"/>
      <c r="K727" s="35"/>
      <c r="L727" s="35"/>
      <c r="M727" s="35"/>
      <c r="N727" s="35"/>
      <c r="O727" s="35"/>
      <c r="P727" s="35"/>
      <c r="Q727" s="35"/>
      <c r="R727" s="35"/>
      <c r="S727" s="42"/>
      <c r="T727" s="42"/>
      <c r="U727" s="42"/>
      <c r="V727" s="42"/>
      <c r="W727" s="42"/>
      <c r="X727" s="42"/>
      <c r="Y727" s="42"/>
      <c r="Z727" s="42"/>
      <c r="AA727" s="42"/>
      <c r="AB727" s="42"/>
      <c r="AC727" s="42"/>
      <c r="AD727" s="42"/>
      <c r="AE727" s="42"/>
      <c r="AF727" s="58"/>
    </row>
    <row r="728" spans="1:32" ht="15.75" customHeight="1">
      <c r="A728" s="57"/>
      <c r="B728" s="57"/>
      <c r="C728" s="57"/>
      <c r="D728" s="57"/>
      <c r="E728" s="57"/>
      <c r="F728" s="35"/>
      <c r="G728" s="35"/>
      <c r="H728" s="35"/>
      <c r="I728" s="35"/>
      <c r="J728" s="35"/>
      <c r="K728" s="35"/>
      <c r="L728" s="35"/>
      <c r="M728" s="35"/>
      <c r="N728" s="35"/>
      <c r="O728" s="35"/>
      <c r="P728" s="35"/>
      <c r="Q728" s="35"/>
      <c r="R728" s="35"/>
      <c r="S728" s="42"/>
      <c r="T728" s="42"/>
      <c r="U728" s="42"/>
      <c r="V728" s="42"/>
      <c r="W728" s="42"/>
      <c r="X728" s="42"/>
      <c r="Y728" s="42"/>
      <c r="Z728" s="42"/>
      <c r="AA728" s="42"/>
      <c r="AB728" s="42"/>
      <c r="AC728" s="42"/>
      <c r="AD728" s="42"/>
      <c r="AE728" s="42"/>
      <c r="AF728" s="58"/>
    </row>
    <row r="729" spans="1:32" ht="15.75" customHeight="1">
      <c r="A729" s="57"/>
      <c r="B729" s="57"/>
      <c r="C729" s="57"/>
      <c r="D729" s="57"/>
      <c r="E729" s="57"/>
      <c r="F729" s="35"/>
      <c r="G729" s="35"/>
      <c r="H729" s="35"/>
      <c r="I729" s="35"/>
      <c r="J729" s="35"/>
      <c r="K729" s="35"/>
      <c r="L729" s="35"/>
      <c r="M729" s="35"/>
      <c r="N729" s="35"/>
      <c r="O729" s="35"/>
      <c r="P729" s="35"/>
      <c r="Q729" s="35"/>
      <c r="R729" s="35"/>
      <c r="S729" s="42"/>
      <c r="T729" s="42"/>
      <c r="U729" s="42"/>
      <c r="V729" s="42"/>
      <c r="W729" s="42"/>
      <c r="X729" s="42"/>
      <c r="Y729" s="42"/>
      <c r="Z729" s="42"/>
      <c r="AA729" s="42"/>
      <c r="AB729" s="42"/>
      <c r="AC729" s="42"/>
      <c r="AD729" s="42"/>
      <c r="AE729" s="42"/>
      <c r="AF729" s="58"/>
    </row>
    <row r="730" spans="1:32" ht="15.75" customHeight="1">
      <c r="A730" s="57"/>
      <c r="B730" s="57"/>
      <c r="C730" s="57"/>
      <c r="D730" s="57"/>
      <c r="E730" s="57"/>
      <c r="F730" s="35"/>
      <c r="G730" s="35"/>
      <c r="H730" s="35"/>
      <c r="I730" s="35"/>
      <c r="J730" s="35"/>
      <c r="K730" s="35"/>
      <c r="L730" s="35"/>
      <c r="M730" s="35"/>
      <c r="N730" s="35"/>
      <c r="O730" s="35"/>
      <c r="P730" s="35"/>
      <c r="Q730" s="35"/>
      <c r="R730" s="35"/>
      <c r="S730" s="42"/>
      <c r="T730" s="42"/>
      <c r="U730" s="42"/>
      <c r="V730" s="42"/>
      <c r="W730" s="42"/>
      <c r="X730" s="42"/>
      <c r="Y730" s="42"/>
      <c r="Z730" s="42"/>
      <c r="AA730" s="42"/>
      <c r="AB730" s="42"/>
      <c r="AC730" s="42"/>
      <c r="AD730" s="42"/>
      <c r="AE730" s="42"/>
      <c r="AF730" s="58"/>
    </row>
    <row r="731" spans="1:32" ht="15.75" customHeight="1">
      <c r="A731" s="57"/>
      <c r="B731" s="57"/>
      <c r="C731" s="57"/>
      <c r="D731" s="57"/>
      <c r="E731" s="57"/>
      <c r="F731" s="35"/>
      <c r="G731" s="35"/>
      <c r="H731" s="35"/>
      <c r="I731" s="35"/>
      <c r="J731" s="35"/>
      <c r="K731" s="35"/>
      <c r="L731" s="35"/>
      <c r="M731" s="35"/>
      <c r="N731" s="35"/>
      <c r="O731" s="35"/>
      <c r="P731" s="35"/>
      <c r="Q731" s="35"/>
      <c r="R731" s="35"/>
      <c r="S731" s="42"/>
      <c r="T731" s="42"/>
      <c r="U731" s="42"/>
      <c r="V731" s="42"/>
      <c r="W731" s="42"/>
      <c r="X731" s="42"/>
      <c r="Y731" s="42"/>
      <c r="Z731" s="42"/>
      <c r="AA731" s="42"/>
      <c r="AB731" s="42"/>
      <c r="AC731" s="42"/>
      <c r="AD731" s="42"/>
      <c r="AE731" s="42"/>
      <c r="AF731" s="58"/>
    </row>
    <row r="732" spans="1:32" ht="15.75" customHeight="1">
      <c r="A732" s="57"/>
      <c r="B732" s="57"/>
      <c r="C732" s="57"/>
      <c r="D732" s="57"/>
      <c r="E732" s="57"/>
      <c r="F732" s="35"/>
      <c r="G732" s="35"/>
      <c r="H732" s="35"/>
      <c r="I732" s="35"/>
      <c r="J732" s="35"/>
      <c r="K732" s="35"/>
      <c r="L732" s="35"/>
      <c r="M732" s="35"/>
      <c r="N732" s="35"/>
      <c r="O732" s="35"/>
      <c r="P732" s="35"/>
      <c r="Q732" s="35"/>
      <c r="R732" s="35"/>
      <c r="S732" s="42"/>
      <c r="T732" s="42"/>
      <c r="U732" s="42"/>
      <c r="V732" s="42"/>
      <c r="W732" s="42"/>
      <c r="X732" s="42"/>
      <c r="Y732" s="42"/>
      <c r="Z732" s="42"/>
      <c r="AA732" s="42"/>
      <c r="AB732" s="42"/>
      <c r="AC732" s="42"/>
      <c r="AD732" s="42"/>
      <c r="AE732" s="42"/>
      <c r="AF732" s="58"/>
    </row>
    <row r="733" spans="1:32" ht="15.75" customHeight="1">
      <c r="A733" s="57"/>
      <c r="B733" s="57"/>
      <c r="C733" s="57"/>
      <c r="D733" s="57"/>
      <c r="E733" s="57"/>
      <c r="F733" s="35"/>
      <c r="G733" s="35"/>
      <c r="H733" s="35"/>
      <c r="I733" s="35"/>
      <c r="J733" s="35"/>
      <c r="K733" s="35"/>
      <c r="L733" s="35"/>
      <c r="M733" s="35"/>
      <c r="N733" s="35"/>
      <c r="O733" s="35"/>
      <c r="P733" s="35"/>
      <c r="Q733" s="35"/>
      <c r="R733" s="35"/>
      <c r="S733" s="42"/>
      <c r="T733" s="42"/>
      <c r="U733" s="42"/>
      <c r="V733" s="42"/>
      <c r="W733" s="42"/>
      <c r="X733" s="42"/>
      <c r="Y733" s="42"/>
      <c r="Z733" s="42"/>
      <c r="AA733" s="42"/>
      <c r="AB733" s="42"/>
      <c r="AC733" s="42"/>
      <c r="AD733" s="42"/>
      <c r="AE733" s="42"/>
      <c r="AF733" s="58"/>
    </row>
    <row r="734" spans="1:32" ht="15.75" customHeight="1">
      <c r="A734" s="57"/>
      <c r="B734" s="57"/>
      <c r="C734" s="57"/>
      <c r="D734" s="57"/>
      <c r="E734" s="57"/>
      <c r="F734" s="35"/>
      <c r="G734" s="35"/>
      <c r="H734" s="35"/>
      <c r="I734" s="35"/>
      <c r="J734" s="35"/>
      <c r="K734" s="35"/>
      <c r="L734" s="35"/>
      <c r="M734" s="35"/>
      <c r="N734" s="35"/>
      <c r="O734" s="35"/>
      <c r="P734" s="35"/>
      <c r="Q734" s="35"/>
      <c r="R734" s="35"/>
      <c r="S734" s="42"/>
      <c r="T734" s="42"/>
      <c r="U734" s="42"/>
      <c r="V734" s="42"/>
      <c r="W734" s="42"/>
      <c r="X734" s="42"/>
      <c r="Y734" s="42"/>
      <c r="Z734" s="42"/>
      <c r="AA734" s="42"/>
      <c r="AB734" s="42"/>
      <c r="AC734" s="42"/>
      <c r="AD734" s="42"/>
      <c r="AE734" s="42"/>
      <c r="AF734" s="58"/>
    </row>
    <row r="735" spans="1:32" ht="15.75" customHeight="1">
      <c r="A735" s="57"/>
      <c r="B735" s="57"/>
      <c r="C735" s="57"/>
      <c r="D735" s="57"/>
      <c r="E735" s="57"/>
      <c r="F735" s="35"/>
      <c r="G735" s="35"/>
      <c r="H735" s="35"/>
      <c r="I735" s="35"/>
      <c r="J735" s="35"/>
      <c r="K735" s="35"/>
      <c r="L735" s="35"/>
      <c r="M735" s="35"/>
      <c r="N735" s="35"/>
      <c r="O735" s="35"/>
      <c r="P735" s="35"/>
      <c r="Q735" s="35"/>
      <c r="R735" s="35"/>
      <c r="S735" s="42"/>
      <c r="T735" s="42"/>
      <c r="U735" s="42"/>
      <c r="V735" s="42"/>
      <c r="W735" s="42"/>
      <c r="X735" s="42"/>
      <c r="Y735" s="42"/>
      <c r="Z735" s="42"/>
      <c r="AA735" s="42"/>
      <c r="AB735" s="42"/>
      <c r="AC735" s="42"/>
      <c r="AD735" s="42"/>
      <c r="AE735" s="42"/>
      <c r="AF735" s="58"/>
    </row>
    <row r="736" spans="1:32" ht="15.75" customHeight="1">
      <c r="A736" s="57"/>
      <c r="B736" s="57"/>
      <c r="C736" s="57"/>
      <c r="D736" s="57"/>
      <c r="E736" s="57"/>
      <c r="F736" s="35"/>
      <c r="G736" s="35"/>
      <c r="H736" s="35"/>
      <c r="I736" s="35"/>
      <c r="J736" s="35"/>
      <c r="K736" s="35"/>
      <c r="L736" s="35"/>
      <c r="M736" s="35"/>
      <c r="N736" s="35"/>
      <c r="O736" s="35"/>
      <c r="P736" s="35"/>
      <c r="Q736" s="35"/>
      <c r="R736" s="35"/>
      <c r="S736" s="42"/>
      <c r="T736" s="42"/>
      <c r="U736" s="42"/>
      <c r="V736" s="42"/>
      <c r="W736" s="42"/>
      <c r="X736" s="42"/>
      <c r="Y736" s="42"/>
      <c r="Z736" s="42"/>
      <c r="AA736" s="42"/>
      <c r="AB736" s="42"/>
      <c r="AC736" s="42"/>
      <c r="AD736" s="42"/>
      <c r="AE736" s="42"/>
      <c r="AF736" s="58"/>
    </row>
    <row r="737" spans="1:32" ht="15.75" customHeight="1">
      <c r="A737" s="57"/>
      <c r="B737" s="57"/>
      <c r="C737" s="57"/>
      <c r="D737" s="57"/>
      <c r="E737" s="57"/>
      <c r="F737" s="35"/>
      <c r="G737" s="35"/>
      <c r="H737" s="35"/>
      <c r="I737" s="35"/>
      <c r="J737" s="35"/>
      <c r="K737" s="35"/>
      <c r="L737" s="35"/>
      <c r="M737" s="35"/>
      <c r="N737" s="35"/>
      <c r="O737" s="35"/>
      <c r="P737" s="35"/>
      <c r="Q737" s="35"/>
      <c r="R737" s="35"/>
      <c r="S737" s="42"/>
      <c r="T737" s="42"/>
      <c r="U737" s="42"/>
      <c r="V737" s="42"/>
      <c r="W737" s="42"/>
      <c r="X737" s="42"/>
      <c r="Y737" s="42"/>
      <c r="Z737" s="42"/>
      <c r="AA737" s="42"/>
      <c r="AB737" s="42"/>
      <c r="AC737" s="42"/>
      <c r="AD737" s="42"/>
      <c r="AE737" s="42"/>
      <c r="AF737" s="58"/>
    </row>
    <row r="738" spans="1:32" ht="15.75" customHeight="1">
      <c r="A738" s="57"/>
      <c r="B738" s="57"/>
      <c r="C738" s="57"/>
      <c r="D738" s="57"/>
      <c r="E738" s="57"/>
      <c r="F738" s="35"/>
      <c r="G738" s="35"/>
      <c r="H738" s="35"/>
      <c r="I738" s="35"/>
      <c r="J738" s="35"/>
      <c r="K738" s="35"/>
      <c r="L738" s="35"/>
      <c r="M738" s="35"/>
      <c r="N738" s="35"/>
      <c r="O738" s="35"/>
      <c r="P738" s="35"/>
      <c r="Q738" s="35"/>
      <c r="R738" s="35"/>
      <c r="S738" s="42"/>
      <c r="T738" s="42"/>
      <c r="U738" s="42"/>
      <c r="V738" s="42"/>
      <c r="W738" s="42"/>
      <c r="X738" s="42"/>
      <c r="Y738" s="42"/>
      <c r="Z738" s="42"/>
      <c r="AA738" s="42"/>
      <c r="AB738" s="42"/>
      <c r="AC738" s="42"/>
      <c r="AD738" s="42"/>
      <c r="AE738" s="42"/>
      <c r="AF738" s="58"/>
    </row>
    <row r="739" spans="1:32" ht="15.75" customHeight="1">
      <c r="A739" s="57"/>
      <c r="B739" s="57"/>
      <c r="C739" s="57"/>
      <c r="D739" s="57"/>
      <c r="E739" s="57"/>
      <c r="F739" s="35"/>
      <c r="G739" s="35"/>
      <c r="H739" s="35"/>
      <c r="I739" s="35"/>
      <c r="J739" s="35"/>
      <c r="K739" s="35"/>
      <c r="L739" s="35"/>
      <c r="M739" s="35"/>
      <c r="N739" s="35"/>
      <c r="O739" s="35"/>
      <c r="P739" s="35"/>
      <c r="Q739" s="35"/>
      <c r="R739" s="35"/>
      <c r="S739" s="42"/>
      <c r="T739" s="42"/>
      <c r="U739" s="42"/>
      <c r="V739" s="42"/>
      <c r="W739" s="42"/>
      <c r="X739" s="42"/>
      <c r="Y739" s="42"/>
      <c r="Z739" s="42"/>
      <c r="AA739" s="42"/>
      <c r="AB739" s="42"/>
      <c r="AC739" s="42"/>
      <c r="AD739" s="42"/>
      <c r="AE739" s="42"/>
      <c r="AF739" s="58"/>
    </row>
    <row r="740" spans="1:32" ht="15.75" customHeight="1">
      <c r="A740" s="57"/>
      <c r="B740" s="57"/>
      <c r="C740" s="57"/>
      <c r="D740" s="57"/>
      <c r="E740" s="57"/>
      <c r="F740" s="35"/>
      <c r="G740" s="35"/>
      <c r="H740" s="35"/>
      <c r="I740" s="35"/>
      <c r="J740" s="35"/>
      <c r="K740" s="35"/>
      <c r="L740" s="35"/>
      <c r="M740" s="35"/>
      <c r="N740" s="35"/>
      <c r="O740" s="35"/>
      <c r="P740" s="35"/>
      <c r="Q740" s="35"/>
      <c r="R740" s="35"/>
      <c r="S740" s="42"/>
      <c r="T740" s="42"/>
      <c r="U740" s="42"/>
      <c r="V740" s="42"/>
      <c r="W740" s="42"/>
      <c r="X740" s="42"/>
      <c r="Y740" s="42"/>
      <c r="Z740" s="42"/>
      <c r="AA740" s="42"/>
      <c r="AB740" s="42"/>
      <c r="AC740" s="42"/>
      <c r="AD740" s="42"/>
      <c r="AE740" s="42"/>
      <c r="AF740" s="58"/>
    </row>
    <row r="741" spans="1:32" ht="15.75" customHeight="1">
      <c r="A741" s="57"/>
      <c r="B741" s="57"/>
      <c r="C741" s="57"/>
      <c r="D741" s="57"/>
      <c r="E741" s="57"/>
      <c r="F741" s="35"/>
      <c r="G741" s="35"/>
      <c r="H741" s="35"/>
      <c r="I741" s="35"/>
      <c r="J741" s="35"/>
      <c r="K741" s="35"/>
      <c r="L741" s="35"/>
      <c r="M741" s="35"/>
      <c r="N741" s="35"/>
      <c r="O741" s="35"/>
      <c r="P741" s="35"/>
      <c r="Q741" s="35"/>
      <c r="R741" s="35"/>
      <c r="S741" s="42"/>
      <c r="T741" s="42"/>
      <c r="U741" s="42"/>
      <c r="V741" s="42"/>
      <c r="W741" s="42"/>
      <c r="X741" s="42"/>
      <c r="Y741" s="42"/>
      <c r="Z741" s="42"/>
      <c r="AA741" s="42"/>
      <c r="AB741" s="42"/>
      <c r="AC741" s="42"/>
      <c r="AD741" s="42"/>
      <c r="AE741" s="42"/>
      <c r="AF741" s="58"/>
    </row>
    <row r="742" spans="1:32" ht="15.75" customHeight="1">
      <c r="A742" s="57"/>
      <c r="B742" s="57"/>
      <c r="C742" s="57"/>
      <c r="D742" s="57"/>
      <c r="E742" s="57"/>
      <c r="F742" s="35"/>
      <c r="G742" s="35"/>
      <c r="H742" s="35"/>
      <c r="I742" s="35"/>
      <c r="J742" s="35"/>
      <c r="K742" s="35"/>
      <c r="L742" s="35"/>
      <c r="M742" s="35"/>
      <c r="N742" s="35"/>
      <c r="O742" s="35"/>
      <c r="P742" s="35"/>
      <c r="Q742" s="35"/>
      <c r="R742" s="35"/>
      <c r="S742" s="42"/>
      <c r="T742" s="42"/>
      <c r="U742" s="42"/>
      <c r="V742" s="42"/>
      <c r="W742" s="42"/>
      <c r="X742" s="42"/>
      <c r="Y742" s="42"/>
      <c r="Z742" s="42"/>
      <c r="AA742" s="42"/>
      <c r="AB742" s="42"/>
      <c r="AC742" s="42"/>
      <c r="AD742" s="42"/>
      <c r="AE742" s="42"/>
      <c r="AF742" s="58"/>
    </row>
    <row r="743" spans="1:32" ht="15.75" customHeight="1">
      <c r="A743" s="57"/>
      <c r="B743" s="57"/>
      <c r="C743" s="57"/>
      <c r="D743" s="57"/>
      <c r="E743" s="57"/>
      <c r="F743" s="35"/>
      <c r="G743" s="35"/>
      <c r="H743" s="35"/>
      <c r="I743" s="35"/>
      <c r="J743" s="35"/>
      <c r="K743" s="35"/>
      <c r="L743" s="35"/>
      <c r="M743" s="35"/>
      <c r="N743" s="35"/>
      <c r="O743" s="35"/>
      <c r="P743" s="35"/>
      <c r="Q743" s="35"/>
      <c r="R743" s="35"/>
      <c r="S743" s="42"/>
      <c r="T743" s="42"/>
      <c r="U743" s="42"/>
      <c r="V743" s="42"/>
      <c r="W743" s="42"/>
      <c r="X743" s="42"/>
      <c r="Y743" s="42"/>
      <c r="Z743" s="42"/>
      <c r="AA743" s="42"/>
      <c r="AB743" s="42"/>
      <c r="AC743" s="42"/>
      <c r="AD743" s="42"/>
      <c r="AE743" s="42"/>
      <c r="AF743" s="58"/>
    </row>
    <row r="744" spans="1:32" ht="15.75" customHeight="1">
      <c r="A744" s="57"/>
      <c r="B744" s="57"/>
      <c r="C744" s="57"/>
      <c r="D744" s="57"/>
      <c r="E744" s="57"/>
      <c r="F744" s="35"/>
      <c r="G744" s="35"/>
      <c r="H744" s="35"/>
      <c r="I744" s="35"/>
      <c r="J744" s="35"/>
      <c r="K744" s="35"/>
      <c r="L744" s="35"/>
      <c r="M744" s="35"/>
      <c r="N744" s="35"/>
      <c r="O744" s="35"/>
      <c r="P744" s="35"/>
      <c r="Q744" s="35"/>
      <c r="R744" s="35"/>
      <c r="S744" s="42"/>
      <c r="T744" s="42"/>
      <c r="U744" s="42"/>
      <c r="V744" s="42"/>
      <c r="W744" s="42"/>
      <c r="X744" s="42"/>
      <c r="Y744" s="42"/>
      <c r="Z744" s="42"/>
      <c r="AA744" s="42"/>
      <c r="AB744" s="42"/>
      <c r="AC744" s="42"/>
      <c r="AD744" s="42"/>
      <c r="AE744" s="42"/>
      <c r="AF744" s="58"/>
    </row>
    <row r="745" spans="1:32" ht="15.75" customHeight="1">
      <c r="A745" s="57"/>
      <c r="B745" s="57"/>
      <c r="C745" s="57"/>
      <c r="D745" s="57"/>
      <c r="E745" s="57"/>
      <c r="F745" s="35"/>
      <c r="G745" s="35"/>
      <c r="H745" s="35"/>
      <c r="I745" s="35"/>
      <c r="J745" s="35"/>
      <c r="K745" s="35"/>
      <c r="L745" s="35"/>
      <c r="M745" s="35"/>
      <c r="N745" s="35"/>
      <c r="O745" s="35"/>
      <c r="P745" s="35"/>
      <c r="Q745" s="35"/>
      <c r="R745" s="35"/>
      <c r="S745" s="42"/>
      <c r="T745" s="42"/>
      <c r="U745" s="42"/>
      <c r="V745" s="42"/>
      <c r="W745" s="42"/>
      <c r="X745" s="42"/>
      <c r="Y745" s="42"/>
      <c r="Z745" s="42"/>
      <c r="AA745" s="42"/>
      <c r="AB745" s="42"/>
      <c r="AC745" s="42"/>
      <c r="AD745" s="42"/>
      <c r="AE745" s="42"/>
      <c r="AF745" s="58"/>
    </row>
    <row r="746" spans="1:32" ht="15.75" customHeight="1">
      <c r="A746" s="57"/>
      <c r="B746" s="57"/>
      <c r="C746" s="57"/>
      <c r="D746" s="57"/>
      <c r="E746" s="57"/>
      <c r="F746" s="35"/>
      <c r="G746" s="35"/>
      <c r="H746" s="35"/>
      <c r="I746" s="35"/>
      <c r="J746" s="35"/>
      <c r="K746" s="35"/>
      <c r="L746" s="35"/>
      <c r="M746" s="35"/>
      <c r="N746" s="35"/>
      <c r="O746" s="35"/>
      <c r="P746" s="35"/>
      <c r="Q746" s="35"/>
      <c r="R746" s="35"/>
      <c r="S746" s="42"/>
      <c r="T746" s="42"/>
      <c r="U746" s="42"/>
      <c r="V746" s="42"/>
      <c r="W746" s="42"/>
      <c r="X746" s="42"/>
      <c r="Y746" s="42"/>
      <c r="Z746" s="42"/>
      <c r="AA746" s="42"/>
      <c r="AB746" s="42"/>
      <c r="AC746" s="42"/>
      <c r="AD746" s="42"/>
      <c r="AE746" s="42"/>
      <c r="AF746" s="58"/>
    </row>
    <row r="747" spans="1:32" ht="15.75" customHeight="1">
      <c r="A747" s="57"/>
      <c r="B747" s="57"/>
      <c r="C747" s="57"/>
      <c r="D747" s="57"/>
      <c r="E747" s="57"/>
      <c r="F747" s="35"/>
      <c r="G747" s="35"/>
      <c r="H747" s="35"/>
      <c r="I747" s="35"/>
      <c r="J747" s="35"/>
      <c r="K747" s="35"/>
      <c r="L747" s="35"/>
      <c r="M747" s="35"/>
      <c r="N747" s="35"/>
      <c r="O747" s="35"/>
      <c r="P747" s="35"/>
      <c r="Q747" s="35"/>
      <c r="R747" s="35"/>
      <c r="S747" s="42"/>
      <c r="T747" s="42"/>
      <c r="U747" s="42"/>
      <c r="V747" s="42"/>
      <c r="W747" s="42"/>
      <c r="X747" s="42"/>
      <c r="Y747" s="42"/>
      <c r="Z747" s="42"/>
      <c r="AA747" s="42"/>
      <c r="AB747" s="42"/>
      <c r="AC747" s="42"/>
      <c r="AD747" s="42"/>
      <c r="AE747" s="42"/>
      <c r="AF747" s="58"/>
    </row>
    <row r="748" spans="1:32" ht="15.75" customHeight="1">
      <c r="A748" s="57"/>
      <c r="B748" s="57"/>
      <c r="C748" s="57"/>
      <c r="D748" s="57"/>
      <c r="E748" s="57"/>
      <c r="F748" s="35"/>
      <c r="G748" s="35"/>
      <c r="H748" s="35"/>
      <c r="I748" s="35"/>
      <c r="J748" s="35"/>
      <c r="K748" s="35"/>
      <c r="L748" s="35"/>
      <c r="M748" s="35"/>
      <c r="N748" s="35"/>
      <c r="O748" s="35"/>
      <c r="P748" s="35"/>
      <c r="Q748" s="35"/>
      <c r="R748" s="35"/>
      <c r="S748" s="42"/>
      <c r="T748" s="42"/>
      <c r="U748" s="42"/>
      <c r="V748" s="42"/>
      <c r="W748" s="42"/>
      <c r="X748" s="42"/>
      <c r="Y748" s="42"/>
      <c r="Z748" s="42"/>
      <c r="AA748" s="42"/>
      <c r="AB748" s="42"/>
      <c r="AC748" s="42"/>
      <c r="AD748" s="42"/>
      <c r="AE748" s="42"/>
      <c r="AF748" s="58"/>
    </row>
    <row r="749" spans="1:32" ht="15.75" customHeight="1">
      <c r="A749" s="57"/>
      <c r="B749" s="57"/>
      <c r="C749" s="57"/>
      <c r="D749" s="57"/>
      <c r="E749" s="57"/>
      <c r="F749" s="35"/>
      <c r="G749" s="35"/>
      <c r="H749" s="35"/>
      <c r="I749" s="35"/>
      <c r="J749" s="35"/>
      <c r="K749" s="35"/>
      <c r="L749" s="35"/>
      <c r="M749" s="35"/>
      <c r="N749" s="35"/>
      <c r="O749" s="35"/>
      <c r="P749" s="35"/>
      <c r="Q749" s="35"/>
      <c r="R749" s="35"/>
      <c r="S749" s="42"/>
      <c r="T749" s="42"/>
      <c r="U749" s="42"/>
      <c r="V749" s="42"/>
      <c r="W749" s="42"/>
      <c r="X749" s="42"/>
      <c r="Y749" s="42"/>
      <c r="Z749" s="42"/>
      <c r="AA749" s="42"/>
      <c r="AB749" s="42"/>
      <c r="AC749" s="42"/>
      <c r="AD749" s="42"/>
      <c r="AE749" s="42"/>
      <c r="AF749" s="58"/>
    </row>
    <row r="750" spans="1:32" ht="15.75" customHeight="1">
      <c r="A750" s="57"/>
      <c r="B750" s="57"/>
      <c r="C750" s="57"/>
      <c r="D750" s="57"/>
      <c r="E750" s="57"/>
      <c r="F750" s="35"/>
      <c r="G750" s="35"/>
      <c r="H750" s="35"/>
      <c r="I750" s="35"/>
      <c r="J750" s="35"/>
      <c r="K750" s="35"/>
      <c r="L750" s="35"/>
      <c r="M750" s="35"/>
      <c r="N750" s="35"/>
      <c r="O750" s="35"/>
      <c r="P750" s="35"/>
      <c r="Q750" s="35"/>
      <c r="R750" s="35"/>
      <c r="S750" s="42"/>
      <c r="T750" s="42"/>
      <c r="U750" s="42"/>
      <c r="V750" s="42"/>
      <c r="W750" s="42"/>
      <c r="X750" s="42"/>
      <c r="Y750" s="42"/>
      <c r="Z750" s="42"/>
      <c r="AA750" s="42"/>
      <c r="AB750" s="42"/>
      <c r="AC750" s="42"/>
      <c r="AD750" s="42"/>
      <c r="AE750" s="42"/>
      <c r="AF750" s="58"/>
    </row>
    <row r="751" spans="1:32" ht="15.75" customHeight="1">
      <c r="A751" s="57"/>
      <c r="B751" s="57"/>
      <c r="C751" s="57"/>
      <c r="D751" s="57"/>
      <c r="E751" s="57"/>
      <c r="F751" s="35"/>
      <c r="G751" s="35"/>
      <c r="H751" s="35"/>
      <c r="I751" s="35"/>
      <c r="J751" s="35"/>
      <c r="K751" s="35"/>
      <c r="L751" s="35"/>
      <c r="M751" s="35"/>
      <c r="N751" s="35"/>
      <c r="O751" s="35"/>
      <c r="P751" s="35"/>
      <c r="Q751" s="35"/>
      <c r="R751" s="35"/>
      <c r="S751" s="42"/>
      <c r="T751" s="42"/>
      <c r="U751" s="42"/>
      <c r="V751" s="42"/>
      <c r="W751" s="42"/>
      <c r="X751" s="42"/>
      <c r="Y751" s="42"/>
      <c r="Z751" s="42"/>
      <c r="AA751" s="42"/>
      <c r="AB751" s="42"/>
      <c r="AC751" s="42"/>
      <c r="AD751" s="42"/>
      <c r="AE751" s="42"/>
      <c r="AF751" s="58"/>
    </row>
    <row r="752" spans="1:32" ht="15.75" customHeight="1">
      <c r="A752" s="57"/>
      <c r="B752" s="57"/>
      <c r="C752" s="57"/>
      <c r="D752" s="57"/>
      <c r="E752" s="57"/>
      <c r="F752" s="35"/>
      <c r="G752" s="35"/>
      <c r="H752" s="35"/>
      <c r="I752" s="35"/>
      <c r="J752" s="35"/>
      <c r="K752" s="35"/>
      <c r="L752" s="35"/>
      <c r="M752" s="35"/>
      <c r="N752" s="35"/>
      <c r="O752" s="35"/>
      <c r="P752" s="35"/>
      <c r="Q752" s="35"/>
      <c r="R752" s="35"/>
      <c r="S752" s="42"/>
      <c r="T752" s="42"/>
      <c r="U752" s="42"/>
      <c r="V752" s="42"/>
      <c r="W752" s="42"/>
      <c r="X752" s="42"/>
      <c r="Y752" s="42"/>
      <c r="Z752" s="42"/>
      <c r="AA752" s="42"/>
      <c r="AB752" s="42"/>
      <c r="AC752" s="42"/>
      <c r="AD752" s="42"/>
      <c r="AE752" s="42"/>
      <c r="AF752" s="58"/>
    </row>
    <row r="753" spans="1:32" ht="15.75" customHeight="1">
      <c r="A753" s="57"/>
      <c r="B753" s="57"/>
      <c r="C753" s="57"/>
      <c r="D753" s="57"/>
      <c r="E753" s="57"/>
      <c r="F753" s="35"/>
      <c r="G753" s="35"/>
      <c r="H753" s="35"/>
      <c r="I753" s="35"/>
      <c r="J753" s="35"/>
      <c r="K753" s="35"/>
      <c r="L753" s="35"/>
      <c r="M753" s="35"/>
      <c r="N753" s="35"/>
      <c r="O753" s="35"/>
      <c r="P753" s="35"/>
      <c r="Q753" s="35"/>
      <c r="R753" s="35"/>
      <c r="S753" s="42"/>
      <c r="T753" s="42"/>
      <c r="U753" s="42"/>
      <c r="V753" s="42"/>
      <c r="W753" s="42"/>
      <c r="X753" s="42"/>
      <c r="Y753" s="42"/>
      <c r="Z753" s="42"/>
      <c r="AA753" s="42"/>
      <c r="AB753" s="42"/>
      <c r="AC753" s="42"/>
      <c r="AD753" s="42"/>
      <c r="AE753" s="42"/>
      <c r="AF753" s="58"/>
    </row>
    <row r="754" spans="1:32" ht="15.75" customHeight="1">
      <c r="A754" s="57"/>
      <c r="B754" s="57"/>
      <c r="C754" s="57"/>
      <c r="D754" s="57"/>
      <c r="E754" s="57"/>
      <c r="F754" s="35"/>
      <c r="G754" s="35"/>
      <c r="H754" s="35"/>
      <c r="I754" s="35"/>
      <c r="J754" s="35"/>
      <c r="K754" s="35"/>
      <c r="L754" s="35"/>
      <c r="M754" s="35"/>
      <c r="N754" s="35"/>
      <c r="O754" s="35"/>
      <c r="P754" s="35"/>
      <c r="Q754" s="35"/>
      <c r="R754" s="35"/>
      <c r="S754" s="42"/>
      <c r="T754" s="42"/>
      <c r="U754" s="42"/>
      <c r="V754" s="42"/>
      <c r="W754" s="42"/>
      <c r="X754" s="42"/>
      <c r="Y754" s="42"/>
      <c r="Z754" s="42"/>
      <c r="AA754" s="42"/>
      <c r="AB754" s="42"/>
      <c r="AC754" s="42"/>
      <c r="AD754" s="42"/>
      <c r="AE754" s="42"/>
      <c r="AF754" s="58"/>
    </row>
    <row r="755" spans="1:32" ht="15.75" customHeight="1">
      <c r="A755" s="57"/>
      <c r="B755" s="57"/>
      <c r="C755" s="57"/>
      <c r="D755" s="57"/>
      <c r="E755" s="57"/>
      <c r="F755" s="35"/>
      <c r="G755" s="35"/>
      <c r="H755" s="35"/>
      <c r="I755" s="35"/>
      <c r="J755" s="35"/>
      <c r="K755" s="35"/>
      <c r="L755" s="35"/>
      <c r="M755" s="35"/>
      <c r="N755" s="35"/>
      <c r="O755" s="35"/>
      <c r="P755" s="35"/>
      <c r="Q755" s="35"/>
      <c r="R755" s="35"/>
      <c r="S755" s="42"/>
      <c r="T755" s="42"/>
      <c r="U755" s="42"/>
      <c r="V755" s="42"/>
      <c r="W755" s="42"/>
      <c r="X755" s="42"/>
      <c r="Y755" s="42"/>
      <c r="Z755" s="42"/>
      <c r="AA755" s="42"/>
      <c r="AB755" s="42"/>
      <c r="AC755" s="42"/>
      <c r="AD755" s="42"/>
      <c r="AE755" s="42"/>
      <c r="AF755" s="58"/>
    </row>
    <row r="756" spans="1:32" ht="15.75" customHeight="1">
      <c r="A756" s="57"/>
      <c r="B756" s="57"/>
      <c r="C756" s="57"/>
      <c r="D756" s="57"/>
      <c r="E756" s="57"/>
      <c r="F756" s="35"/>
      <c r="G756" s="35"/>
      <c r="H756" s="35"/>
      <c r="I756" s="35"/>
      <c r="J756" s="35"/>
      <c r="K756" s="35"/>
      <c r="L756" s="35"/>
      <c r="M756" s="35"/>
      <c r="N756" s="35"/>
      <c r="O756" s="35"/>
      <c r="P756" s="35"/>
      <c r="Q756" s="35"/>
      <c r="R756" s="35"/>
      <c r="S756" s="42"/>
      <c r="T756" s="42"/>
      <c r="U756" s="42"/>
      <c r="V756" s="42"/>
      <c r="W756" s="42"/>
      <c r="X756" s="42"/>
      <c r="Y756" s="42"/>
      <c r="Z756" s="42"/>
      <c r="AA756" s="42"/>
      <c r="AB756" s="42"/>
      <c r="AC756" s="42"/>
      <c r="AD756" s="42"/>
      <c r="AE756" s="42"/>
      <c r="AF756" s="58"/>
    </row>
    <row r="757" spans="1:32" ht="15.75" customHeight="1">
      <c r="A757" s="57"/>
      <c r="B757" s="57"/>
      <c r="C757" s="57"/>
      <c r="D757" s="57"/>
      <c r="E757" s="57"/>
      <c r="F757" s="35"/>
      <c r="G757" s="35"/>
      <c r="H757" s="35"/>
      <c r="I757" s="35"/>
      <c r="J757" s="35"/>
      <c r="K757" s="35"/>
      <c r="L757" s="35"/>
      <c r="M757" s="35"/>
      <c r="N757" s="35"/>
      <c r="O757" s="35"/>
      <c r="P757" s="35"/>
      <c r="Q757" s="35"/>
      <c r="R757" s="35"/>
      <c r="S757" s="42"/>
      <c r="T757" s="42"/>
      <c r="U757" s="42"/>
      <c r="V757" s="42"/>
      <c r="W757" s="42"/>
      <c r="X757" s="42"/>
      <c r="Y757" s="42"/>
      <c r="Z757" s="42"/>
      <c r="AA757" s="42"/>
      <c r="AB757" s="42"/>
      <c r="AC757" s="42"/>
      <c r="AD757" s="42"/>
      <c r="AE757" s="42"/>
      <c r="AF757" s="58"/>
    </row>
    <row r="758" spans="1:32" ht="15.75" customHeight="1">
      <c r="A758" s="57"/>
      <c r="B758" s="57"/>
      <c r="C758" s="57"/>
      <c r="D758" s="57"/>
      <c r="E758" s="57"/>
      <c r="F758" s="35"/>
      <c r="G758" s="35"/>
      <c r="H758" s="35"/>
      <c r="I758" s="35"/>
      <c r="J758" s="35"/>
      <c r="K758" s="35"/>
      <c r="L758" s="35"/>
      <c r="M758" s="35"/>
      <c r="N758" s="35"/>
      <c r="O758" s="35"/>
      <c r="P758" s="35"/>
      <c r="Q758" s="35"/>
      <c r="R758" s="35"/>
      <c r="S758" s="42"/>
      <c r="T758" s="42"/>
      <c r="U758" s="42"/>
      <c r="V758" s="42"/>
      <c r="W758" s="42"/>
      <c r="X758" s="42"/>
      <c r="Y758" s="42"/>
      <c r="Z758" s="42"/>
      <c r="AA758" s="42"/>
      <c r="AB758" s="42"/>
      <c r="AC758" s="42"/>
      <c r="AD758" s="42"/>
      <c r="AE758" s="42"/>
      <c r="AF758" s="58"/>
    </row>
    <row r="759" spans="1:32" ht="15.75" customHeight="1">
      <c r="A759" s="57"/>
      <c r="B759" s="57"/>
      <c r="C759" s="57"/>
      <c r="D759" s="57"/>
      <c r="E759" s="57"/>
      <c r="F759" s="35"/>
      <c r="G759" s="35"/>
      <c r="H759" s="35"/>
      <c r="I759" s="35"/>
      <c r="J759" s="35"/>
      <c r="K759" s="35"/>
      <c r="L759" s="35"/>
      <c r="M759" s="35"/>
      <c r="N759" s="35"/>
      <c r="O759" s="35"/>
      <c r="P759" s="35"/>
      <c r="Q759" s="35"/>
      <c r="R759" s="35"/>
      <c r="S759" s="42"/>
      <c r="T759" s="42"/>
      <c r="U759" s="42"/>
      <c r="V759" s="42"/>
      <c r="W759" s="42"/>
      <c r="X759" s="42"/>
      <c r="Y759" s="42"/>
      <c r="Z759" s="42"/>
      <c r="AA759" s="42"/>
      <c r="AB759" s="42"/>
      <c r="AC759" s="42"/>
      <c r="AD759" s="42"/>
      <c r="AE759" s="42"/>
      <c r="AF759" s="58"/>
    </row>
    <row r="760" spans="1:32" ht="15.75" customHeight="1">
      <c r="A760" s="57"/>
      <c r="B760" s="57"/>
      <c r="C760" s="57"/>
      <c r="D760" s="57"/>
      <c r="E760" s="57"/>
      <c r="F760" s="35"/>
      <c r="G760" s="35"/>
      <c r="H760" s="35"/>
      <c r="I760" s="35"/>
      <c r="J760" s="35"/>
      <c r="K760" s="35"/>
      <c r="L760" s="35"/>
      <c r="M760" s="35"/>
      <c r="N760" s="35"/>
      <c r="O760" s="35"/>
      <c r="P760" s="35"/>
      <c r="Q760" s="35"/>
      <c r="R760" s="35"/>
      <c r="S760" s="42"/>
      <c r="T760" s="42"/>
      <c r="U760" s="42"/>
      <c r="V760" s="42"/>
      <c r="W760" s="42"/>
      <c r="X760" s="42"/>
      <c r="Y760" s="42"/>
      <c r="Z760" s="42"/>
      <c r="AA760" s="42"/>
      <c r="AB760" s="42"/>
      <c r="AC760" s="42"/>
      <c r="AD760" s="42"/>
      <c r="AE760" s="42"/>
      <c r="AF760" s="58"/>
    </row>
    <row r="761" spans="1:32" ht="15.75" customHeight="1">
      <c r="A761" s="57"/>
      <c r="B761" s="57"/>
      <c r="C761" s="57"/>
      <c r="D761" s="57"/>
      <c r="E761" s="57"/>
      <c r="F761" s="35"/>
      <c r="G761" s="35"/>
      <c r="H761" s="35"/>
      <c r="I761" s="35"/>
      <c r="J761" s="35"/>
      <c r="K761" s="35"/>
      <c r="L761" s="35"/>
      <c r="M761" s="35"/>
      <c r="N761" s="35"/>
      <c r="O761" s="35"/>
      <c r="P761" s="35"/>
      <c r="Q761" s="35"/>
      <c r="R761" s="35"/>
      <c r="S761" s="42"/>
      <c r="T761" s="42"/>
      <c r="U761" s="42"/>
      <c r="V761" s="42"/>
      <c r="W761" s="42"/>
      <c r="X761" s="42"/>
      <c r="Y761" s="42"/>
      <c r="Z761" s="42"/>
      <c r="AA761" s="42"/>
      <c r="AB761" s="42"/>
      <c r="AC761" s="42"/>
      <c r="AD761" s="42"/>
      <c r="AE761" s="42"/>
      <c r="AF761" s="58"/>
    </row>
    <row r="762" spans="1:32" ht="15.75" customHeight="1">
      <c r="A762" s="57"/>
      <c r="B762" s="57"/>
      <c r="C762" s="57"/>
      <c r="D762" s="57"/>
      <c r="E762" s="57"/>
      <c r="F762" s="35"/>
      <c r="G762" s="35"/>
      <c r="H762" s="35"/>
      <c r="I762" s="35"/>
      <c r="J762" s="35"/>
      <c r="K762" s="35"/>
      <c r="L762" s="35"/>
      <c r="M762" s="35"/>
      <c r="N762" s="35"/>
      <c r="O762" s="35"/>
      <c r="P762" s="35"/>
      <c r="Q762" s="35"/>
      <c r="R762" s="35"/>
      <c r="S762" s="42"/>
      <c r="T762" s="42"/>
      <c r="U762" s="42"/>
      <c r="V762" s="42"/>
      <c r="W762" s="42"/>
      <c r="X762" s="42"/>
      <c r="Y762" s="42"/>
      <c r="Z762" s="42"/>
      <c r="AA762" s="42"/>
      <c r="AB762" s="42"/>
      <c r="AC762" s="42"/>
      <c r="AD762" s="42"/>
      <c r="AE762" s="42"/>
      <c r="AF762" s="58"/>
    </row>
    <row r="763" spans="1:32" ht="15.75" customHeight="1">
      <c r="A763" s="57"/>
      <c r="B763" s="57"/>
      <c r="C763" s="57"/>
      <c r="D763" s="57"/>
      <c r="E763" s="57"/>
      <c r="F763" s="35"/>
      <c r="G763" s="35"/>
      <c r="H763" s="35"/>
      <c r="I763" s="35"/>
      <c r="J763" s="35"/>
      <c r="K763" s="35"/>
      <c r="L763" s="35"/>
      <c r="M763" s="35"/>
      <c r="N763" s="35"/>
      <c r="O763" s="35"/>
      <c r="P763" s="35"/>
      <c r="Q763" s="35"/>
      <c r="R763" s="35"/>
      <c r="S763" s="42"/>
      <c r="T763" s="42"/>
      <c r="U763" s="42"/>
      <c r="V763" s="42"/>
      <c r="W763" s="42"/>
      <c r="X763" s="42"/>
      <c r="Y763" s="42"/>
      <c r="Z763" s="42"/>
      <c r="AA763" s="42"/>
      <c r="AB763" s="42"/>
      <c r="AC763" s="42"/>
      <c r="AD763" s="42"/>
      <c r="AE763" s="42"/>
      <c r="AF763" s="58"/>
    </row>
    <row r="764" spans="1:32" ht="15.75" customHeight="1">
      <c r="A764" s="57"/>
      <c r="B764" s="57"/>
      <c r="C764" s="57"/>
      <c r="D764" s="57"/>
      <c r="E764" s="57"/>
      <c r="F764" s="35"/>
      <c r="G764" s="35"/>
      <c r="H764" s="35"/>
      <c r="I764" s="35"/>
      <c r="J764" s="35"/>
      <c r="K764" s="35"/>
      <c r="L764" s="35"/>
      <c r="M764" s="35"/>
      <c r="N764" s="35"/>
      <c r="O764" s="35"/>
      <c r="P764" s="35"/>
      <c r="Q764" s="35"/>
      <c r="R764" s="35"/>
      <c r="S764" s="42"/>
      <c r="T764" s="42"/>
      <c r="U764" s="42"/>
      <c r="V764" s="42"/>
      <c r="W764" s="42"/>
      <c r="X764" s="42"/>
      <c r="Y764" s="42"/>
      <c r="Z764" s="42"/>
      <c r="AA764" s="42"/>
      <c r="AB764" s="42"/>
      <c r="AC764" s="42"/>
      <c r="AD764" s="42"/>
      <c r="AE764" s="42"/>
      <c r="AF764" s="58"/>
    </row>
    <row r="765" spans="1:32" ht="15.75" customHeight="1">
      <c r="A765" s="57"/>
      <c r="B765" s="57"/>
      <c r="C765" s="57"/>
      <c r="D765" s="57"/>
      <c r="E765" s="57"/>
      <c r="F765" s="35"/>
      <c r="G765" s="35"/>
      <c r="H765" s="35"/>
      <c r="I765" s="35"/>
      <c r="J765" s="35"/>
      <c r="K765" s="35"/>
      <c r="L765" s="35"/>
      <c r="M765" s="35"/>
      <c r="N765" s="35"/>
      <c r="O765" s="35"/>
      <c r="P765" s="35"/>
      <c r="Q765" s="35"/>
      <c r="R765" s="35"/>
      <c r="S765" s="42"/>
      <c r="T765" s="42"/>
      <c r="U765" s="42"/>
      <c r="V765" s="42"/>
      <c r="W765" s="42"/>
      <c r="X765" s="42"/>
      <c r="Y765" s="42"/>
      <c r="Z765" s="42"/>
      <c r="AA765" s="42"/>
      <c r="AB765" s="42"/>
      <c r="AC765" s="42"/>
      <c r="AD765" s="42"/>
      <c r="AE765" s="42"/>
      <c r="AF765" s="58"/>
    </row>
    <row r="766" spans="1:32" ht="15.75" customHeight="1">
      <c r="A766" s="57"/>
      <c r="B766" s="57"/>
      <c r="C766" s="57"/>
      <c r="D766" s="57"/>
      <c r="E766" s="57"/>
      <c r="F766" s="35"/>
      <c r="G766" s="35"/>
      <c r="H766" s="35"/>
      <c r="I766" s="35"/>
      <c r="J766" s="35"/>
      <c r="K766" s="35"/>
      <c r="L766" s="35"/>
      <c r="M766" s="35"/>
      <c r="N766" s="35"/>
      <c r="O766" s="35"/>
      <c r="P766" s="35"/>
      <c r="Q766" s="35"/>
      <c r="R766" s="35"/>
      <c r="S766" s="42"/>
      <c r="T766" s="42"/>
      <c r="U766" s="42"/>
      <c r="V766" s="42"/>
      <c r="W766" s="42"/>
      <c r="X766" s="42"/>
      <c r="Y766" s="42"/>
      <c r="Z766" s="42"/>
      <c r="AA766" s="42"/>
      <c r="AB766" s="42"/>
      <c r="AC766" s="42"/>
      <c r="AD766" s="42"/>
      <c r="AE766" s="42"/>
      <c r="AF766" s="58"/>
    </row>
    <row r="767" spans="1:32" ht="15.75" customHeight="1">
      <c r="A767" s="57"/>
      <c r="B767" s="57"/>
      <c r="C767" s="57"/>
      <c r="D767" s="57"/>
      <c r="E767" s="57"/>
      <c r="F767" s="35"/>
      <c r="G767" s="35"/>
      <c r="H767" s="35"/>
      <c r="I767" s="35"/>
      <c r="J767" s="35"/>
      <c r="K767" s="35"/>
      <c r="L767" s="35"/>
      <c r="M767" s="35"/>
      <c r="N767" s="35"/>
      <c r="O767" s="35"/>
      <c r="P767" s="35"/>
      <c r="Q767" s="35"/>
      <c r="R767" s="35"/>
      <c r="S767" s="42"/>
      <c r="T767" s="42"/>
      <c r="U767" s="42"/>
      <c r="V767" s="42"/>
      <c r="W767" s="42"/>
      <c r="X767" s="42"/>
      <c r="Y767" s="42"/>
      <c r="Z767" s="42"/>
      <c r="AA767" s="42"/>
      <c r="AB767" s="42"/>
      <c r="AC767" s="42"/>
      <c r="AD767" s="42"/>
      <c r="AE767" s="42"/>
      <c r="AF767" s="58"/>
    </row>
    <row r="768" spans="1:32" ht="15.75" customHeight="1">
      <c r="A768" s="57"/>
      <c r="B768" s="57"/>
      <c r="C768" s="57"/>
      <c r="D768" s="57"/>
      <c r="E768" s="57"/>
      <c r="F768" s="35"/>
      <c r="G768" s="35"/>
      <c r="H768" s="35"/>
      <c r="I768" s="35"/>
      <c r="J768" s="35"/>
      <c r="K768" s="35"/>
      <c r="L768" s="35"/>
      <c r="M768" s="35"/>
      <c r="N768" s="35"/>
      <c r="O768" s="35"/>
      <c r="P768" s="35"/>
      <c r="Q768" s="35"/>
      <c r="R768" s="35"/>
      <c r="S768" s="42"/>
      <c r="T768" s="42"/>
      <c r="U768" s="42"/>
      <c r="V768" s="42"/>
      <c r="W768" s="42"/>
      <c r="X768" s="42"/>
      <c r="Y768" s="42"/>
      <c r="Z768" s="42"/>
      <c r="AA768" s="42"/>
      <c r="AB768" s="42"/>
      <c r="AC768" s="42"/>
      <c r="AD768" s="42"/>
      <c r="AE768" s="42"/>
      <c r="AF768" s="58"/>
    </row>
    <row r="769" spans="1:32" ht="15.75" customHeight="1">
      <c r="A769" s="57"/>
      <c r="B769" s="57"/>
      <c r="C769" s="57"/>
      <c r="D769" s="57"/>
      <c r="E769" s="57"/>
      <c r="F769" s="35"/>
      <c r="G769" s="35"/>
      <c r="H769" s="35"/>
      <c r="I769" s="35"/>
      <c r="J769" s="35"/>
      <c r="K769" s="35"/>
      <c r="L769" s="35"/>
      <c r="M769" s="35"/>
      <c r="N769" s="35"/>
      <c r="O769" s="35"/>
      <c r="P769" s="35"/>
      <c r="Q769" s="35"/>
      <c r="R769" s="35"/>
      <c r="S769" s="42"/>
      <c r="T769" s="42"/>
      <c r="U769" s="42"/>
      <c r="V769" s="42"/>
      <c r="W769" s="42"/>
      <c r="X769" s="42"/>
      <c r="Y769" s="42"/>
      <c r="Z769" s="42"/>
      <c r="AA769" s="42"/>
      <c r="AB769" s="42"/>
      <c r="AC769" s="42"/>
      <c r="AD769" s="42"/>
      <c r="AE769" s="42"/>
      <c r="AF769" s="58"/>
    </row>
    <row r="770" spans="1:32" ht="15.75" customHeight="1">
      <c r="A770" s="57"/>
      <c r="B770" s="57"/>
      <c r="C770" s="57"/>
      <c r="D770" s="57"/>
      <c r="E770" s="57"/>
      <c r="F770" s="35"/>
      <c r="G770" s="35"/>
      <c r="H770" s="35"/>
      <c r="I770" s="35"/>
      <c r="J770" s="35"/>
      <c r="K770" s="35"/>
      <c r="L770" s="35"/>
      <c r="M770" s="35"/>
      <c r="N770" s="35"/>
      <c r="O770" s="35"/>
      <c r="P770" s="35"/>
      <c r="Q770" s="35"/>
      <c r="R770" s="35"/>
      <c r="S770" s="42"/>
      <c r="T770" s="42"/>
      <c r="U770" s="42"/>
      <c r="V770" s="42"/>
      <c r="W770" s="42"/>
      <c r="X770" s="42"/>
      <c r="Y770" s="42"/>
      <c r="Z770" s="42"/>
      <c r="AA770" s="42"/>
      <c r="AB770" s="42"/>
      <c r="AC770" s="42"/>
      <c r="AD770" s="42"/>
      <c r="AE770" s="42"/>
      <c r="AF770" s="58"/>
    </row>
    <row r="771" spans="1:32" ht="15.75" customHeight="1">
      <c r="A771" s="57"/>
      <c r="B771" s="57"/>
      <c r="C771" s="57"/>
      <c r="D771" s="57"/>
      <c r="E771" s="57"/>
      <c r="F771" s="35"/>
      <c r="G771" s="35"/>
      <c r="H771" s="35"/>
      <c r="I771" s="35"/>
      <c r="J771" s="35"/>
      <c r="K771" s="35"/>
      <c r="L771" s="35"/>
      <c r="M771" s="35"/>
      <c r="N771" s="35"/>
      <c r="O771" s="35"/>
      <c r="P771" s="35"/>
      <c r="Q771" s="35"/>
      <c r="R771" s="35"/>
      <c r="S771" s="42"/>
      <c r="T771" s="42"/>
      <c r="U771" s="42"/>
      <c r="V771" s="42"/>
      <c r="W771" s="42"/>
      <c r="X771" s="42"/>
      <c r="Y771" s="42"/>
      <c r="Z771" s="42"/>
      <c r="AA771" s="42"/>
      <c r="AB771" s="42"/>
      <c r="AC771" s="42"/>
      <c r="AD771" s="42"/>
      <c r="AE771" s="42"/>
      <c r="AF771" s="58"/>
    </row>
    <row r="772" spans="1:32" ht="15.75" customHeight="1">
      <c r="A772" s="57"/>
      <c r="B772" s="57"/>
      <c r="C772" s="57"/>
      <c r="D772" s="57"/>
      <c r="E772" s="57"/>
      <c r="F772" s="35"/>
      <c r="G772" s="35"/>
      <c r="H772" s="35"/>
      <c r="I772" s="35"/>
      <c r="J772" s="35"/>
      <c r="K772" s="35"/>
      <c r="L772" s="35"/>
      <c r="M772" s="35"/>
      <c r="N772" s="35"/>
      <c r="O772" s="35"/>
      <c r="P772" s="35"/>
      <c r="Q772" s="35"/>
      <c r="R772" s="35"/>
      <c r="S772" s="42"/>
      <c r="T772" s="42"/>
      <c r="U772" s="42"/>
      <c r="V772" s="42"/>
      <c r="W772" s="42"/>
      <c r="X772" s="42"/>
      <c r="Y772" s="42"/>
      <c r="Z772" s="42"/>
      <c r="AA772" s="42"/>
      <c r="AB772" s="42"/>
      <c r="AC772" s="42"/>
      <c r="AD772" s="42"/>
      <c r="AE772" s="42"/>
      <c r="AF772" s="58"/>
    </row>
    <row r="773" spans="1:32" ht="15.75" customHeight="1">
      <c r="A773" s="57"/>
      <c r="B773" s="57"/>
      <c r="C773" s="57"/>
      <c r="D773" s="57"/>
      <c r="E773" s="57"/>
      <c r="F773" s="35"/>
      <c r="G773" s="35"/>
      <c r="H773" s="35"/>
      <c r="I773" s="35"/>
      <c r="J773" s="35"/>
      <c r="K773" s="35"/>
      <c r="L773" s="35"/>
      <c r="M773" s="35"/>
      <c r="N773" s="35"/>
      <c r="O773" s="35"/>
      <c r="P773" s="35"/>
      <c r="Q773" s="35"/>
      <c r="R773" s="35"/>
      <c r="S773" s="42"/>
      <c r="T773" s="42"/>
      <c r="U773" s="42"/>
      <c r="V773" s="42"/>
      <c r="W773" s="42"/>
      <c r="X773" s="42"/>
      <c r="Y773" s="42"/>
      <c r="Z773" s="42"/>
      <c r="AA773" s="42"/>
      <c r="AB773" s="42"/>
      <c r="AC773" s="42"/>
      <c r="AD773" s="42"/>
      <c r="AE773" s="42"/>
      <c r="AF773" s="58"/>
    </row>
    <row r="774" spans="1:32" ht="15.75" customHeight="1">
      <c r="A774" s="57"/>
      <c r="B774" s="57"/>
      <c r="C774" s="57"/>
      <c r="D774" s="57"/>
      <c r="E774" s="57"/>
      <c r="F774" s="35"/>
      <c r="G774" s="35"/>
      <c r="H774" s="35"/>
      <c r="I774" s="35"/>
      <c r="J774" s="35"/>
      <c r="K774" s="35"/>
      <c r="L774" s="35"/>
      <c r="M774" s="35"/>
      <c r="N774" s="35"/>
      <c r="O774" s="35"/>
      <c r="P774" s="35"/>
      <c r="Q774" s="35"/>
      <c r="R774" s="35"/>
      <c r="S774" s="42"/>
      <c r="T774" s="42"/>
      <c r="U774" s="42"/>
      <c r="V774" s="42"/>
      <c r="W774" s="42"/>
      <c r="X774" s="42"/>
      <c r="Y774" s="42"/>
      <c r="Z774" s="42"/>
      <c r="AA774" s="42"/>
      <c r="AB774" s="42"/>
      <c r="AC774" s="42"/>
      <c r="AD774" s="42"/>
      <c r="AE774" s="42"/>
      <c r="AF774" s="58"/>
    </row>
    <row r="775" spans="1:32" ht="15.75" customHeight="1">
      <c r="A775" s="57"/>
      <c r="B775" s="57"/>
      <c r="C775" s="57"/>
      <c r="D775" s="57"/>
      <c r="E775" s="57"/>
      <c r="F775" s="35"/>
      <c r="G775" s="35"/>
      <c r="H775" s="35"/>
      <c r="I775" s="35"/>
      <c r="J775" s="35"/>
      <c r="K775" s="35"/>
      <c r="L775" s="35"/>
      <c r="M775" s="35"/>
      <c r="N775" s="35"/>
      <c r="O775" s="35"/>
      <c r="P775" s="35"/>
      <c r="Q775" s="35"/>
      <c r="R775" s="35"/>
      <c r="S775" s="42"/>
      <c r="T775" s="42"/>
      <c r="U775" s="42"/>
      <c r="V775" s="42"/>
      <c r="W775" s="42"/>
      <c r="X775" s="42"/>
      <c r="Y775" s="42"/>
      <c r="Z775" s="42"/>
      <c r="AA775" s="42"/>
      <c r="AB775" s="42"/>
      <c r="AC775" s="42"/>
      <c r="AD775" s="42"/>
      <c r="AE775" s="42"/>
      <c r="AF775" s="58"/>
    </row>
    <row r="776" spans="1:32" ht="15.75" customHeight="1">
      <c r="A776" s="57"/>
      <c r="B776" s="57"/>
      <c r="C776" s="57"/>
      <c r="D776" s="57"/>
      <c r="E776" s="57"/>
      <c r="F776" s="35"/>
      <c r="G776" s="35"/>
      <c r="H776" s="35"/>
      <c r="I776" s="35"/>
      <c r="J776" s="35"/>
      <c r="K776" s="35"/>
      <c r="L776" s="35"/>
      <c r="M776" s="35"/>
      <c r="N776" s="35"/>
      <c r="O776" s="35"/>
      <c r="P776" s="35"/>
      <c r="Q776" s="35"/>
      <c r="R776" s="35"/>
      <c r="S776" s="42"/>
      <c r="T776" s="42"/>
      <c r="U776" s="42"/>
      <c r="V776" s="42"/>
      <c r="W776" s="42"/>
      <c r="X776" s="42"/>
      <c r="Y776" s="42"/>
      <c r="Z776" s="42"/>
      <c r="AA776" s="42"/>
      <c r="AB776" s="42"/>
      <c r="AC776" s="42"/>
      <c r="AD776" s="42"/>
      <c r="AE776" s="42"/>
      <c r="AF776" s="58"/>
    </row>
    <row r="777" spans="1:32" ht="15.75" customHeight="1">
      <c r="A777" s="57"/>
      <c r="B777" s="57"/>
      <c r="C777" s="57"/>
      <c r="D777" s="57"/>
      <c r="E777" s="57"/>
      <c r="F777" s="35"/>
      <c r="G777" s="35"/>
      <c r="H777" s="35"/>
      <c r="I777" s="35"/>
      <c r="J777" s="35"/>
      <c r="K777" s="35"/>
      <c r="L777" s="35"/>
      <c r="M777" s="35"/>
      <c r="N777" s="35"/>
      <c r="O777" s="35"/>
      <c r="P777" s="35"/>
      <c r="Q777" s="35"/>
      <c r="R777" s="35"/>
      <c r="S777" s="42"/>
      <c r="T777" s="42"/>
      <c r="U777" s="42"/>
      <c r="V777" s="42"/>
      <c r="W777" s="42"/>
      <c r="X777" s="42"/>
      <c r="Y777" s="42"/>
      <c r="Z777" s="42"/>
      <c r="AA777" s="42"/>
      <c r="AB777" s="42"/>
      <c r="AC777" s="42"/>
      <c r="AD777" s="42"/>
      <c r="AE777" s="42"/>
      <c r="AF777" s="58"/>
    </row>
    <row r="778" spans="1:32" ht="15.75" customHeight="1">
      <c r="A778" s="57"/>
      <c r="B778" s="57"/>
      <c r="C778" s="57"/>
      <c r="D778" s="57"/>
      <c r="E778" s="57"/>
      <c r="F778" s="35"/>
      <c r="G778" s="35"/>
      <c r="H778" s="35"/>
      <c r="I778" s="35"/>
      <c r="J778" s="35"/>
      <c r="K778" s="35"/>
      <c r="L778" s="35"/>
      <c r="M778" s="35"/>
      <c r="N778" s="35"/>
      <c r="O778" s="35"/>
      <c r="P778" s="35"/>
      <c r="Q778" s="35"/>
      <c r="R778" s="35"/>
      <c r="S778" s="42"/>
      <c r="T778" s="42"/>
      <c r="U778" s="42"/>
      <c r="V778" s="42"/>
      <c r="W778" s="42"/>
      <c r="X778" s="42"/>
      <c r="Y778" s="42"/>
      <c r="Z778" s="42"/>
      <c r="AA778" s="42"/>
      <c r="AB778" s="42"/>
      <c r="AC778" s="42"/>
      <c r="AD778" s="42"/>
      <c r="AE778" s="42"/>
      <c r="AF778" s="58"/>
    </row>
    <row r="779" spans="1:32" ht="15.75" customHeight="1">
      <c r="A779" s="57"/>
      <c r="B779" s="57"/>
      <c r="C779" s="57"/>
      <c r="D779" s="57"/>
      <c r="E779" s="57"/>
      <c r="F779" s="35"/>
      <c r="G779" s="35"/>
      <c r="H779" s="35"/>
      <c r="I779" s="35"/>
      <c r="J779" s="35"/>
      <c r="K779" s="35"/>
      <c r="L779" s="35"/>
      <c r="M779" s="35"/>
      <c r="N779" s="35"/>
      <c r="O779" s="35"/>
      <c r="P779" s="35"/>
      <c r="Q779" s="35"/>
      <c r="R779" s="35"/>
      <c r="S779" s="42"/>
      <c r="T779" s="42"/>
      <c r="U779" s="42"/>
      <c r="V779" s="42"/>
      <c r="W779" s="42"/>
      <c r="X779" s="42"/>
      <c r="Y779" s="42"/>
      <c r="Z779" s="42"/>
      <c r="AA779" s="42"/>
      <c r="AB779" s="42"/>
      <c r="AC779" s="42"/>
      <c r="AD779" s="42"/>
      <c r="AE779" s="42"/>
      <c r="AF779" s="58"/>
    </row>
    <row r="780" spans="1:32" ht="15.75" customHeight="1">
      <c r="A780" s="57"/>
      <c r="B780" s="57"/>
      <c r="C780" s="57"/>
      <c r="D780" s="57"/>
      <c r="E780" s="57"/>
      <c r="F780" s="35"/>
      <c r="G780" s="35"/>
      <c r="H780" s="35"/>
      <c r="I780" s="35"/>
      <c r="J780" s="35"/>
      <c r="K780" s="35"/>
      <c r="L780" s="35"/>
      <c r="M780" s="35"/>
      <c r="N780" s="35"/>
      <c r="O780" s="35"/>
      <c r="P780" s="35"/>
      <c r="Q780" s="35"/>
      <c r="R780" s="35"/>
      <c r="S780" s="42"/>
      <c r="T780" s="42"/>
      <c r="U780" s="42"/>
      <c r="V780" s="42"/>
      <c r="W780" s="42"/>
      <c r="X780" s="42"/>
      <c r="Y780" s="42"/>
      <c r="Z780" s="42"/>
      <c r="AA780" s="42"/>
      <c r="AB780" s="42"/>
      <c r="AC780" s="42"/>
      <c r="AD780" s="42"/>
      <c r="AE780" s="42"/>
      <c r="AF780" s="58"/>
    </row>
    <row r="781" spans="1:32" ht="15.75" customHeight="1">
      <c r="A781" s="57"/>
      <c r="B781" s="57"/>
      <c r="C781" s="57"/>
      <c r="D781" s="57"/>
      <c r="E781" s="57"/>
      <c r="F781" s="35"/>
      <c r="G781" s="35"/>
      <c r="H781" s="35"/>
      <c r="I781" s="35"/>
      <c r="J781" s="35"/>
      <c r="K781" s="35"/>
      <c r="L781" s="35"/>
      <c r="M781" s="35"/>
      <c r="N781" s="35"/>
      <c r="O781" s="35"/>
      <c r="P781" s="35"/>
      <c r="Q781" s="35"/>
      <c r="R781" s="35"/>
      <c r="S781" s="42"/>
      <c r="T781" s="42"/>
      <c r="U781" s="42"/>
      <c r="V781" s="42"/>
      <c r="W781" s="42"/>
      <c r="X781" s="42"/>
      <c r="Y781" s="42"/>
      <c r="Z781" s="42"/>
      <c r="AA781" s="42"/>
      <c r="AB781" s="42"/>
      <c r="AC781" s="42"/>
      <c r="AD781" s="42"/>
      <c r="AE781" s="42"/>
      <c r="AF781" s="58"/>
    </row>
    <row r="782" spans="1:32" ht="15.75" customHeight="1">
      <c r="A782" s="57"/>
      <c r="B782" s="57"/>
      <c r="C782" s="57"/>
      <c r="D782" s="57"/>
      <c r="E782" s="57"/>
      <c r="F782" s="35"/>
      <c r="G782" s="35"/>
      <c r="H782" s="35"/>
      <c r="I782" s="35"/>
      <c r="J782" s="35"/>
      <c r="K782" s="35"/>
      <c r="L782" s="35"/>
      <c r="M782" s="35"/>
      <c r="N782" s="35"/>
      <c r="O782" s="35"/>
      <c r="P782" s="35"/>
      <c r="Q782" s="35"/>
      <c r="R782" s="35"/>
      <c r="S782" s="42"/>
      <c r="T782" s="42"/>
      <c r="U782" s="42"/>
      <c r="V782" s="42"/>
      <c r="W782" s="42"/>
      <c r="X782" s="42"/>
      <c r="Y782" s="42"/>
      <c r="Z782" s="42"/>
      <c r="AA782" s="42"/>
      <c r="AB782" s="42"/>
      <c r="AC782" s="42"/>
      <c r="AD782" s="42"/>
      <c r="AE782" s="42"/>
      <c r="AF782" s="58"/>
    </row>
    <row r="783" spans="1:32" ht="15.75" customHeight="1">
      <c r="A783" s="57"/>
      <c r="B783" s="57"/>
      <c r="C783" s="57"/>
      <c r="D783" s="57"/>
      <c r="E783" s="57"/>
      <c r="F783" s="35"/>
      <c r="G783" s="35"/>
      <c r="H783" s="35"/>
      <c r="I783" s="35"/>
      <c r="J783" s="35"/>
      <c r="K783" s="35"/>
      <c r="L783" s="35"/>
      <c r="M783" s="35"/>
      <c r="N783" s="35"/>
      <c r="O783" s="35"/>
      <c r="P783" s="35"/>
      <c r="Q783" s="35"/>
      <c r="R783" s="35"/>
      <c r="S783" s="42"/>
      <c r="T783" s="42"/>
      <c r="U783" s="42"/>
      <c r="V783" s="42"/>
      <c r="W783" s="42"/>
      <c r="X783" s="42"/>
      <c r="Y783" s="42"/>
      <c r="Z783" s="42"/>
      <c r="AA783" s="42"/>
      <c r="AB783" s="42"/>
      <c r="AC783" s="42"/>
      <c r="AD783" s="42"/>
      <c r="AE783" s="42"/>
      <c r="AF783" s="58"/>
    </row>
    <row r="784" spans="1:32" ht="15.75" customHeight="1">
      <c r="A784" s="57"/>
      <c r="B784" s="57"/>
      <c r="C784" s="57"/>
      <c r="D784" s="57"/>
      <c r="E784" s="57"/>
      <c r="F784" s="35"/>
      <c r="G784" s="35"/>
      <c r="H784" s="35"/>
      <c r="I784" s="35"/>
      <c r="J784" s="35"/>
      <c r="K784" s="35"/>
      <c r="L784" s="35"/>
      <c r="M784" s="35"/>
      <c r="N784" s="35"/>
      <c r="O784" s="35"/>
      <c r="P784" s="35"/>
      <c r="Q784" s="35"/>
      <c r="R784" s="35"/>
      <c r="S784" s="42"/>
      <c r="T784" s="42"/>
      <c r="U784" s="42"/>
      <c r="V784" s="42"/>
      <c r="W784" s="42"/>
      <c r="X784" s="42"/>
      <c r="Y784" s="42"/>
      <c r="Z784" s="42"/>
      <c r="AA784" s="42"/>
      <c r="AB784" s="42"/>
      <c r="AC784" s="42"/>
      <c r="AD784" s="42"/>
      <c r="AE784" s="42"/>
      <c r="AF784" s="58"/>
    </row>
    <row r="785" spans="1:32" ht="15.75" customHeight="1">
      <c r="A785" s="57"/>
      <c r="B785" s="57"/>
      <c r="C785" s="57"/>
      <c r="D785" s="57"/>
      <c r="E785" s="57"/>
      <c r="F785" s="35"/>
      <c r="G785" s="35"/>
      <c r="H785" s="35"/>
      <c r="I785" s="35"/>
      <c r="J785" s="35"/>
      <c r="K785" s="35"/>
      <c r="L785" s="35"/>
      <c r="M785" s="35"/>
      <c r="N785" s="35"/>
      <c r="O785" s="35"/>
      <c r="P785" s="35"/>
      <c r="Q785" s="35"/>
      <c r="R785" s="35"/>
      <c r="S785" s="42"/>
      <c r="T785" s="42"/>
      <c r="U785" s="42"/>
      <c r="V785" s="42"/>
      <c r="W785" s="42"/>
      <c r="X785" s="42"/>
      <c r="Y785" s="42"/>
      <c r="Z785" s="42"/>
      <c r="AA785" s="42"/>
      <c r="AB785" s="42"/>
      <c r="AC785" s="42"/>
      <c r="AD785" s="42"/>
      <c r="AE785" s="42"/>
      <c r="AF785" s="58"/>
    </row>
    <row r="786" spans="1:32" ht="15.75" customHeight="1">
      <c r="A786" s="57"/>
      <c r="B786" s="57"/>
      <c r="C786" s="57"/>
      <c r="D786" s="57"/>
      <c r="E786" s="57"/>
      <c r="F786" s="35"/>
      <c r="G786" s="35"/>
      <c r="H786" s="35"/>
      <c r="I786" s="35"/>
      <c r="J786" s="35"/>
      <c r="K786" s="35"/>
      <c r="L786" s="35"/>
      <c r="M786" s="35"/>
      <c r="N786" s="35"/>
      <c r="O786" s="35"/>
      <c r="P786" s="35"/>
      <c r="Q786" s="35"/>
      <c r="R786" s="35"/>
      <c r="S786" s="42"/>
      <c r="T786" s="42"/>
      <c r="U786" s="42"/>
      <c r="V786" s="42"/>
      <c r="W786" s="42"/>
      <c r="X786" s="42"/>
      <c r="Y786" s="42"/>
      <c r="Z786" s="42"/>
      <c r="AA786" s="42"/>
      <c r="AB786" s="42"/>
      <c r="AC786" s="42"/>
      <c r="AD786" s="42"/>
      <c r="AE786" s="42"/>
      <c r="AF786" s="58"/>
    </row>
    <row r="787" spans="1:32" ht="15.75" customHeight="1">
      <c r="A787" s="57"/>
      <c r="B787" s="57"/>
      <c r="C787" s="57"/>
      <c r="D787" s="57"/>
      <c r="E787" s="57"/>
      <c r="F787" s="35"/>
      <c r="G787" s="35"/>
      <c r="H787" s="35"/>
      <c r="I787" s="35"/>
      <c r="J787" s="35"/>
      <c r="K787" s="35"/>
      <c r="L787" s="35"/>
      <c r="M787" s="35"/>
      <c r="N787" s="35"/>
      <c r="O787" s="35"/>
      <c r="P787" s="35"/>
      <c r="Q787" s="35"/>
      <c r="R787" s="35"/>
      <c r="S787" s="42"/>
      <c r="T787" s="42"/>
      <c r="U787" s="42"/>
      <c r="V787" s="42"/>
      <c r="W787" s="42"/>
      <c r="X787" s="42"/>
      <c r="Y787" s="42"/>
      <c r="Z787" s="42"/>
      <c r="AA787" s="42"/>
      <c r="AB787" s="42"/>
      <c r="AC787" s="42"/>
      <c r="AD787" s="42"/>
      <c r="AE787" s="42"/>
      <c r="AF787" s="58"/>
    </row>
    <row r="788" spans="1:32" ht="15.75" customHeight="1">
      <c r="A788" s="57"/>
      <c r="B788" s="57"/>
      <c r="C788" s="57"/>
      <c r="D788" s="57"/>
      <c r="E788" s="57"/>
      <c r="F788" s="35"/>
      <c r="G788" s="35"/>
      <c r="H788" s="35"/>
      <c r="I788" s="35"/>
      <c r="J788" s="35"/>
      <c r="K788" s="35"/>
      <c r="L788" s="35"/>
      <c r="M788" s="35"/>
      <c r="N788" s="35"/>
      <c r="O788" s="35"/>
      <c r="P788" s="35"/>
      <c r="Q788" s="35"/>
      <c r="R788" s="35"/>
      <c r="S788" s="42"/>
      <c r="T788" s="42"/>
      <c r="U788" s="42"/>
      <c r="V788" s="42"/>
      <c r="W788" s="42"/>
      <c r="X788" s="42"/>
      <c r="Y788" s="42"/>
      <c r="Z788" s="42"/>
      <c r="AA788" s="42"/>
      <c r="AB788" s="42"/>
      <c r="AC788" s="42"/>
      <c r="AD788" s="42"/>
      <c r="AE788" s="42"/>
      <c r="AF788" s="58"/>
    </row>
    <row r="789" spans="1:32" ht="15.75" customHeight="1">
      <c r="A789" s="57"/>
      <c r="B789" s="57"/>
      <c r="C789" s="57"/>
      <c r="D789" s="57"/>
      <c r="E789" s="57"/>
      <c r="F789" s="35"/>
      <c r="G789" s="35"/>
      <c r="H789" s="35"/>
      <c r="I789" s="35"/>
      <c r="J789" s="35"/>
      <c r="K789" s="35"/>
      <c r="L789" s="35"/>
      <c r="M789" s="35"/>
      <c r="N789" s="35"/>
      <c r="O789" s="35"/>
      <c r="P789" s="35"/>
      <c r="Q789" s="35"/>
      <c r="R789" s="35"/>
      <c r="S789" s="42"/>
      <c r="T789" s="42"/>
      <c r="U789" s="42"/>
      <c r="V789" s="42"/>
      <c r="W789" s="42"/>
      <c r="X789" s="42"/>
      <c r="Y789" s="42"/>
      <c r="Z789" s="42"/>
      <c r="AA789" s="42"/>
      <c r="AB789" s="42"/>
      <c r="AC789" s="42"/>
      <c r="AD789" s="42"/>
      <c r="AE789" s="42"/>
      <c r="AF789" s="58"/>
    </row>
    <row r="790" spans="1:32" ht="15.75" customHeight="1">
      <c r="A790" s="57"/>
      <c r="B790" s="57"/>
      <c r="C790" s="57"/>
      <c r="D790" s="57"/>
      <c r="E790" s="57"/>
      <c r="F790" s="35"/>
      <c r="G790" s="35"/>
      <c r="H790" s="35"/>
      <c r="I790" s="35"/>
      <c r="J790" s="35"/>
      <c r="K790" s="35"/>
      <c r="L790" s="35"/>
      <c r="M790" s="35"/>
      <c r="N790" s="35"/>
      <c r="O790" s="35"/>
      <c r="P790" s="35"/>
      <c r="Q790" s="35"/>
      <c r="R790" s="35"/>
      <c r="S790" s="42"/>
      <c r="T790" s="42"/>
      <c r="U790" s="42"/>
      <c r="V790" s="42"/>
      <c r="W790" s="42"/>
      <c r="X790" s="42"/>
      <c r="Y790" s="42"/>
      <c r="Z790" s="42"/>
      <c r="AA790" s="42"/>
      <c r="AB790" s="42"/>
      <c r="AC790" s="42"/>
      <c r="AD790" s="42"/>
      <c r="AE790" s="42"/>
      <c r="AF790" s="58"/>
    </row>
    <row r="791" spans="1:32" ht="15.75" customHeight="1">
      <c r="A791" s="57"/>
      <c r="B791" s="57"/>
      <c r="C791" s="57"/>
      <c r="D791" s="57"/>
      <c r="E791" s="57"/>
      <c r="F791" s="35"/>
      <c r="G791" s="35"/>
      <c r="H791" s="35"/>
      <c r="I791" s="35"/>
      <c r="J791" s="35"/>
      <c r="K791" s="35"/>
      <c r="L791" s="35"/>
      <c r="M791" s="35"/>
      <c r="N791" s="35"/>
      <c r="O791" s="35"/>
      <c r="P791" s="35"/>
      <c r="Q791" s="35"/>
      <c r="R791" s="35"/>
      <c r="S791" s="42"/>
      <c r="T791" s="42"/>
      <c r="U791" s="42"/>
      <c r="V791" s="42"/>
      <c r="W791" s="42"/>
      <c r="X791" s="42"/>
      <c r="Y791" s="42"/>
      <c r="Z791" s="42"/>
      <c r="AA791" s="42"/>
      <c r="AB791" s="42"/>
      <c r="AC791" s="42"/>
      <c r="AD791" s="42"/>
      <c r="AE791" s="42"/>
      <c r="AF791" s="58"/>
    </row>
    <row r="792" spans="1:32" ht="15.75" customHeight="1">
      <c r="A792" s="57"/>
      <c r="B792" s="57"/>
      <c r="C792" s="57"/>
      <c r="D792" s="57"/>
      <c r="E792" s="57"/>
      <c r="F792" s="35"/>
      <c r="G792" s="35"/>
      <c r="H792" s="35"/>
      <c r="I792" s="35"/>
      <c r="J792" s="35"/>
      <c r="K792" s="35"/>
      <c r="L792" s="35"/>
      <c r="M792" s="35"/>
      <c r="N792" s="35"/>
      <c r="O792" s="35"/>
      <c r="P792" s="35"/>
      <c r="Q792" s="35"/>
      <c r="R792" s="35"/>
      <c r="S792" s="42"/>
      <c r="T792" s="42"/>
      <c r="U792" s="42"/>
      <c r="V792" s="42"/>
      <c r="W792" s="42"/>
      <c r="X792" s="42"/>
      <c r="Y792" s="42"/>
      <c r="Z792" s="42"/>
      <c r="AA792" s="42"/>
      <c r="AB792" s="42"/>
      <c r="AC792" s="42"/>
      <c r="AD792" s="42"/>
      <c r="AE792" s="42"/>
      <c r="AF792" s="58"/>
    </row>
    <row r="793" spans="1:32" ht="15.75" customHeight="1">
      <c r="A793" s="57"/>
      <c r="B793" s="57"/>
      <c r="C793" s="57"/>
      <c r="D793" s="57"/>
      <c r="E793" s="57"/>
      <c r="F793" s="35"/>
      <c r="G793" s="35"/>
      <c r="H793" s="35"/>
      <c r="I793" s="35"/>
      <c r="J793" s="35"/>
      <c r="K793" s="35"/>
      <c r="L793" s="35"/>
      <c r="M793" s="35"/>
      <c r="N793" s="35"/>
      <c r="O793" s="35"/>
      <c r="P793" s="35"/>
      <c r="Q793" s="35"/>
      <c r="R793" s="35"/>
      <c r="S793" s="42"/>
      <c r="T793" s="42"/>
      <c r="U793" s="42"/>
      <c r="V793" s="42"/>
      <c r="W793" s="42"/>
      <c r="X793" s="42"/>
      <c r="Y793" s="42"/>
      <c r="Z793" s="42"/>
      <c r="AA793" s="42"/>
      <c r="AB793" s="42"/>
      <c r="AC793" s="42"/>
      <c r="AD793" s="42"/>
      <c r="AE793" s="42"/>
      <c r="AF793" s="58"/>
    </row>
    <row r="794" spans="1:32" ht="15.75" customHeight="1">
      <c r="A794" s="57"/>
      <c r="B794" s="57"/>
      <c r="C794" s="57"/>
      <c r="D794" s="57"/>
      <c r="E794" s="57"/>
      <c r="F794" s="35"/>
      <c r="G794" s="35"/>
      <c r="H794" s="35"/>
      <c r="I794" s="35"/>
      <c r="J794" s="35"/>
      <c r="K794" s="35"/>
      <c r="L794" s="35"/>
      <c r="M794" s="35"/>
      <c r="N794" s="35"/>
      <c r="O794" s="35"/>
      <c r="P794" s="35"/>
      <c r="Q794" s="35"/>
      <c r="R794" s="35"/>
      <c r="S794" s="42"/>
      <c r="T794" s="42"/>
      <c r="U794" s="42"/>
      <c r="V794" s="42"/>
      <c r="W794" s="42"/>
      <c r="X794" s="42"/>
      <c r="Y794" s="42"/>
      <c r="Z794" s="42"/>
      <c r="AA794" s="42"/>
      <c r="AB794" s="42"/>
      <c r="AC794" s="42"/>
      <c r="AD794" s="42"/>
      <c r="AE794" s="42"/>
      <c r="AF794" s="58"/>
    </row>
    <row r="795" spans="1:32" ht="15.75" customHeight="1">
      <c r="A795" s="57"/>
      <c r="B795" s="57"/>
      <c r="C795" s="57"/>
      <c r="D795" s="57"/>
      <c r="E795" s="57"/>
      <c r="F795" s="35"/>
      <c r="G795" s="35"/>
      <c r="H795" s="35"/>
      <c r="I795" s="35"/>
      <c r="J795" s="35"/>
      <c r="K795" s="35"/>
      <c r="L795" s="35"/>
      <c r="M795" s="35"/>
      <c r="N795" s="35"/>
      <c r="O795" s="35"/>
      <c r="P795" s="35"/>
      <c r="Q795" s="35"/>
      <c r="R795" s="35"/>
      <c r="S795" s="42"/>
      <c r="T795" s="42"/>
      <c r="U795" s="42"/>
      <c r="V795" s="42"/>
      <c r="W795" s="42"/>
      <c r="X795" s="42"/>
      <c r="Y795" s="42"/>
      <c r="Z795" s="42"/>
      <c r="AA795" s="42"/>
      <c r="AB795" s="42"/>
      <c r="AC795" s="42"/>
      <c r="AD795" s="42"/>
      <c r="AE795" s="42"/>
      <c r="AF795" s="58"/>
    </row>
    <row r="796" spans="1:32" ht="15.75" customHeight="1">
      <c r="A796" s="57"/>
      <c r="B796" s="57"/>
      <c r="C796" s="57"/>
      <c r="D796" s="57"/>
      <c r="E796" s="57"/>
      <c r="F796" s="35"/>
      <c r="G796" s="35"/>
      <c r="H796" s="35"/>
      <c r="I796" s="35"/>
      <c r="J796" s="35"/>
      <c r="K796" s="35"/>
      <c r="L796" s="35"/>
      <c r="M796" s="35"/>
      <c r="N796" s="35"/>
      <c r="O796" s="35"/>
      <c r="P796" s="35"/>
      <c r="Q796" s="35"/>
      <c r="R796" s="35"/>
      <c r="S796" s="42"/>
      <c r="T796" s="42"/>
      <c r="U796" s="42"/>
      <c r="V796" s="42"/>
      <c r="W796" s="42"/>
      <c r="X796" s="42"/>
      <c r="Y796" s="42"/>
      <c r="Z796" s="42"/>
      <c r="AA796" s="42"/>
      <c r="AB796" s="42"/>
      <c r="AC796" s="42"/>
      <c r="AD796" s="42"/>
      <c r="AE796" s="42"/>
      <c r="AF796" s="58"/>
    </row>
    <row r="797" spans="1:32" ht="15.75" customHeight="1">
      <c r="A797" s="57"/>
      <c r="B797" s="57"/>
      <c r="C797" s="57"/>
      <c r="D797" s="57"/>
      <c r="E797" s="57"/>
      <c r="F797" s="35"/>
      <c r="G797" s="35"/>
      <c r="H797" s="35"/>
      <c r="I797" s="35"/>
      <c r="J797" s="35"/>
      <c r="K797" s="35"/>
      <c r="L797" s="35"/>
      <c r="M797" s="35"/>
      <c r="N797" s="35"/>
      <c r="O797" s="35"/>
      <c r="P797" s="35"/>
      <c r="Q797" s="35"/>
      <c r="R797" s="35"/>
      <c r="S797" s="42"/>
      <c r="T797" s="42"/>
      <c r="U797" s="42"/>
      <c r="V797" s="42"/>
      <c r="W797" s="42"/>
      <c r="X797" s="42"/>
      <c r="Y797" s="42"/>
      <c r="Z797" s="42"/>
      <c r="AA797" s="42"/>
      <c r="AB797" s="42"/>
      <c r="AC797" s="42"/>
      <c r="AD797" s="42"/>
      <c r="AE797" s="42"/>
      <c r="AF797" s="58"/>
    </row>
    <row r="798" spans="1:32" ht="15.75" customHeight="1">
      <c r="A798" s="57"/>
      <c r="B798" s="57"/>
      <c r="C798" s="57"/>
      <c r="D798" s="57"/>
      <c r="E798" s="57"/>
      <c r="F798" s="35"/>
      <c r="G798" s="35"/>
      <c r="H798" s="35"/>
      <c r="I798" s="35"/>
      <c r="J798" s="35"/>
      <c r="K798" s="35"/>
      <c r="L798" s="35"/>
      <c r="M798" s="35"/>
      <c r="N798" s="35"/>
      <c r="O798" s="35"/>
      <c r="P798" s="35"/>
      <c r="Q798" s="35"/>
      <c r="R798" s="35"/>
      <c r="S798" s="42"/>
      <c r="T798" s="42"/>
      <c r="U798" s="42"/>
      <c r="V798" s="42"/>
      <c r="W798" s="42"/>
      <c r="X798" s="42"/>
      <c r="Y798" s="42"/>
      <c r="Z798" s="42"/>
      <c r="AA798" s="42"/>
      <c r="AB798" s="42"/>
      <c r="AC798" s="42"/>
      <c r="AD798" s="42"/>
      <c r="AE798" s="42"/>
      <c r="AF798" s="58"/>
    </row>
    <row r="799" spans="1:32" ht="15.75" customHeight="1">
      <c r="A799" s="57"/>
      <c r="B799" s="57"/>
      <c r="C799" s="57"/>
      <c r="D799" s="57"/>
      <c r="E799" s="57"/>
      <c r="F799" s="35"/>
      <c r="G799" s="35"/>
      <c r="H799" s="35"/>
      <c r="I799" s="35"/>
      <c r="J799" s="35"/>
      <c r="K799" s="35"/>
      <c r="L799" s="35"/>
      <c r="M799" s="35"/>
      <c r="N799" s="35"/>
      <c r="O799" s="35"/>
      <c r="P799" s="35"/>
      <c r="Q799" s="35"/>
      <c r="R799" s="35"/>
      <c r="S799" s="42"/>
      <c r="T799" s="42"/>
      <c r="U799" s="42"/>
      <c r="V799" s="42"/>
      <c r="W799" s="42"/>
      <c r="X799" s="42"/>
      <c r="Y799" s="42"/>
      <c r="Z799" s="42"/>
      <c r="AA799" s="42"/>
      <c r="AB799" s="42"/>
      <c r="AC799" s="42"/>
      <c r="AD799" s="42"/>
      <c r="AE799" s="42"/>
      <c r="AF799" s="58"/>
    </row>
    <row r="800" spans="1:32" ht="15.75" customHeight="1">
      <c r="A800" s="57"/>
      <c r="B800" s="57"/>
      <c r="C800" s="57"/>
      <c r="D800" s="57"/>
      <c r="E800" s="57"/>
      <c r="F800" s="35"/>
      <c r="G800" s="35"/>
      <c r="H800" s="35"/>
      <c r="I800" s="35"/>
      <c r="J800" s="35"/>
      <c r="K800" s="35"/>
      <c r="L800" s="35"/>
      <c r="M800" s="35"/>
      <c r="N800" s="35"/>
      <c r="O800" s="35"/>
      <c r="P800" s="35"/>
      <c r="Q800" s="35"/>
      <c r="R800" s="35"/>
      <c r="S800" s="42"/>
      <c r="T800" s="42"/>
      <c r="U800" s="42"/>
      <c r="V800" s="42"/>
      <c r="W800" s="42"/>
      <c r="X800" s="42"/>
      <c r="Y800" s="42"/>
      <c r="Z800" s="42"/>
      <c r="AA800" s="42"/>
      <c r="AB800" s="42"/>
      <c r="AC800" s="42"/>
      <c r="AD800" s="42"/>
      <c r="AE800" s="42"/>
      <c r="AF800" s="58"/>
    </row>
    <row r="801" spans="1:32" ht="15.75" customHeight="1">
      <c r="A801" s="57"/>
      <c r="B801" s="57"/>
      <c r="C801" s="57"/>
      <c r="D801" s="57"/>
      <c r="E801" s="57"/>
      <c r="F801" s="35"/>
      <c r="G801" s="35"/>
      <c r="H801" s="35"/>
      <c r="I801" s="35"/>
      <c r="J801" s="35"/>
      <c r="K801" s="35"/>
      <c r="L801" s="35"/>
      <c r="M801" s="35"/>
      <c r="N801" s="35"/>
      <c r="O801" s="35"/>
      <c r="P801" s="35"/>
      <c r="Q801" s="35"/>
      <c r="R801" s="35"/>
      <c r="S801" s="42"/>
      <c r="T801" s="42"/>
      <c r="U801" s="42"/>
      <c r="V801" s="42"/>
      <c r="W801" s="42"/>
      <c r="X801" s="42"/>
      <c r="Y801" s="42"/>
      <c r="Z801" s="42"/>
      <c r="AA801" s="42"/>
      <c r="AB801" s="42"/>
      <c r="AC801" s="42"/>
      <c r="AD801" s="42"/>
      <c r="AE801" s="42"/>
      <c r="AF801" s="58"/>
    </row>
    <row r="802" spans="1:32" ht="15.75" customHeight="1">
      <c r="A802" s="57"/>
      <c r="B802" s="57"/>
      <c r="C802" s="57"/>
      <c r="D802" s="57"/>
      <c r="E802" s="57"/>
      <c r="F802" s="35"/>
      <c r="G802" s="35"/>
      <c r="H802" s="35"/>
      <c r="I802" s="35"/>
      <c r="J802" s="35"/>
      <c r="K802" s="35"/>
      <c r="L802" s="35"/>
      <c r="M802" s="35"/>
      <c r="N802" s="35"/>
      <c r="O802" s="35"/>
      <c r="P802" s="35"/>
      <c r="Q802" s="35"/>
      <c r="R802" s="35"/>
      <c r="S802" s="42"/>
      <c r="T802" s="42"/>
      <c r="U802" s="42"/>
      <c r="V802" s="42"/>
      <c r="W802" s="42"/>
      <c r="X802" s="42"/>
      <c r="Y802" s="42"/>
      <c r="Z802" s="42"/>
      <c r="AA802" s="42"/>
      <c r="AB802" s="42"/>
      <c r="AC802" s="42"/>
      <c r="AD802" s="42"/>
      <c r="AE802" s="42"/>
      <c r="AF802" s="58"/>
    </row>
    <row r="803" spans="1:32" ht="15.75" customHeight="1">
      <c r="A803" s="57"/>
      <c r="B803" s="57"/>
      <c r="C803" s="57"/>
      <c r="D803" s="57"/>
      <c r="E803" s="57"/>
      <c r="F803" s="35"/>
      <c r="G803" s="35"/>
      <c r="H803" s="35"/>
      <c r="I803" s="35"/>
      <c r="J803" s="35"/>
      <c r="K803" s="35"/>
      <c r="L803" s="35"/>
      <c r="M803" s="35"/>
      <c r="N803" s="35"/>
      <c r="O803" s="35"/>
      <c r="P803" s="35"/>
      <c r="Q803" s="35"/>
      <c r="R803" s="35"/>
      <c r="S803" s="42"/>
      <c r="T803" s="42"/>
      <c r="U803" s="42"/>
      <c r="V803" s="42"/>
      <c r="W803" s="42"/>
      <c r="X803" s="42"/>
      <c r="Y803" s="42"/>
      <c r="Z803" s="42"/>
      <c r="AA803" s="42"/>
      <c r="AB803" s="42"/>
      <c r="AC803" s="42"/>
      <c r="AD803" s="42"/>
      <c r="AE803" s="42"/>
      <c r="AF803" s="58"/>
    </row>
    <row r="804" spans="1:32" ht="15.75" customHeight="1">
      <c r="A804" s="57"/>
      <c r="B804" s="57"/>
      <c r="C804" s="57"/>
      <c r="D804" s="57"/>
      <c r="E804" s="57"/>
      <c r="F804" s="35"/>
      <c r="G804" s="35"/>
      <c r="H804" s="35"/>
      <c r="I804" s="35"/>
      <c r="J804" s="35"/>
      <c r="K804" s="35"/>
      <c r="L804" s="35"/>
      <c r="M804" s="35"/>
      <c r="N804" s="35"/>
      <c r="O804" s="35"/>
      <c r="P804" s="35"/>
      <c r="Q804" s="35"/>
      <c r="R804" s="35"/>
      <c r="S804" s="42"/>
      <c r="T804" s="42"/>
      <c r="U804" s="42"/>
      <c r="V804" s="42"/>
      <c r="W804" s="42"/>
      <c r="X804" s="42"/>
      <c r="Y804" s="42"/>
      <c r="Z804" s="42"/>
      <c r="AA804" s="42"/>
      <c r="AB804" s="42"/>
      <c r="AC804" s="42"/>
      <c r="AD804" s="42"/>
      <c r="AE804" s="42"/>
      <c r="AF804" s="58"/>
    </row>
    <row r="805" spans="1:32" ht="15.75" customHeight="1">
      <c r="A805" s="57"/>
      <c r="B805" s="57"/>
      <c r="C805" s="57"/>
      <c r="D805" s="57"/>
      <c r="E805" s="57"/>
      <c r="F805" s="35"/>
      <c r="G805" s="35"/>
      <c r="H805" s="35"/>
      <c r="I805" s="35"/>
      <c r="J805" s="35"/>
      <c r="K805" s="35"/>
      <c r="L805" s="35"/>
      <c r="M805" s="35"/>
      <c r="N805" s="35"/>
      <c r="O805" s="35"/>
      <c r="P805" s="35"/>
      <c r="Q805" s="35"/>
      <c r="R805" s="35"/>
      <c r="S805" s="42"/>
      <c r="T805" s="42"/>
      <c r="U805" s="42"/>
      <c r="V805" s="42"/>
      <c r="W805" s="42"/>
      <c r="X805" s="42"/>
      <c r="Y805" s="42"/>
      <c r="Z805" s="42"/>
      <c r="AA805" s="42"/>
      <c r="AB805" s="42"/>
      <c r="AC805" s="42"/>
      <c r="AD805" s="42"/>
      <c r="AE805" s="42"/>
      <c r="AF805" s="58"/>
    </row>
    <row r="806" spans="1:32" ht="15.75" customHeight="1">
      <c r="A806" s="57"/>
      <c r="B806" s="57"/>
      <c r="C806" s="57"/>
      <c r="D806" s="57"/>
      <c r="E806" s="57"/>
      <c r="F806" s="35"/>
      <c r="G806" s="35"/>
      <c r="H806" s="35"/>
      <c r="I806" s="35"/>
      <c r="J806" s="35"/>
      <c r="K806" s="35"/>
      <c r="L806" s="35"/>
      <c r="M806" s="35"/>
      <c r="N806" s="35"/>
      <c r="O806" s="35"/>
      <c r="P806" s="35"/>
      <c r="Q806" s="35"/>
      <c r="R806" s="35"/>
      <c r="S806" s="42"/>
      <c r="T806" s="42"/>
      <c r="U806" s="42"/>
      <c r="V806" s="42"/>
      <c r="W806" s="42"/>
      <c r="X806" s="42"/>
      <c r="Y806" s="42"/>
      <c r="Z806" s="42"/>
      <c r="AA806" s="42"/>
      <c r="AB806" s="42"/>
      <c r="AC806" s="42"/>
      <c r="AD806" s="42"/>
      <c r="AE806" s="42"/>
      <c r="AF806" s="58"/>
    </row>
    <row r="807" spans="1:32" ht="15.75" customHeight="1">
      <c r="A807" s="57"/>
      <c r="B807" s="57"/>
      <c r="C807" s="57"/>
      <c r="D807" s="57"/>
      <c r="E807" s="57"/>
      <c r="F807" s="35"/>
      <c r="G807" s="35"/>
      <c r="H807" s="35"/>
      <c r="I807" s="35"/>
      <c r="J807" s="35"/>
      <c r="K807" s="35"/>
      <c r="L807" s="35"/>
      <c r="M807" s="35"/>
      <c r="N807" s="35"/>
      <c r="O807" s="35"/>
      <c r="P807" s="35"/>
      <c r="Q807" s="35"/>
      <c r="R807" s="35"/>
      <c r="S807" s="42"/>
      <c r="T807" s="42"/>
      <c r="U807" s="42"/>
      <c r="V807" s="42"/>
      <c r="W807" s="42"/>
      <c r="X807" s="42"/>
      <c r="Y807" s="42"/>
      <c r="Z807" s="42"/>
      <c r="AA807" s="42"/>
      <c r="AB807" s="42"/>
      <c r="AC807" s="42"/>
      <c r="AD807" s="42"/>
      <c r="AE807" s="42"/>
      <c r="AF807" s="58"/>
    </row>
    <row r="808" spans="1:32" ht="15.75" customHeight="1">
      <c r="A808" s="57"/>
      <c r="B808" s="57"/>
      <c r="C808" s="57"/>
      <c r="D808" s="57"/>
      <c r="E808" s="57"/>
      <c r="F808" s="35"/>
      <c r="G808" s="35"/>
      <c r="H808" s="35"/>
      <c r="I808" s="35"/>
      <c r="J808" s="35"/>
      <c r="K808" s="35"/>
      <c r="L808" s="35"/>
      <c r="M808" s="35"/>
      <c r="N808" s="35"/>
      <c r="O808" s="35"/>
      <c r="P808" s="35"/>
      <c r="Q808" s="35"/>
      <c r="R808" s="35"/>
      <c r="S808" s="42"/>
      <c r="T808" s="42"/>
      <c r="U808" s="42"/>
      <c r="V808" s="42"/>
      <c r="W808" s="42"/>
      <c r="X808" s="42"/>
      <c r="Y808" s="42"/>
      <c r="Z808" s="42"/>
      <c r="AA808" s="42"/>
      <c r="AB808" s="42"/>
      <c r="AC808" s="42"/>
      <c r="AD808" s="42"/>
      <c r="AE808" s="42"/>
      <c r="AF808" s="58"/>
    </row>
    <row r="809" spans="1:32" ht="15.75" customHeight="1">
      <c r="A809" s="57"/>
      <c r="B809" s="57"/>
      <c r="C809" s="57"/>
      <c r="D809" s="57"/>
      <c r="E809" s="57"/>
      <c r="F809" s="35"/>
      <c r="G809" s="35"/>
      <c r="H809" s="35"/>
      <c r="I809" s="35"/>
      <c r="J809" s="35"/>
      <c r="K809" s="35"/>
      <c r="L809" s="35"/>
      <c r="M809" s="35"/>
      <c r="N809" s="35"/>
      <c r="O809" s="35"/>
      <c r="P809" s="35"/>
      <c r="Q809" s="35"/>
      <c r="R809" s="35"/>
      <c r="S809" s="42"/>
      <c r="T809" s="42"/>
      <c r="U809" s="42"/>
      <c r="V809" s="42"/>
      <c r="W809" s="42"/>
      <c r="X809" s="42"/>
      <c r="Y809" s="42"/>
      <c r="Z809" s="42"/>
      <c r="AA809" s="42"/>
      <c r="AB809" s="42"/>
      <c r="AC809" s="42"/>
      <c r="AD809" s="42"/>
      <c r="AE809" s="42"/>
      <c r="AF809" s="58"/>
    </row>
    <row r="810" spans="1:32" ht="15.75" customHeight="1">
      <c r="A810" s="57"/>
      <c r="B810" s="57"/>
      <c r="C810" s="57"/>
      <c r="D810" s="57"/>
      <c r="E810" s="57"/>
      <c r="F810" s="35"/>
      <c r="G810" s="35"/>
      <c r="H810" s="35"/>
      <c r="I810" s="35"/>
      <c r="J810" s="35"/>
      <c r="K810" s="35"/>
      <c r="L810" s="35"/>
      <c r="M810" s="35"/>
      <c r="N810" s="35"/>
      <c r="O810" s="35"/>
      <c r="P810" s="35"/>
      <c r="Q810" s="35"/>
      <c r="R810" s="35"/>
      <c r="S810" s="42"/>
      <c r="T810" s="42"/>
      <c r="U810" s="42"/>
      <c r="V810" s="42"/>
      <c r="W810" s="42"/>
      <c r="X810" s="42"/>
      <c r="Y810" s="42"/>
      <c r="Z810" s="42"/>
      <c r="AA810" s="42"/>
      <c r="AB810" s="42"/>
      <c r="AC810" s="42"/>
      <c r="AD810" s="42"/>
      <c r="AE810" s="42"/>
      <c r="AF810" s="58"/>
    </row>
    <row r="811" spans="1:32" ht="15.75" customHeight="1">
      <c r="A811" s="57"/>
      <c r="B811" s="57"/>
      <c r="C811" s="57"/>
      <c r="D811" s="57"/>
      <c r="E811" s="57"/>
      <c r="F811" s="35"/>
      <c r="G811" s="35"/>
      <c r="H811" s="35"/>
      <c r="I811" s="35"/>
      <c r="J811" s="35"/>
      <c r="K811" s="35"/>
      <c r="L811" s="35"/>
      <c r="M811" s="35"/>
      <c r="N811" s="35"/>
      <c r="O811" s="35"/>
      <c r="P811" s="35"/>
      <c r="Q811" s="35"/>
      <c r="R811" s="35"/>
      <c r="S811" s="42"/>
      <c r="T811" s="42"/>
      <c r="U811" s="42"/>
      <c r="V811" s="42"/>
      <c r="W811" s="42"/>
      <c r="X811" s="42"/>
      <c r="Y811" s="42"/>
      <c r="Z811" s="42"/>
      <c r="AA811" s="42"/>
      <c r="AB811" s="42"/>
      <c r="AC811" s="42"/>
      <c r="AD811" s="42"/>
      <c r="AE811" s="42"/>
      <c r="AF811" s="58"/>
    </row>
    <row r="812" spans="1:32" ht="15.75" customHeight="1">
      <c r="A812" s="57"/>
      <c r="B812" s="57"/>
      <c r="C812" s="57"/>
      <c r="D812" s="57"/>
      <c r="E812" s="57"/>
      <c r="F812" s="35"/>
      <c r="G812" s="35"/>
      <c r="H812" s="35"/>
      <c r="I812" s="35"/>
      <c r="J812" s="35"/>
      <c r="K812" s="35"/>
      <c r="L812" s="35"/>
      <c r="M812" s="35"/>
      <c r="N812" s="35"/>
      <c r="O812" s="35"/>
      <c r="P812" s="35"/>
      <c r="Q812" s="35"/>
      <c r="R812" s="35"/>
      <c r="S812" s="42"/>
      <c r="T812" s="42"/>
      <c r="U812" s="42"/>
      <c r="V812" s="42"/>
      <c r="W812" s="42"/>
      <c r="X812" s="42"/>
      <c r="Y812" s="42"/>
      <c r="Z812" s="42"/>
      <c r="AA812" s="42"/>
      <c r="AB812" s="42"/>
      <c r="AC812" s="42"/>
      <c r="AD812" s="42"/>
      <c r="AE812" s="42"/>
      <c r="AF812" s="58"/>
    </row>
    <row r="813" spans="1:32" ht="15.75" customHeight="1">
      <c r="A813" s="57"/>
      <c r="B813" s="57"/>
      <c r="C813" s="57"/>
      <c r="D813" s="57"/>
      <c r="E813" s="57"/>
      <c r="F813" s="35"/>
      <c r="G813" s="35"/>
      <c r="H813" s="35"/>
      <c r="I813" s="35"/>
      <c r="J813" s="35"/>
      <c r="K813" s="35"/>
      <c r="L813" s="35"/>
      <c r="M813" s="35"/>
      <c r="N813" s="35"/>
      <c r="O813" s="35"/>
      <c r="P813" s="35"/>
      <c r="Q813" s="35"/>
      <c r="R813" s="35"/>
      <c r="S813" s="42"/>
      <c r="T813" s="42"/>
      <c r="U813" s="42"/>
      <c r="V813" s="42"/>
      <c r="W813" s="42"/>
      <c r="X813" s="42"/>
      <c r="Y813" s="42"/>
      <c r="Z813" s="42"/>
      <c r="AA813" s="42"/>
      <c r="AB813" s="42"/>
      <c r="AC813" s="42"/>
      <c r="AD813" s="42"/>
      <c r="AE813" s="42"/>
      <c r="AF813" s="58"/>
    </row>
    <row r="814" spans="1:32" ht="15.75" customHeight="1">
      <c r="A814" s="57"/>
      <c r="B814" s="57"/>
      <c r="C814" s="57"/>
      <c r="D814" s="57"/>
      <c r="E814" s="57"/>
      <c r="F814" s="35"/>
      <c r="G814" s="35"/>
      <c r="H814" s="35"/>
      <c r="I814" s="35"/>
      <c r="J814" s="35"/>
      <c r="K814" s="35"/>
      <c r="L814" s="35"/>
      <c r="M814" s="35"/>
      <c r="N814" s="35"/>
      <c r="O814" s="35"/>
      <c r="P814" s="35"/>
      <c r="Q814" s="35"/>
      <c r="R814" s="35"/>
      <c r="S814" s="42"/>
      <c r="T814" s="42"/>
      <c r="U814" s="42"/>
      <c r="V814" s="42"/>
      <c r="W814" s="42"/>
      <c r="X814" s="42"/>
      <c r="Y814" s="42"/>
      <c r="Z814" s="42"/>
      <c r="AA814" s="42"/>
      <c r="AB814" s="42"/>
      <c r="AC814" s="42"/>
      <c r="AD814" s="42"/>
      <c r="AE814" s="42"/>
      <c r="AF814" s="58"/>
    </row>
    <row r="815" spans="1:32" ht="15.75" customHeight="1">
      <c r="A815" s="57"/>
      <c r="B815" s="57"/>
      <c r="C815" s="57"/>
      <c r="D815" s="57"/>
      <c r="E815" s="57"/>
      <c r="F815" s="35"/>
      <c r="G815" s="35"/>
      <c r="H815" s="35"/>
      <c r="I815" s="35"/>
      <c r="J815" s="35"/>
      <c r="K815" s="35"/>
      <c r="L815" s="35"/>
      <c r="M815" s="35"/>
      <c r="N815" s="35"/>
      <c r="O815" s="35"/>
      <c r="P815" s="35"/>
      <c r="Q815" s="35"/>
      <c r="R815" s="35"/>
      <c r="S815" s="42"/>
      <c r="T815" s="42"/>
      <c r="U815" s="42"/>
      <c r="V815" s="42"/>
      <c r="W815" s="42"/>
      <c r="X815" s="42"/>
      <c r="Y815" s="42"/>
      <c r="Z815" s="42"/>
      <c r="AA815" s="42"/>
      <c r="AB815" s="42"/>
      <c r="AC815" s="42"/>
      <c r="AD815" s="42"/>
      <c r="AE815" s="42"/>
      <c r="AF815" s="58"/>
    </row>
    <row r="816" spans="1:32" ht="15.75" customHeight="1">
      <c r="A816" s="57"/>
      <c r="B816" s="57"/>
      <c r="C816" s="57"/>
      <c r="D816" s="57"/>
      <c r="E816" s="57"/>
      <c r="F816" s="35"/>
      <c r="G816" s="35"/>
      <c r="H816" s="35"/>
      <c r="I816" s="35"/>
      <c r="J816" s="35"/>
      <c r="K816" s="35"/>
      <c r="L816" s="35"/>
      <c r="M816" s="35"/>
      <c r="N816" s="35"/>
      <c r="O816" s="35"/>
      <c r="P816" s="35"/>
      <c r="Q816" s="35"/>
      <c r="R816" s="35"/>
      <c r="S816" s="42"/>
      <c r="T816" s="42"/>
      <c r="U816" s="42"/>
      <c r="V816" s="42"/>
      <c r="W816" s="42"/>
      <c r="X816" s="42"/>
      <c r="Y816" s="42"/>
      <c r="Z816" s="42"/>
      <c r="AA816" s="42"/>
      <c r="AB816" s="42"/>
      <c r="AC816" s="42"/>
      <c r="AD816" s="42"/>
      <c r="AE816" s="42"/>
      <c r="AF816" s="58"/>
    </row>
    <row r="817" spans="1:32" ht="15.75" customHeight="1">
      <c r="A817" s="57"/>
      <c r="B817" s="57"/>
      <c r="C817" s="57"/>
      <c r="D817" s="57"/>
      <c r="E817" s="57"/>
      <c r="F817" s="35"/>
      <c r="G817" s="35"/>
      <c r="H817" s="35"/>
      <c r="I817" s="35"/>
      <c r="J817" s="35"/>
      <c r="K817" s="35"/>
      <c r="L817" s="35"/>
      <c r="M817" s="35"/>
      <c r="N817" s="35"/>
      <c r="O817" s="35"/>
      <c r="P817" s="35"/>
      <c r="Q817" s="35"/>
      <c r="R817" s="35"/>
      <c r="S817" s="42"/>
      <c r="T817" s="42"/>
      <c r="U817" s="42"/>
      <c r="V817" s="42"/>
      <c r="W817" s="42"/>
      <c r="X817" s="42"/>
      <c r="Y817" s="42"/>
      <c r="Z817" s="42"/>
      <c r="AA817" s="42"/>
      <c r="AB817" s="42"/>
      <c r="AC817" s="42"/>
      <c r="AD817" s="42"/>
      <c r="AE817" s="42"/>
      <c r="AF817" s="58"/>
    </row>
    <row r="818" spans="1:32" ht="15.75" customHeight="1">
      <c r="A818" s="57"/>
      <c r="B818" s="57"/>
      <c r="C818" s="57"/>
      <c r="D818" s="57"/>
      <c r="E818" s="57"/>
      <c r="F818" s="35"/>
      <c r="G818" s="35"/>
      <c r="H818" s="35"/>
      <c r="I818" s="35"/>
      <c r="J818" s="35"/>
      <c r="K818" s="35"/>
      <c r="L818" s="35"/>
      <c r="M818" s="35"/>
      <c r="N818" s="35"/>
      <c r="O818" s="35"/>
      <c r="P818" s="35"/>
      <c r="Q818" s="35"/>
      <c r="R818" s="35"/>
      <c r="S818" s="42"/>
      <c r="T818" s="42"/>
      <c r="U818" s="42"/>
      <c r="V818" s="42"/>
      <c r="W818" s="42"/>
      <c r="X818" s="42"/>
      <c r="Y818" s="42"/>
      <c r="Z818" s="42"/>
      <c r="AA818" s="42"/>
      <c r="AB818" s="42"/>
      <c r="AC818" s="42"/>
      <c r="AD818" s="42"/>
      <c r="AE818" s="42"/>
      <c r="AF818" s="58"/>
    </row>
    <row r="819" spans="1:32" ht="15.75" customHeight="1">
      <c r="A819" s="57"/>
      <c r="B819" s="57"/>
      <c r="C819" s="57"/>
      <c r="D819" s="57"/>
      <c r="E819" s="57"/>
      <c r="F819" s="35"/>
      <c r="G819" s="35"/>
      <c r="H819" s="35"/>
      <c r="I819" s="35"/>
      <c r="J819" s="35"/>
      <c r="K819" s="35"/>
      <c r="L819" s="35"/>
      <c r="M819" s="35"/>
      <c r="N819" s="35"/>
      <c r="O819" s="35"/>
      <c r="P819" s="35"/>
      <c r="Q819" s="35"/>
      <c r="R819" s="35"/>
      <c r="S819" s="42"/>
      <c r="T819" s="42"/>
      <c r="U819" s="42"/>
      <c r="V819" s="42"/>
      <c r="W819" s="42"/>
      <c r="X819" s="42"/>
      <c r="Y819" s="42"/>
      <c r="Z819" s="42"/>
      <c r="AA819" s="42"/>
      <c r="AB819" s="42"/>
      <c r="AC819" s="42"/>
      <c r="AD819" s="42"/>
      <c r="AE819" s="42"/>
      <c r="AF819" s="58"/>
    </row>
    <row r="820" spans="1:32" ht="15.75" customHeight="1">
      <c r="A820" s="57"/>
      <c r="B820" s="57"/>
      <c r="C820" s="57"/>
      <c r="D820" s="57"/>
      <c r="E820" s="57"/>
      <c r="F820" s="35"/>
      <c r="G820" s="35"/>
      <c r="H820" s="35"/>
      <c r="I820" s="35"/>
      <c r="J820" s="35"/>
      <c r="K820" s="35"/>
      <c r="L820" s="35"/>
      <c r="M820" s="35"/>
      <c r="N820" s="35"/>
      <c r="O820" s="35"/>
      <c r="P820" s="35"/>
      <c r="Q820" s="35"/>
      <c r="R820" s="35"/>
      <c r="S820" s="42"/>
      <c r="T820" s="42"/>
      <c r="U820" s="42"/>
      <c r="V820" s="42"/>
      <c r="W820" s="42"/>
      <c r="X820" s="42"/>
      <c r="Y820" s="42"/>
      <c r="Z820" s="42"/>
      <c r="AA820" s="42"/>
      <c r="AB820" s="42"/>
      <c r="AC820" s="42"/>
      <c r="AD820" s="42"/>
      <c r="AE820" s="42"/>
      <c r="AF820" s="58"/>
    </row>
    <row r="821" spans="1:32" ht="15.75" customHeight="1">
      <c r="A821" s="57"/>
      <c r="B821" s="57"/>
      <c r="C821" s="57"/>
      <c r="D821" s="57"/>
      <c r="E821" s="57"/>
      <c r="F821" s="35"/>
      <c r="G821" s="35"/>
      <c r="H821" s="35"/>
      <c r="I821" s="35"/>
      <c r="J821" s="35"/>
      <c r="K821" s="35"/>
      <c r="L821" s="35"/>
      <c r="M821" s="35"/>
      <c r="N821" s="35"/>
      <c r="O821" s="35"/>
      <c r="P821" s="35"/>
      <c r="Q821" s="35"/>
      <c r="R821" s="35"/>
      <c r="S821" s="42"/>
      <c r="T821" s="42"/>
      <c r="U821" s="42"/>
      <c r="V821" s="42"/>
      <c r="W821" s="42"/>
      <c r="X821" s="42"/>
      <c r="Y821" s="42"/>
      <c r="Z821" s="42"/>
      <c r="AA821" s="42"/>
      <c r="AB821" s="42"/>
      <c r="AC821" s="42"/>
      <c r="AD821" s="42"/>
      <c r="AE821" s="42"/>
      <c r="AF821" s="58"/>
    </row>
    <row r="822" spans="1:32" ht="15.75" customHeight="1">
      <c r="A822" s="57"/>
      <c r="B822" s="57"/>
      <c r="C822" s="57"/>
      <c r="D822" s="57"/>
      <c r="E822" s="57"/>
      <c r="F822" s="35"/>
      <c r="G822" s="35"/>
      <c r="H822" s="35"/>
      <c r="I822" s="35"/>
      <c r="J822" s="35"/>
      <c r="K822" s="35"/>
      <c r="L822" s="35"/>
      <c r="M822" s="35"/>
      <c r="N822" s="35"/>
      <c r="O822" s="35"/>
      <c r="P822" s="35"/>
      <c r="Q822" s="35"/>
      <c r="R822" s="35"/>
      <c r="S822" s="42"/>
      <c r="T822" s="42"/>
      <c r="U822" s="42"/>
      <c r="V822" s="42"/>
      <c r="W822" s="42"/>
      <c r="X822" s="42"/>
      <c r="Y822" s="42"/>
      <c r="Z822" s="42"/>
      <c r="AA822" s="42"/>
      <c r="AB822" s="42"/>
      <c r="AC822" s="42"/>
      <c r="AD822" s="42"/>
      <c r="AE822" s="42"/>
      <c r="AF822" s="58"/>
    </row>
    <row r="823" spans="1:32" ht="15.75" customHeight="1">
      <c r="A823" s="57"/>
      <c r="B823" s="57"/>
      <c r="C823" s="57"/>
      <c r="D823" s="57"/>
      <c r="E823" s="57"/>
      <c r="F823" s="35"/>
      <c r="G823" s="35"/>
      <c r="H823" s="35"/>
      <c r="I823" s="35"/>
      <c r="J823" s="35"/>
      <c r="K823" s="35"/>
      <c r="L823" s="35"/>
      <c r="M823" s="35"/>
      <c r="N823" s="35"/>
      <c r="O823" s="35"/>
      <c r="P823" s="35"/>
      <c r="Q823" s="35"/>
      <c r="R823" s="35"/>
      <c r="S823" s="42"/>
      <c r="T823" s="42"/>
      <c r="U823" s="42"/>
      <c r="V823" s="42"/>
      <c r="W823" s="42"/>
      <c r="X823" s="42"/>
      <c r="Y823" s="42"/>
      <c r="Z823" s="42"/>
      <c r="AA823" s="42"/>
      <c r="AB823" s="42"/>
      <c r="AC823" s="42"/>
      <c r="AD823" s="42"/>
      <c r="AE823" s="42"/>
      <c r="AF823" s="58"/>
    </row>
    <row r="824" spans="1:32" ht="15.75" customHeight="1">
      <c r="A824" s="57"/>
      <c r="B824" s="57"/>
      <c r="C824" s="57"/>
      <c r="D824" s="57"/>
      <c r="E824" s="57"/>
      <c r="F824" s="35"/>
      <c r="G824" s="35"/>
      <c r="H824" s="35"/>
      <c r="I824" s="35"/>
      <c r="J824" s="35"/>
      <c r="K824" s="35"/>
      <c r="L824" s="35"/>
      <c r="M824" s="35"/>
      <c r="N824" s="35"/>
      <c r="O824" s="35"/>
      <c r="P824" s="35"/>
      <c r="Q824" s="35"/>
      <c r="R824" s="35"/>
      <c r="S824" s="42"/>
      <c r="T824" s="42"/>
      <c r="U824" s="42"/>
      <c r="V824" s="42"/>
      <c r="W824" s="42"/>
      <c r="X824" s="42"/>
      <c r="Y824" s="42"/>
      <c r="Z824" s="42"/>
      <c r="AA824" s="42"/>
      <c r="AB824" s="42"/>
      <c r="AC824" s="42"/>
      <c r="AD824" s="42"/>
      <c r="AE824" s="42"/>
      <c r="AF824" s="58"/>
    </row>
    <row r="825" spans="1:32" ht="15.75" customHeight="1">
      <c r="A825" s="57"/>
      <c r="B825" s="57"/>
      <c r="C825" s="57"/>
      <c r="D825" s="57"/>
      <c r="E825" s="57"/>
      <c r="F825" s="35"/>
      <c r="G825" s="35"/>
      <c r="H825" s="35"/>
      <c r="I825" s="35"/>
      <c r="J825" s="35"/>
      <c r="K825" s="35"/>
      <c r="L825" s="35"/>
      <c r="M825" s="35"/>
      <c r="N825" s="35"/>
      <c r="O825" s="35"/>
      <c r="P825" s="35"/>
      <c r="Q825" s="35"/>
      <c r="R825" s="35"/>
      <c r="S825" s="42"/>
      <c r="T825" s="42"/>
      <c r="U825" s="42"/>
      <c r="V825" s="42"/>
      <c r="W825" s="42"/>
      <c r="X825" s="42"/>
      <c r="Y825" s="42"/>
      <c r="Z825" s="42"/>
      <c r="AA825" s="42"/>
      <c r="AB825" s="42"/>
      <c r="AC825" s="42"/>
      <c r="AD825" s="42"/>
      <c r="AE825" s="42"/>
      <c r="AF825" s="58"/>
    </row>
    <row r="826" spans="1:32" ht="15.75" customHeight="1">
      <c r="A826" s="57"/>
      <c r="B826" s="57"/>
      <c r="C826" s="57"/>
      <c r="D826" s="57"/>
      <c r="E826" s="57"/>
      <c r="F826" s="35"/>
      <c r="G826" s="35"/>
      <c r="H826" s="35"/>
      <c r="I826" s="35"/>
      <c r="J826" s="35"/>
      <c r="K826" s="35"/>
      <c r="L826" s="35"/>
      <c r="M826" s="35"/>
      <c r="N826" s="35"/>
      <c r="O826" s="35"/>
      <c r="P826" s="35"/>
      <c r="Q826" s="35"/>
      <c r="R826" s="35"/>
      <c r="S826" s="42"/>
      <c r="T826" s="42"/>
      <c r="U826" s="42"/>
      <c r="V826" s="42"/>
      <c r="W826" s="42"/>
      <c r="X826" s="42"/>
      <c r="Y826" s="42"/>
      <c r="Z826" s="42"/>
      <c r="AA826" s="42"/>
      <c r="AB826" s="42"/>
      <c r="AC826" s="42"/>
      <c r="AD826" s="42"/>
      <c r="AE826" s="42"/>
      <c r="AF826" s="58"/>
    </row>
    <row r="827" spans="1:32" ht="15.75" customHeight="1">
      <c r="A827" s="57"/>
      <c r="B827" s="57"/>
      <c r="C827" s="57"/>
      <c r="D827" s="57"/>
      <c r="E827" s="57"/>
      <c r="F827" s="35"/>
      <c r="G827" s="35"/>
      <c r="H827" s="35"/>
      <c r="I827" s="35"/>
      <c r="J827" s="35"/>
      <c r="K827" s="35"/>
      <c r="L827" s="35"/>
      <c r="M827" s="35"/>
      <c r="N827" s="35"/>
      <c r="O827" s="35"/>
      <c r="P827" s="35"/>
      <c r="Q827" s="35"/>
      <c r="R827" s="35"/>
      <c r="S827" s="42"/>
      <c r="T827" s="42"/>
      <c r="U827" s="42"/>
      <c r="V827" s="42"/>
      <c r="W827" s="42"/>
      <c r="X827" s="42"/>
      <c r="Y827" s="42"/>
      <c r="Z827" s="42"/>
      <c r="AA827" s="42"/>
      <c r="AB827" s="42"/>
      <c r="AC827" s="42"/>
      <c r="AD827" s="42"/>
      <c r="AE827" s="42"/>
      <c r="AF827" s="58"/>
    </row>
    <row r="828" spans="1:32" ht="15.75" customHeight="1">
      <c r="A828" s="57"/>
      <c r="B828" s="57"/>
      <c r="C828" s="57"/>
      <c r="D828" s="57"/>
      <c r="E828" s="57"/>
      <c r="F828" s="35"/>
      <c r="G828" s="35"/>
      <c r="H828" s="35"/>
      <c r="I828" s="35"/>
      <c r="J828" s="35"/>
      <c r="K828" s="35"/>
      <c r="L828" s="35"/>
      <c r="M828" s="35"/>
      <c r="N828" s="35"/>
      <c r="O828" s="35"/>
      <c r="P828" s="35"/>
      <c r="Q828" s="35"/>
      <c r="R828" s="35"/>
      <c r="S828" s="42"/>
      <c r="T828" s="42"/>
      <c r="U828" s="42"/>
      <c r="V828" s="42"/>
      <c r="W828" s="42"/>
      <c r="X828" s="42"/>
      <c r="Y828" s="42"/>
      <c r="Z828" s="42"/>
      <c r="AA828" s="42"/>
      <c r="AB828" s="42"/>
      <c r="AC828" s="42"/>
      <c r="AD828" s="42"/>
      <c r="AE828" s="42"/>
      <c r="AF828" s="58"/>
    </row>
    <row r="829" spans="1:32" ht="15.75" customHeight="1">
      <c r="A829" s="57"/>
      <c r="B829" s="57"/>
      <c r="C829" s="57"/>
      <c r="D829" s="57"/>
      <c r="E829" s="57"/>
      <c r="F829" s="35"/>
      <c r="G829" s="35"/>
      <c r="H829" s="35"/>
      <c r="I829" s="35"/>
      <c r="J829" s="35"/>
      <c r="K829" s="35"/>
      <c r="L829" s="35"/>
      <c r="M829" s="35"/>
      <c r="N829" s="35"/>
      <c r="O829" s="35"/>
      <c r="P829" s="35"/>
      <c r="Q829" s="35"/>
      <c r="R829" s="35"/>
      <c r="S829" s="42"/>
      <c r="T829" s="42"/>
      <c r="U829" s="42"/>
      <c r="V829" s="42"/>
      <c r="W829" s="42"/>
      <c r="X829" s="42"/>
      <c r="Y829" s="42"/>
      <c r="Z829" s="42"/>
      <c r="AA829" s="42"/>
      <c r="AB829" s="42"/>
      <c r="AC829" s="42"/>
      <c r="AD829" s="42"/>
      <c r="AE829" s="42"/>
      <c r="AF829" s="58"/>
    </row>
    <row r="830" spans="1:32" ht="15.75" customHeight="1">
      <c r="A830" s="57"/>
      <c r="B830" s="57"/>
      <c r="C830" s="57"/>
      <c r="D830" s="57"/>
      <c r="E830" s="57"/>
      <c r="F830" s="35"/>
      <c r="G830" s="35"/>
      <c r="H830" s="35"/>
      <c r="I830" s="35"/>
      <c r="J830" s="35"/>
      <c r="K830" s="35"/>
      <c r="L830" s="35"/>
      <c r="M830" s="35"/>
      <c r="N830" s="35"/>
      <c r="O830" s="35"/>
      <c r="P830" s="35"/>
      <c r="Q830" s="35"/>
      <c r="R830" s="35"/>
      <c r="S830" s="42"/>
      <c r="T830" s="42"/>
      <c r="U830" s="42"/>
      <c r="V830" s="42"/>
      <c r="W830" s="42"/>
      <c r="X830" s="42"/>
      <c r="Y830" s="42"/>
      <c r="Z830" s="42"/>
      <c r="AA830" s="42"/>
      <c r="AB830" s="42"/>
      <c r="AC830" s="42"/>
      <c r="AD830" s="42"/>
      <c r="AE830" s="42"/>
      <c r="AF830" s="58"/>
    </row>
    <row r="831" spans="1:32" ht="15.75" customHeight="1">
      <c r="A831" s="57"/>
      <c r="B831" s="57"/>
      <c r="C831" s="57"/>
      <c r="D831" s="57"/>
      <c r="E831" s="57"/>
      <c r="F831" s="35"/>
      <c r="G831" s="35"/>
      <c r="H831" s="35"/>
      <c r="I831" s="35"/>
      <c r="J831" s="35"/>
      <c r="K831" s="35"/>
      <c r="L831" s="35"/>
      <c r="M831" s="35"/>
      <c r="N831" s="35"/>
      <c r="O831" s="35"/>
      <c r="P831" s="35"/>
      <c r="Q831" s="35"/>
      <c r="R831" s="35"/>
      <c r="S831" s="42"/>
      <c r="T831" s="42"/>
      <c r="U831" s="42"/>
      <c r="V831" s="42"/>
      <c r="W831" s="42"/>
      <c r="X831" s="42"/>
      <c r="Y831" s="42"/>
      <c r="Z831" s="42"/>
      <c r="AA831" s="42"/>
      <c r="AB831" s="42"/>
      <c r="AC831" s="42"/>
      <c r="AD831" s="42"/>
      <c r="AE831" s="42"/>
      <c r="AF831" s="58"/>
    </row>
    <row r="832" spans="1:32" ht="15.75" customHeight="1">
      <c r="A832" s="57"/>
      <c r="B832" s="57"/>
      <c r="C832" s="57"/>
      <c r="D832" s="57"/>
      <c r="E832" s="57"/>
      <c r="F832" s="35"/>
      <c r="G832" s="35"/>
      <c r="H832" s="35"/>
      <c r="I832" s="35"/>
      <c r="J832" s="35"/>
      <c r="K832" s="35"/>
      <c r="L832" s="35"/>
      <c r="M832" s="35"/>
      <c r="N832" s="35"/>
      <c r="O832" s="35"/>
      <c r="P832" s="35"/>
      <c r="Q832" s="35"/>
      <c r="R832" s="35"/>
      <c r="S832" s="42"/>
      <c r="T832" s="42"/>
      <c r="U832" s="42"/>
      <c r="V832" s="42"/>
      <c r="W832" s="42"/>
      <c r="X832" s="42"/>
      <c r="Y832" s="42"/>
      <c r="Z832" s="42"/>
      <c r="AA832" s="42"/>
      <c r="AB832" s="42"/>
      <c r="AC832" s="42"/>
      <c r="AD832" s="42"/>
      <c r="AE832" s="42"/>
      <c r="AF832" s="58"/>
    </row>
    <row r="833" spans="1:32" ht="15.75" customHeight="1">
      <c r="A833" s="57"/>
      <c r="B833" s="57"/>
      <c r="C833" s="57"/>
      <c r="D833" s="57"/>
      <c r="E833" s="57"/>
      <c r="F833" s="35"/>
      <c r="G833" s="35"/>
      <c r="H833" s="35"/>
      <c r="I833" s="35"/>
      <c r="J833" s="35"/>
      <c r="K833" s="35"/>
      <c r="L833" s="35"/>
      <c r="M833" s="35"/>
      <c r="N833" s="35"/>
      <c r="O833" s="35"/>
      <c r="P833" s="35"/>
      <c r="Q833" s="35"/>
      <c r="R833" s="35"/>
      <c r="S833" s="42"/>
      <c r="T833" s="42"/>
      <c r="U833" s="42"/>
      <c r="V833" s="42"/>
      <c r="W833" s="42"/>
      <c r="X833" s="42"/>
      <c r="Y833" s="42"/>
      <c r="Z833" s="42"/>
      <c r="AA833" s="42"/>
      <c r="AB833" s="42"/>
      <c r="AC833" s="42"/>
      <c r="AD833" s="42"/>
      <c r="AE833" s="42"/>
      <c r="AF833" s="58"/>
    </row>
    <row r="834" spans="1:32" ht="15.75" customHeight="1">
      <c r="A834" s="57"/>
      <c r="B834" s="57"/>
      <c r="C834" s="57"/>
      <c r="D834" s="57"/>
      <c r="E834" s="57"/>
      <c r="F834" s="35"/>
      <c r="G834" s="35"/>
      <c r="H834" s="35"/>
      <c r="I834" s="35"/>
      <c r="J834" s="35"/>
      <c r="K834" s="35"/>
      <c r="L834" s="35"/>
      <c r="M834" s="35"/>
      <c r="N834" s="35"/>
      <c r="O834" s="35"/>
      <c r="P834" s="35"/>
      <c r="Q834" s="35"/>
      <c r="R834" s="35"/>
      <c r="S834" s="42"/>
      <c r="T834" s="42"/>
      <c r="U834" s="42"/>
      <c r="V834" s="42"/>
      <c r="W834" s="42"/>
      <c r="X834" s="42"/>
      <c r="Y834" s="42"/>
      <c r="Z834" s="42"/>
      <c r="AA834" s="42"/>
      <c r="AB834" s="42"/>
      <c r="AC834" s="42"/>
      <c r="AD834" s="42"/>
      <c r="AE834" s="42"/>
      <c r="AF834" s="58"/>
    </row>
    <row r="835" spans="1:32" ht="15.75" customHeight="1">
      <c r="A835" s="57"/>
      <c r="B835" s="57"/>
      <c r="C835" s="57"/>
      <c r="D835" s="57"/>
      <c r="E835" s="57"/>
      <c r="F835" s="35"/>
      <c r="G835" s="35"/>
      <c r="H835" s="35"/>
      <c r="I835" s="35"/>
      <c r="J835" s="35"/>
      <c r="K835" s="35"/>
      <c r="L835" s="35"/>
      <c r="M835" s="35"/>
      <c r="N835" s="35"/>
      <c r="O835" s="35"/>
      <c r="P835" s="35"/>
      <c r="Q835" s="35"/>
      <c r="R835" s="35"/>
      <c r="S835" s="42"/>
      <c r="T835" s="42"/>
      <c r="U835" s="42"/>
      <c r="V835" s="42"/>
      <c r="W835" s="42"/>
      <c r="X835" s="42"/>
      <c r="Y835" s="42"/>
      <c r="Z835" s="42"/>
      <c r="AA835" s="42"/>
      <c r="AB835" s="42"/>
      <c r="AC835" s="42"/>
      <c r="AD835" s="42"/>
      <c r="AE835" s="42"/>
      <c r="AF835" s="58"/>
    </row>
    <row r="836" spans="1:32" ht="15.75" customHeight="1">
      <c r="A836" s="57"/>
      <c r="B836" s="57"/>
      <c r="C836" s="57"/>
      <c r="D836" s="57"/>
      <c r="E836" s="57"/>
      <c r="F836" s="35"/>
      <c r="G836" s="35"/>
      <c r="H836" s="35"/>
      <c r="I836" s="35"/>
      <c r="J836" s="35"/>
      <c r="K836" s="35"/>
      <c r="L836" s="35"/>
      <c r="M836" s="35"/>
      <c r="N836" s="35"/>
      <c r="O836" s="35"/>
      <c r="P836" s="35"/>
      <c r="Q836" s="35"/>
      <c r="R836" s="35"/>
      <c r="S836" s="42"/>
      <c r="T836" s="42"/>
      <c r="U836" s="42"/>
      <c r="V836" s="42"/>
      <c r="W836" s="42"/>
      <c r="X836" s="42"/>
      <c r="Y836" s="42"/>
      <c r="Z836" s="42"/>
      <c r="AA836" s="42"/>
      <c r="AB836" s="42"/>
      <c r="AC836" s="42"/>
      <c r="AD836" s="42"/>
      <c r="AE836" s="42"/>
      <c r="AF836" s="58"/>
    </row>
    <row r="837" spans="1:32" ht="15.75" customHeight="1">
      <c r="A837" s="57"/>
      <c r="B837" s="57"/>
      <c r="C837" s="57"/>
      <c r="D837" s="57"/>
      <c r="E837" s="57"/>
      <c r="F837" s="35"/>
      <c r="G837" s="35"/>
      <c r="H837" s="35"/>
      <c r="I837" s="35"/>
      <c r="J837" s="35"/>
      <c r="K837" s="35"/>
      <c r="L837" s="35"/>
      <c r="M837" s="35"/>
      <c r="N837" s="35"/>
      <c r="O837" s="35"/>
      <c r="P837" s="35"/>
      <c r="Q837" s="35"/>
      <c r="R837" s="35"/>
      <c r="S837" s="42"/>
      <c r="T837" s="42"/>
      <c r="U837" s="42"/>
      <c r="V837" s="42"/>
      <c r="W837" s="42"/>
      <c r="X837" s="42"/>
      <c r="Y837" s="42"/>
      <c r="Z837" s="42"/>
      <c r="AA837" s="42"/>
      <c r="AB837" s="42"/>
      <c r="AC837" s="42"/>
      <c r="AD837" s="42"/>
      <c r="AE837" s="42"/>
      <c r="AF837" s="58"/>
    </row>
    <row r="838" spans="1:32" ht="15.75" customHeight="1">
      <c r="A838" s="57"/>
      <c r="B838" s="57"/>
      <c r="C838" s="57"/>
      <c r="D838" s="57"/>
      <c r="E838" s="57"/>
      <c r="F838" s="35"/>
      <c r="G838" s="35"/>
      <c r="H838" s="35"/>
      <c r="I838" s="35"/>
      <c r="J838" s="35"/>
      <c r="K838" s="35"/>
      <c r="L838" s="35"/>
      <c r="M838" s="35"/>
      <c r="N838" s="35"/>
      <c r="O838" s="35"/>
      <c r="P838" s="35"/>
      <c r="Q838" s="35"/>
      <c r="R838" s="35"/>
      <c r="S838" s="42"/>
      <c r="T838" s="42"/>
      <c r="U838" s="42"/>
      <c r="V838" s="42"/>
      <c r="W838" s="42"/>
      <c r="X838" s="42"/>
      <c r="Y838" s="42"/>
      <c r="Z838" s="42"/>
      <c r="AA838" s="42"/>
      <c r="AB838" s="42"/>
      <c r="AC838" s="42"/>
      <c r="AD838" s="42"/>
      <c r="AE838" s="42"/>
      <c r="AF838" s="58"/>
    </row>
    <row r="839" spans="1:32" ht="15.75" customHeight="1">
      <c r="A839" s="57"/>
      <c r="B839" s="57"/>
      <c r="C839" s="57"/>
      <c r="D839" s="57"/>
      <c r="E839" s="57"/>
      <c r="F839" s="35"/>
      <c r="G839" s="35"/>
      <c r="H839" s="35"/>
      <c r="I839" s="35"/>
      <c r="J839" s="35"/>
      <c r="K839" s="35"/>
      <c r="L839" s="35"/>
      <c r="M839" s="35"/>
      <c r="N839" s="35"/>
      <c r="O839" s="35"/>
      <c r="P839" s="35"/>
      <c r="Q839" s="35"/>
      <c r="R839" s="35"/>
      <c r="S839" s="42"/>
      <c r="T839" s="42"/>
      <c r="U839" s="42"/>
      <c r="V839" s="42"/>
      <c r="W839" s="42"/>
      <c r="X839" s="42"/>
      <c r="Y839" s="42"/>
      <c r="Z839" s="42"/>
      <c r="AA839" s="42"/>
      <c r="AB839" s="42"/>
      <c r="AC839" s="42"/>
      <c r="AD839" s="42"/>
      <c r="AE839" s="42"/>
      <c r="AF839" s="58"/>
    </row>
    <row r="840" spans="1:32" ht="15.75" customHeight="1">
      <c r="A840" s="57"/>
      <c r="B840" s="57"/>
      <c r="C840" s="57"/>
      <c r="D840" s="57"/>
      <c r="E840" s="57"/>
      <c r="F840" s="35"/>
      <c r="G840" s="35"/>
      <c r="H840" s="35"/>
      <c r="I840" s="35"/>
      <c r="J840" s="35"/>
      <c r="K840" s="35"/>
      <c r="L840" s="35"/>
      <c r="M840" s="35"/>
      <c r="N840" s="35"/>
      <c r="O840" s="35"/>
      <c r="P840" s="35"/>
      <c r="Q840" s="35"/>
      <c r="R840" s="35"/>
      <c r="S840" s="42"/>
      <c r="T840" s="42"/>
      <c r="U840" s="42"/>
      <c r="V840" s="42"/>
      <c r="W840" s="42"/>
      <c r="X840" s="42"/>
      <c r="Y840" s="42"/>
      <c r="Z840" s="42"/>
      <c r="AA840" s="42"/>
      <c r="AB840" s="42"/>
      <c r="AC840" s="42"/>
      <c r="AD840" s="42"/>
      <c r="AE840" s="42"/>
      <c r="AF840" s="58"/>
    </row>
    <row r="841" spans="1:32" ht="15.75" customHeight="1">
      <c r="A841" s="57"/>
      <c r="B841" s="57"/>
      <c r="C841" s="57"/>
      <c r="D841" s="57"/>
      <c r="E841" s="57"/>
      <c r="F841" s="35"/>
      <c r="G841" s="35"/>
      <c r="H841" s="35"/>
      <c r="I841" s="35"/>
      <c r="J841" s="35"/>
      <c r="K841" s="35"/>
      <c r="L841" s="35"/>
      <c r="M841" s="35"/>
      <c r="N841" s="35"/>
      <c r="O841" s="35"/>
      <c r="P841" s="35"/>
      <c r="Q841" s="35"/>
      <c r="R841" s="35"/>
      <c r="S841" s="42"/>
      <c r="T841" s="42"/>
      <c r="U841" s="42"/>
      <c r="V841" s="42"/>
      <c r="W841" s="42"/>
      <c r="X841" s="42"/>
      <c r="Y841" s="42"/>
      <c r="Z841" s="42"/>
      <c r="AA841" s="42"/>
      <c r="AB841" s="42"/>
      <c r="AC841" s="42"/>
      <c r="AD841" s="42"/>
      <c r="AE841" s="42"/>
      <c r="AF841" s="58"/>
    </row>
    <row r="842" spans="1:32" ht="15.75" customHeight="1">
      <c r="A842" s="57"/>
      <c r="B842" s="57"/>
      <c r="C842" s="57"/>
      <c r="D842" s="57"/>
      <c r="E842" s="57"/>
      <c r="F842" s="35"/>
      <c r="G842" s="35"/>
      <c r="H842" s="35"/>
      <c r="I842" s="35"/>
      <c r="J842" s="35"/>
      <c r="K842" s="35"/>
      <c r="L842" s="35"/>
      <c r="M842" s="35"/>
      <c r="N842" s="35"/>
      <c r="O842" s="35"/>
      <c r="P842" s="35"/>
      <c r="Q842" s="35"/>
      <c r="R842" s="35"/>
      <c r="S842" s="42"/>
      <c r="T842" s="42"/>
      <c r="U842" s="42"/>
      <c r="V842" s="42"/>
      <c r="W842" s="42"/>
      <c r="X842" s="42"/>
      <c r="Y842" s="42"/>
      <c r="Z842" s="42"/>
      <c r="AA842" s="42"/>
      <c r="AB842" s="42"/>
      <c r="AC842" s="42"/>
      <c r="AD842" s="42"/>
      <c r="AE842" s="42"/>
      <c r="AF842" s="58"/>
    </row>
    <row r="843" spans="1:32" ht="15.75" customHeight="1">
      <c r="A843" s="57"/>
      <c r="B843" s="57"/>
      <c r="C843" s="57"/>
      <c r="D843" s="57"/>
      <c r="E843" s="57"/>
      <c r="F843" s="35"/>
      <c r="G843" s="35"/>
      <c r="H843" s="35"/>
      <c r="I843" s="35"/>
      <c r="J843" s="35"/>
      <c r="K843" s="35"/>
      <c r="L843" s="35"/>
      <c r="M843" s="35"/>
      <c r="N843" s="35"/>
      <c r="O843" s="35"/>
      <c r="P843" s="35"/>
      <c r="Q843" s="35"/>
      <c r="R843" s="35"/>
      <c r="S843" s="42"/>
      <c r="T843" s="42"/>
      <c r="U843" s="42"/>
      <c r="V843" s="42"/>
      <c r="W843" s="42"/>
      <c r="X843" s="42"/>
      <c r="Y843" s="42"/>
      <c r="Z843" s="42"/>
      <c r="AA843" s="42"/>
      <c r="AB843" s="42"/>
      <c r="AC843" s="42"/>
      <c r="AD843" s="42"/>
      <c r="AE843" s="42"/>
      <c r="AF843" s="58"/>
    </row>
    <row r="844" spans="1:32" ht="15.75" customHeight="1">
      <c r="A844" s="57"/>
      <c r="B844" s="57"/>
      <c r="C844" s="57"/>
      <c r="D844" s="57"/>
      <c r="E844" s="57"/>
      <c r="F844" s="35"/>
      <c r="G844" s="35"/>
      <c r="H844" s="35"/>
      <c r="I844" s="35"/>
      <c r="J844" s="35"/>
      <c r="K844" s="35"/>
      <c r="L844" s="35"/>
      <c r="M844" s="35"/>
      <c r="N844" s="35"/>
      <c r="O844" s="35"/>
      <c r="P844" s="35"/>
      <c r="Q844" s="35"/>
      <c r="R844" s="35"/>
      <c r="S844" s="42"/>
      <c r="T844" s="42"/>
      <c r="U844" s="42"/>
      <c r="V844" s="42"/>
      <c r="W844" s="42"/>
      <c r="X844" s="42"/>
      <c r="Y844" s="42"/>
      <c r="Z844" s="42"/>
      <c r="AA844" s="42"/>
      <c r="AB844" s="42"/>
      <c r="AC844" s="42"/>
      <c r="AD844" s="42"/>
      <c r="AE844" s="42"/>
      <c r="AF844" s="58"/>
    </row>
    <row r="845" spans="1:32" ht="15.75" customHeight="1">
      <c r="A845" s="57"/>
      <c r="B845" s="57"/>
      <c r="C845" s="57"/>
      <c r="D845" s="57"/>
      <c r="E845" s="57"/>
      <c r="F845" s="35"/>
      <c r="G845" s="35"/>
      <c r="H845" s="35"/>
      <c r="I845" s="35"/>
      <c r="J845" s="35"/>
      <c r="K845" s="35"/>
      <c r="L845" s="35"/>
      <c r="M845" s="35"/>
      <c r="N845" s="35"/>
      <c r="O845" s="35"/>
      <c r="P845" s="35"/>
      <c r="Q845" s="35"/>
      <c r="R845" s="35"/>
      <c r="S845" s="42"/>
      <c r="T845" s="42"/>
      <c r="U845" s="42"/>
      <c r="V845" s="42"/>
      <c r="W845" s="42"/>
      <c r="X845" s="42"/>
      <c r="Y845" s="42"/>
      <c r="Z845" s="42"/>
      <c r="AA845" s="42"/>
      <c r="AB845" s="42"/>
      <c r="AC845" s="42"/>
      <c r="AD845" s="42"/>
      <c r="AE845" s="42"/>
      <c r="AF845" s="58"/>
    </row>
    <row r="846" spans="1:32" ht="15.75" customHeight="1">
      <c r="A846" s="57"/>
      <c r="B846" s="57"/>
      <c r="C846" s="57"/>
      <c r="D846" s="57"/>
      <c r="E846" s="57"/>
      <c r="F846" s="35"/>
      <c r="G846" s="35"/>
      <c r="H846" s="35"/>
      <c r="I846" s="35"/>
      <c r="J846" s="35"/>
      <c r="K846" s="35"/>
      <c r="L846" s="35"/>
      <c r="M846" s="35"/>
      <c r="N846" s="35"/>
      <c r="O846" s="35"/>
      <c r="P846" s="35"/>
      <c r="Q846" s="35"/>
      <c r="R846" s="35"/>
      <c r="S846" s="42"/>
      <c r="T846" s="42"/>
      <c r="U846" s="42"/>
      <c r="V846" s="42"/>
      <c r="W846" s="42"/>
      <c r="X846" s="42"/>
      <c r="Y846" s="42"/>
      <c r="Z846" s="42"/>
      <c r="AA846" s="42"/>
      <c r="AB846" s="42"/>
      <c r="AC846" s="42"/>
      <c r="AD846" s="42"/>
      <c r="AE846" s="42"/>
      <c r="AF846" s="58"/>
    </row>
    <row r="847" spans="1:32" ht="15.75" customHeight="1">
      <c r="A847" s="57"/>
      <c r="B847" s="57"/>
      <c r="C847" s="57"/>
      <c r="D847" s="57"/>
      <c r="E847" s="57"/>
      <c r="F847" s="35"/>
      <c r="G847" s="35"/>
      <c r="H847" s="35"/>
      <c r="I847" s="35"/>
      <c r="J847" s="35"/>
      <c r="K847" s="35"/>
      <c r="L847" s="35"/>
      <c r="M847" s="35"/>
      <c r="N847" s="35"/>
      <c r="O847" s="35"/>
      <c r="P847" s="35"/>
      <c r="Q847" s="35"/>
      <c r="R847" s="35"/>
      <c r="S847" s="42"/>
      <c r="T847" s="42"/>
      <c r="U847" s="42"/>
      <c r="V847" s="42"/>
      <c r="W847" s="42"/>
      <c r="X847" s="42"/>
      <c r="Y847" s="42"/>
      <c r="Z847" s="42"/>
      <c r="AA847" s="42"/>
      <c r="AB847" s="42"/>
      <c r="AC847" s="42"/>
      <c r="AD847" s="42"/>
      <c r="AE847" s="42"/>
      <c r="AF847" s="58"/>
    </row>
    <row r="848" spans="1:32" ht="15.75" customHeight="1">
      <c r="A848" s="57"/>
      <c r="B848" s="57"/>
      <c r="C848" s="57"/>
      <c r="D848" s="57"/>
      <c r="E848" s="57"/>
      <c r="F848" s="35"/>
      <c r="G848" s="35"/>
      <c r="H848" s="35"/>
      <c r="I848" s="35"/>
      <c r="J848" s="35"/>
      <c r="K848" s="35"/>
      <c r="L848" s="35"/>
      <c r="M848" s="35"/>
      <c r="N848" s="35"/>
      <c r="O848" s="35"/>
      <c r="P848" s="35"/>
      <c r="Q848" s="35"/>
      <c r="R848" s="35"/>
      <c r="S848" s="42"/>
      <c r="T848" s="42"/>
      <c r="U848" s="42"/>
      <c r="V848" s="42"/>
      <c r="W848" s="42"/>
      <c r="X848" s="42"/>
      <c r="Y848" s="42"/>
      <c r="Z848" s="42"/>
      <c r="AA848" s="42"/>
      <c r="AB848" s="42"/>
      <c r="AC848" s="42"/>
      <c r="AD848" s="42"/>
      <c r="AE848" s="42"/>
      <c r="AF848" s="58"/>
    </row>
    <row r="849" spans="1:32" ht="15.75" customHeight="1">
      <c r="A849" s="57"/>
      <c r="B849" s="57"/>
      <c r="C849" s="57"/>
      <c r="D849" s="57"/>
      <c r="E849" s="57"/>
      <c r="F849" s="35"/>
      <c r="G849" s="35"/>
      <c r="H849" s="35"/>
      <c r="I849" s="35"/>
      <c r="J849" s="35"/>
      <c r="K849" s="35"/>
      <c r="L849" s="35"/>
      <c r="M849" s="35"/>
      <c r="N849" s="35"/>
      <c r="O849" s="35"/>
      <c r="P849" s="35"/>
      <c r="Q849" s="35"/>
      <c r="R849" s="35"/>
      <c r="S849" s="42"/>
      <c r="T849" s="42"/>
      <c r="U849" s="42"/>
      <c r="V849" s="42"/>
      <c r="W849" s="42"/>
      <c r="X849" s="42"/>
      <c r="Y849" s="42"/>
      <c r="Z849" s="42"/>
      <c r="AA849" s="42"/>
      <c r="AB849" s="42"/>
      <c r="AC849" s="42"/>
      <c r="AD849" s="42"/>
      <c r="AE849" s="42"/>
      <c r="AF849" s="58"/>
    </row>
    <row r="850" spans="1:32" ht="15.75" customHeight="1">
      <c r="A850" s="57"/>
      <c r="B850" s="57"/>
      <c r="C850" s="57"/>
      <c r="D850" s="57"/>
      <c r="E850" s="57"/>
      <c r="F850" s="35"/>
      <c r="G850" s="35"/>
      <c r="H850" s="35"/>
      <c r="I850" s="35"/>
      <c r="J850" s="35"/>
      <c r="K850" s="35"/>
      <c r="L850" s="35"/>
      <c r="M850" s="35"/>
      <c r="N850" s="35"/>
      <c r="O850" s="35"/>
      <c r="P850" s="35"/>
      <c r="Q850" s="35"/>
      <c r="R850" s="35"/>
      <c r="S850" s="42"/>
      <c r="T850" s="42"/>
      <c r="U850" s="42"/>
      <c r="V850" s="42"/>
      <c r="W850" s="42"/>
      <c r="X850" s="42"/>
      <c r="Y850" s="42"/>
      <c r="Z850" s="42"/>
      <c r="AA850" s="42"/>
      <c r="AB850" s="42"/>
      <c r="AC850" s="42"/>
      <c r="AD850" s="42"/>
      <c r="AE850" s="42"/>
      <c r="AF850" s="58"/>
    </row>
    <row r="851" spans="1:32" ht="15.75" customHeight="1">
      <c r="A851" s="57"/>
      <c r="B851" s="57"/>
      <c r="C851" s="57"/>
      <c r="D851" s="57"/>
      <c r="E851" s="57"/>
      <c r="F851" s="35"/>
      <c r="G851" s="35"/>
      <c r="H851" s="35"/>
      <c r="I851" s="35"/>
      <c r="J851" s="35"/>
      <c r="K851" s="35"/>
      <c r="L851" s="35"/>
      <c r="M851" s="35"/>
      <c r="N851" s="35"/>
      <c r="O851" s="35"/>
      <c r="P851" s="35"/>
      <c r="Q851" s="35"/>
      <c r="R851" s="35"/>
      <c r="S851" s="42"/>
      <c r="T851" s="42"/>
      <c r="U851" s="42"/>
      <c r="V851" s="42"/>
      <c r="W851" s="42"/>
      <c r="X851" s="42"/>
      <c r="Y851" s="42"/>
      <c r="Z851" s="42"/>
      <c r="AA851" s="42"/>
      <c r="AB851" s="42"/>
      <c r="AC851" s="42"/>
      <c r="AD851" s="42"/>
      <c r="AE851" s="42"/>
      <c r="AF851" s="58"/>
    </row>
    <row r="852" spans="1:32" ht="15.75" customHeight="1">
      <c r="A852" s="57"/>
      <c r="B852" s="57"/>
      <c r="C852" s="57"/>
      <c r="D852" s="57"/>
      <c r="E852" s="57"/>
      <c r="F852" s="35"/>
      <c r="G852" s="35"/>
      <c r="H852" s="35"/>
      <c r="I852" s="35"/>
      <c r="J852" s="35"/>
      <c r="K852" s="35"/>
      <c r="L852" s="35"/>
      <c r="M852" s="35"/>
      <c r="N852" s="35"/>
      <c r="O852" s="35"/>
      <c r="P852" s="35"/>
      <c r="Q852" s="35"/>
      <c r="R852" s="35"/>
      <c r="S852" s="42"/>
      <c r="T852" s="42"/>
      <c r="U852" s="42"/>
      <c r="V852" s="42"/>
      <c r="W852" s="42"/>
      <c r="X852" s="42"/>
      <c r="Y852" s="42"/>
      <c r="Z852" s="42"/>
      <c r="AA852" s="42"/>
      <c r="AB852" s="42"/>
      <c r="AC852" s="42"/>
      <c r="AD852" s="42"/>
      <c r="AE852" s="42"/>
      <c r="AF852" s="58"/>
    </row>
    <row r="853" spans="1:32" ht="15.75" customHeight="1">
      <c r="A853" s="57"/>
      <c r="B853" s="57"/>
      <c r="C853" s="57"/>
      <c r="D853" s="57"/>
      <c r="E853" s="57"/>
      <c r="F853" s="35"/>
      <c r="G853" s="35"/>
      <c r="H853" s="35"/>
      <c r="I853" s="35"/>
      <c r="J853" s="35"/>
      <c r="K853" s="35"/>
      <c r="L853" s="35"/>
      <c r="M853" s="35"/>
      <c r="N853" s="35"/>
      <c r="O853" s="35"/>
      <c r="P853" s="35"/>
      <c r="Q853" s="35"/>
      <c r="R853" s="35"/>
      <c r="S853" s="42"/>
      <c r="T853" s="42"/>
      <c r="U853" s="42"/>
      <c r="V853" s="42"/>
      <c r="W853" s="42"/>
      <c r="X853" s="42"/>
      <c r="Y853" s="42"/>
      <c r="Z853" s="42"/>
      <c r="AA853" s="42"/>
      <c r="AB853" s="42"/>
      <c r="AC853" s="42"/>
      <c r="AD853" s="42"/>
      <c r="AE853" s="42"/>
      <c r="AF853" s="58"/>
    </row>
    <row r="854" spans="1:32" ht="15.75" customHeight="1">
      <c r="A854" s="57"/>
      <c r="B854" s="57"/>
      <c r="C854" s="57"/>
      <c r="D854" s="57"/>
      <c r="E854" s="57"/>
      <c r="F854" s="35"/>
      <c r="G854" s="35"/>
      <c r="H854" s="35"/>
      <c r="I854" s="35"/>
      <c r="J854" s="35"/>
      <c r="K854" s="35"/>
      <c r="L854" s="35"/>
      <c r="M854" s="35"/>
      <c r="N854" s="35"/>
      <c r="O854" s="35"/>
      <c r="P854" s="35"/>
      <c r="Q854" s="35"/>
      <c r="R854" s="35"/>
      <c r="S854" s="42"/>
      <c r="T854" s="42"/>
      <c r="U854" s="42"/>
      <c r="V854" s="42"/>
      <c r="W854" s="42"/>
      <c r="X854" s="42"/>
      <c r="Y854" s="42"/>
      <c r="Z854" s="42"/>
      <c r="AA854" s="42"/>
      <c r="AB854" s="42"/>
      <c r="AC854" s="42"/>
      <c r="AD854" s="42"/>
      <c r="AE854" s="42"/>
      <c r="AF854" s="58"/>
    </row>
    <row r="855" spans="1:32" ht="15.75" customHeight="1">
      <c r="A855" s="57"/>
      <c r="B855" s="57"/>
      <c r="C855" s="57"/>
      <c r="D855" s="57"/>
      <c r="E855" s="57"/>
      <c r="F855" s="35"/>
      <c r="G855" s="35"/>
      <c r="H855" s="35"/>
      <c r="I855" s="35"/>
      <c r="J855" s="35"/>
      <c r="K855" s="35"/>
      <c r="L855" s="35"/>
      <c r="M855" s="35"/>
      <c r="N855" s="35"/>
      <c r="O855" s="35"/>
      <c r="P855" s="35"/>
      <c r="Q855" s="35"/>
      <c r="R855" s="35"/>
      <c r="S855" s="42"/>
      <c r="T855" s="42"/>
      <c r="U855" s="42"/>
      <c r="V855" s="42"/>
      <c r="W855" s="42"/>
      <c r="X855" s="42"/>
      <c r="Y855" s="42"/>
      <c r="Z855" s="42"/>
      <c r="AA855" s="42"/>
      <c r="AB855" s="42"/>
      <c r="AC855" s="42"/>
      <c r="AD855" s="42"/>
      <c r="AE855" s="42"/>
      <c r="AF855" s="58"/>
    </row>
    <row r="856" spans="1:32" ht="15.75" customHeight="1">
      <c r="A856" s="57"/>
      <c r="B856" s="57"/>
      <c r="C856" s="57"/>
      <c r="D856" s="57"/>
      <c r="E856" s="57"/>
      <c r="F856" s="35"/>
      <c r="G856" s="35"/>
      <c r="H856" s="35"/>
      <c r="I856" s="35"/>
      <c r="J856" s="35"/>
      <c r="K856" s="35"/>
      <c r="L856" s="35"/>
      <c r="M856" s="35"/>
      <c r="N856" s="35"/>
      <c r="O856" s="35"/>
      <c r="P856" s="35"/>
      <c r="Q856" s="35"/>
      <c r="R856" s="35"/>
      <c r="S856" s="42"/>
      <c r="T856" s="42"/>
      <c r="U856" s="42"/>
      <c r="V856" s="42"/>
      <c r="W856" s="42"/>
      <c r="X856" s="42"/>
      <c r="Y856" s="42"/>
      <c r="Z856" s="42"/>
      <c r="AA856" s="42"/>
      <c r="AB856" s="42"/>
      <c r="AC856" s="42"/>
      <c r="AD856" s="42"/>
      <c r="AE856" s="42"/>
      <c r="AF856" s="58"/>
    </row>
    <row r="857" spans="1:32" ht="15.75" customHeight="1">
      <c r="A857" s="57"/>
      <c r="B857" s="57"/>
      <c r="C857" s="57"/>
      <c r="D857" s="57"/>
      <c r="E857" s="57"/>
      <c r="F857" s="35"/>
      <c r="G857" s="35"/>
      <c r="H857" s="35"/>
      <c r="I857" s="35"/>
      <c r="J857" s="35"/>
      <c r="K857" s="35"/>
      <c r="L857" s="35"/>
      <c r="M857" s="35"/>
      <c r="N857" s="35"/>
      <c r="O857" s="35"/>
      <c r="P857" s="35"/>
      <c r="Q857" s="35"/>
      <c r="R857" s="35"/>
      <c r="S857" s="42"/>
      <c r="T857" s="42"/>
      <c r="U857" s="42"/>
      <c r="V857" s="42"/>
      <c r="W857" s="42"/>
      <c r="X857" s="42"/>
      <c r="Y857" s="42"/>
      <c r="Z857" s="42"/>
      <c r="AA857" s="42"/>
      <c r="AB857" s="42"/>
      <c r="AC857" s="42"/>
      <c r="AD857" s="42"/>
      <c r="AE857" s="42"/>
      <c r="AF857" s="58"/>
    </row>
    <row r="858" spans="1:32" ht="15.75" customHeight="1">
      <c r="A858" s="57"/>
      <c r="B858" s="57"/>
      <c r="C858" s="57"/>
      <c r="D858" s="57"/>
      <c r="E858" s="57"/>
      <c r="F858" s="35"/>
      <c r="G858" s="35"/>
      <c r="H858" s="35"/>
      <c r="I858" s="35"/>
      <c r="J858" s="35"/>
      <c r="K858" s="35"/>
      <c r="L858" s="35"/>
      <c r="M858" s="35"/>
      <c r="N858" s="35"/>
      <c r="O858" s="35"/>
      <c r="P858" s="35"/>
      <c r="Q858" s="35"/>
      <c r="R858" s="35"/>
      <c r="S858" s="42"/>
      <c r="T858" s="42"/>
      <c r="U858" s="42"/>
      <c r="V858" s="42"/>
      <c r="W858" s="42"/>
      <c r="X858" s="42"/>
      <c r="Y858" s="42"/>
      <c r="Z858" s="42"/>
      <c r="AA858" s="42"/>
      <c r="AB858" s="42"/>
      <c r="AC858" s="42"/>
      <c r="AD858" s="42"/>
      <c r="AE858" s="42"/>
      <c r="AF858" s="58"/>
    </row>
    <row r="859" spans="1:32" ht="15.75" customHeight="1">
      <c r="A859" s="57"/>
      <c r="B859" s="57"/>
      <c r="C859" s="57"/>
      <c r="D859" s="57"/>
      <c r="E859" s="57"/>
      <c r="F859" s="35"/>
      <c r="G859" s="35"/>
      <c r="H859" s="35"/>
      <c r="I859" s="35"/>
      <c r="J859" s="35"/>
      <c r="K859" s="35"/>
      <c r="L859" s="35"/>
      <c r="M859" s="35"/>
      <c r="N859" s="35"/>
      <c r="O859" s="35"/>
      <c r="P859" s="35"/>
      <c r="Q859" s="35"/>
      <c r="R859" s="35"/>
      <c r="S859" s="42"/>
      <c r="T859" s="42"/>
      <c r="U859" s="42"/>
      <c r="V859" s="42"/>
      <c r="W859" s="42"/>
      <c r="X859" s="42"/>
      <c r="Y859" s="42"/>
      <c r="Z859" s="42"/>
      <c r="AA859" s="42"/>
      <c r="AB859" s="42"/>
      <c r="AC859" s="42"/>
      <c r="AD859" s="42"/>
      <c r="AE859" s="42"/>
      <c r="AF859" s="58"/>
    </row>
    <row r="860" spans="1:32" ht="15.75" customHeight="1">
      <c r="A860" s="57"/>
      <c r="B860" s="57"/>
      <c r="C860" s="57"/>
      <c r="D860" s="57"/>
      <c r="E860" s="57"/>
      <c r="F860" s="35"/>
      <c r="G860" s="35"/>
      <c r="H860" s="35"/>
      <c r="I860" s="35"/>
      <c r="J860" s="35"/>
      <c r="K860" s="35"/>
      <c r="L860" s="35"/>
      <c r="M860" s="35"/>
      <c r="N860" s="35"/>
      <c r="O860" s="35"/>
      <c r="P860" s="35"/>
      <c r="Q860" s="35"/>
      <c r="R860" s="35"/>
      <c r="S860" s="42"/>
      <c r="T860" s="42"/>
      <c r="U860" s="42"/>
      <c r="V860" s="42"/>
      <c r="W860" s="42"/>
      <c r="X860" s="42"/>
      <c r="Y860" s="42"/>
      <c r="Z860" s="42"/>
      <c r="AA860" s="42"/>
      <c r="AB860" s="42"/>
      <c r="AC860" s="42"/>
      <c r="AD860" s="42"/>
      <c r="AE860" s="42"/>
      <c r="AF860" s="58"/>
    </row>
    <row r="861" spans="1:32" ht="15.75" customHeight="1">
      <c r="A861" s="57"/>
      <c r="B861" s="57"/>
      <c r="C861" s="57"/>
      <c r="D861" s="57"/>
      <c r="E861" s="57"/>
      <c r="F861" s="35"/>
      <c r="G861" s="35"/>
      <c r="H861" s="35"/>
      <c r="I861" s="35"/>
      <c r="J861" s="35"/>
      <c r="K861" s="35"/>
      <c r="L861" s="35"/>
      <c r="M861" s="35"/>
      <c r="N861" s="35"/>
      <c r="O861" s="35"/>
      <c r="P861" s="35"/>
      <c r="Q861" s="35"/>
      <c r="R861" s="35"/>
      <c r="S861" s="42"/>
      <c r="T861" s="42"/>
      <c r="U861" s="42"/>
      <c r="V861" s="42"/>
      <c r="W861" s="42"/>
      <c r="X861" s="42"/>
      <c r="Y861" s="42"/>
      <c r="Z861" s="42"/>
      <c r="AA861" s="42"/>
      <c r="AB861" s="42"/>
      <c r="AC861" s="42"/>
      <c r="AD861" s="42"/>
      <c r="AE861" s="42"/>
      <c r="AF861" s="58"/>
    </row>
    <row r="862" spans="1:32" ht="15.75" customHeight="1">
      <c r="A862" s="57"/>
      <c r="B862" s="57"/>
      <c r="C862" s="57"/>
      <c r="D862" s="57"/>
      <c r="E862" s="57"/>
      <c r="F862" s="35"/>
      <c r="G862" s="35"/>
      <c r="H862" s="35"/>
      <c r="I862" s="35"/>
      <c r="J862" s="35"/>
      <c r="K862" s="35"/>
      <c r="L862" s="35"/>
      <c r="M862" s="35"/>
      <c r="N862" s="35"/>
      <c r="O862" s="35"/>
      <c r="P862" s="35"/>
      <c r="Q862" s="35"/>
      <c r="R862" s="35"/>
      <c r="S862" s="42"/>
      <c r="T862" s="42"/>
      <c r="U862" s="42"/>
      <c r="V862" s="42"/>
      <c r="W862" s="42"/>
      <c r="X862" s="42"/>
      <c r="Y862" s="42"/>
      <c r="Z862" s="42"/>
      <c r="AA862" s="42"/>
      <c r="AB862" s="42"/>
      <c r="AC862" s="42"/>
      <c r="AD862" s="42"/>
      <c r="AE862" s="42"/>
      <c r="AF862" s="58"/>
    </row>
    <row r="863" spans="1:32" ht="15.75" customHeight="1">
      <c r="A863" s="57"/>
      <c r="B863" s="57"/>
      <c r="C863" s="57"/>
      <c r="D863" s="57"/>
      <c r="E863" s="57"/>
      <c r="F863" s="35"/>
      <c r="G863" s="35"/>
      <c r="H863" s="35"/>
      <c r="I863" s="35"/>
      <c r="J863" s="35"/>
      <c r="K863" s="35"/>
      <c r="L863" s="35"/>
      <c r="M863" s="35"/>
      <c r="N863" s="35"/>
      <c r="O863" s="35"/>
      <c r="P863" s="35"/>
      <c r="Q863" s="35"/>
      <c r="R863" s="35"/>
      <c r="S863" s="42"/>
      <c r="T863" s="42"/>
      <c r="U863" s="42"/>
      <c r="V863" s="42"/>
      <c r="W863" s="42"/>
      <c r="X863" s="42"/>
      <c r="Y863" s="42"/>
      <c r="Z863" s="42"/>
      <c r="AA863" s="42"/>
      <c r="AB863" s="42"/>
      <c r="AC863" s="42"/>
      <c r="AD863" s="42"/>
      <c r="AE863" s="42"/>
      <c r="AF863" s="58"/>
    </row>
    <row r="864" spans="1:32" ht="15.75" customHeight="1">
      <c r="A864" s="57"/>
      <c r="B864" s="57"/>
      <c r="C864" s="57"/>
      <c r="D864" s="57"/>
      <c r="E864" s="57"/>
      <c r="F864" s="35"/>
      <c r="G864" s="35"/>
      <c r="H864" s="35"/>
      <c r="I864" s="35"/>
      <c r="J864" s="35"/>
      <c r="K864" s="35"/>
      <c r="L864" s="35"/>
      <c r="M864" s="35"/>
      <c r="N864" s="35"/>
      <c r="O864" s="35"/>
      <c r="P864" s="35"/>
      <c r="Q864" s="35"/>
      <c r="R864" s="35"/>
      <c r="S864" s="42"/>
      <c r="T864" s="42"/>
      <c r="U864" s="42"/>
      <c r="V864" s="42"/>
      <c r="W864" s="42"/>
      <c r="X864" s="42"/>
      <c r="Y864" s="42"/>
      <c r="Z864" s="42"/>
      <c r="AA864" s="42"/>
      <c r="AB864" s="42"/>
      <c r="AC864" s="42"/>
      <c r="AD864" s="42"/>
      <c r="AE864" s="42"/>
      <c r="AF864" s="58"/>
    </row>
    <row r="865" spans="1:32" ht="15.75" customHeight="1">
      <c r="A865" s="57"/>
      <c r="B865" s="57"/>
      <c r="C865" s="57"/>
      <c r="D865" s="57"/>
      <c r="E865" s="57"/>
      <c r="F865" s="35"/>
      <c r="G865" s="35"/>
      <c r="H865" s="35"/>
      <c r="I865" s="35"/>
      <c r="J865" s="35"/>
      <c r="K865" s="35"/>
      <c r="L865" s="35"/>
      <c r="M865" s="35"/>
      <c r="N865" s="35"/>
      <c r="O865" s="35"/>
      <c r="P865" s="35"/>
      <c r="Q865" s="35"/>
      <c r="R865" s="35"/>
      <c r="S865" s="42"/>
      <c r="T865" s="42"/>
      <c r="U865" s="42"/>
      <c r="V865" s="42"/>
      <c r="W865" s="42"/>
      <c r="X865" s="42"/>
      <c r="Y865" s="42"/>
      <c r="Z865" s="42"/>
      <c r="AA865" s="42"/>
      <c r="AB865" s="42"/>
      <c r="AC865" s="42"/>
      <c r="AD865" s="42"/>
      <c r="AE865" s="42"/>
      <c r="AF865" s="58"/>
    </row>
    <row r="866" spans="1:32" ht="15.75" customHeight="1">
      <c r="A866" s="57"/>
      <c r="B866" s="57"/>
      <c r="C866" s="57"/>
      <c r="D866" s="57"/>
      <c r="E866" s="57"/>
      <c r="F866" s="35"/>
      <c r="G866" s="35"/>
      <c r="H866" s="35"/>
      <c r="I866" s="35"/>
      <c r="J866" s="35"/>
      <c r="K866" s="35"/>
      <c r="L866" s="35"/>
      <c r="M866" s="35"/>
      <c r="N866" s="35"/>
      <c r="O866" s="35"/>
      <c r="P866" s="35"/>
      <c r="Q866" s="35"/>
      <c r="R866" s="35"/>
      <c r="S866" s="42"/>
      <c r="T866" s="42"/>
      <c r="U866" s="42"/>
      <c r="V866" s="42"/>
      <c r="W866" s="42"/>
      <c r="X866" s="42"/>
      <c r="Y866" s="42"/>
      <c r="Z866" s="42"/>
      <c r="AA866" s="42"/>
      <c r="AB866" s="42"/>
      <c r="AC866" s="42"/>
      <c r="AD866" s="42"/>
      <c r="AE866" s="42"/>
      <c r="AF866" s="58"/>
    </row>
    <row r="867" spans="1:32" ht="15.75" customHeight="1">
      <c r="A867" s="57"/>
      <c r="B867" s="57"/>
      <c r="C867" s="57"/>
      <c r="D867" s="57"/>
      <c r="E867" s="57"/>
      <c r="F867" s="35"/>
      <c r="G867" s="35"/>
      <c r="H867" s="35"/>
      <c r="I867" s="35"/>
      <c r="J867" s="35"/>
      <c r="K867" s="35"/>
      <c r="L867" s="35"/>
      <c r="M867" s="35"/>
      <c r="N867" s="35"/>
      <c r="O867" s="35"/>
      <c r="P867" s="35"/>
      <c r="Q867" s="35"/>
      <c r="R867" s="35"/>
      <c r="S867" s="42"/>
      <c r="T867" s="42"/>
      <c r="U867" s="42"/>
      <c r="V867" s="42"/>
      <c r="W867" s="42"/>
      <c r="X867" s="42"/>
      <c r="Y867" s="42"/>
      <c r="Z867" s="42"/>
      <c r="AA867" s="42"/>
      <c r="AB867" s="42"/>
      <c r="AC867" s="42"/>
      <c r="AD867" s="42"/>
      <c r="AE867" s="42"/>
      <c r="AF867" s="58"/>
    </row>
    <row r="868" spans="1:32" ht="15.75" customHeight="1">
      <c r="A868" s="57"/>
      <c r="B868" s="57"/>
      <c r="C868" s="57"/>
      <c r="D868" s="57"/>
      <c r="E868" s="57"/>
      <c r="F868" s="35"/>
      <c r="G868" s="35"/>
      <c r="H868" s="35"/>
      <c r="I868" s="35"/>
      <c r="J868" s="35"/>
      <c r="K868" s="35"/>
      <c r="L868" s="35"/>
      <c r="M868" s="35"/>
      <c r="N868" s="35"/>
      <c r="O868" s="35"/>
      <c r="P868" s="35"/>
      <c r="Q868" s="35"/>
      <c r="R868" s="35"/>
      <c r="S868" s="42"/>
      <c r="T868" s="42"/>
      <c r="U868" s="42"/>
      <c r="V868" s="42"/>
      <c r="W868" s="42"/>
      <c r="X868" s="42"/>
      <c r="Y868" s="42"/>
      <c r="Z868" s="42"/>
      <c r="AA868" s="42"/>
      <c r="AB868" s="42"/>
      <c r="AC868" s="42"/>
      <c r="AD868" s="42"/>
      <c r="AE868" s="42"/>
      <c r="AF868" s="58"/>
    </row>
    <row r="869" spans="1:32" ht="15.75" customHeight="1">
      <c r="A869" s="57"/>
      <c r="B869" s="57"/>
      <c r="C869" s="57"/>
      <c r="D869" s="57"/>
      <c r="E869" s="57"/>
      <c r="F869" s="35"/>
      <c r="G869" s="35"/>
      <c r="H869" s="35"/>
      <c r="I869" s="35"/>
      <c r="J869" s="35"/>
      <c r="K869" s="35"/>
      <c r="L869" s="35"/>
      <c r="M869" s="35"/>
      <c r="N869" s="35"/>
      <c r="O869" s="35"/>
      <c r="P869" s="35"/>
      <c r="Q869" s="35"/>
      <c r="R869" s="35"/>
      <c r="S869" s="42"/>
      <c r="T869" s="42"/>
      <c r="U869" s="42"/>
      <c r="V869" s="42"/>
      <c r="W869" s="42"/>
      <c r="X869" s="42"/>
      <c r="Y869" s="42"/>
      <c r="Z869" s="42"/>
      <c r="AA869" s="42"/>
      <c r="AB869" s="42"/>
      <c r="AC869" s="42"/>
      <c r="AD869" s="42"/>
      <c r="AE869" s="42"/>
      <c r="AF869" s="58"/>
    </row>
    <row r="870" spans="1:32" ht="15.75" customHeight="1">
      <c r="A870" s="57"/>
      <c r="B870" s="57"/>
      <c r="C870" s="57"/>
      <c r="D870" s="57"/>
      <c r="E870" s="57"/>
      <c r="F870" s="35"/>
      <c r="G870" s="35"/>
      <c r="H870" s="35"/>
      <c r="I870" s="35"/>
      <c r="J870" s="35"/>
      <c r="K870" s="35"/>
      <c r="L870" s="35"/>
      <c r="M870" s="35"/>
      <c r="N870" s="35"/>
      <c r="O870" s="35"/>
      <c r="P870" s="35"/>
      <c r="Q870" s="35"/>
      <c r="R870" s="35"/>
      <c r="S870" s="42"/>
      <c r="T870" s="42"/>
      <c r="U870" s="42"/>
      <c r="V870" s="42"/>
      <c r="W870" s="42"/>
      <c r="X870" s="42"/>
      <c r="Y870" s="42"/>
      <c r="Z870" s="42"/>
      <c r="AA870" s="42"/>
      <c r="AB870" s="42"/>
      <c r="AC870" s="42"/>
      <c r="AD870" s="42"/>
      <c r="AE870" s="42"/>
      <c r="AF870" s="58"/>
    </row>
    <row r="871" spans="1:32" ht="15.75" customHeight="1">
      <c r="A871" s="57"/>
      <c r="B871" s="57"/>
      <c r="C871" s="57"/>
      <c r="D871" s="57"/>
      <c r="E871" s="57"/>
      <c r="F871" s="35"/>
      <c r="G871" s="35"/>
      <c r="H871" s="35"/>
      <c r="I871" s="35"/>
      <c r="J871" s="35"/>
      <c r="K871" s="35"/>
      <c r="L871" s="35"/>
      <c r="M871" s="35"/>
      <c r="N871" s="35"/>
      <c r="O871" s="35"/>
      <c r="P871" s="35"/>
      <c r="Q871" s="35"/>
      <c r="R871" s="35"/>
      <c r="S871" s="42"/>
      <c r="T871" s="42"/>
      <c r="U871" s="42"/>
      <c r="V871" s="42"/>
      <c r="W871" s="42"/>
      <c r="X871" s="42"/>
      <c r="Y871" s="42"/>
      <c r="Z871" s="42"/>
      <c r="AA871" s="42"/>
      <c r="AB871" s="42"/>
      <c r="AC871" s="42"/>
      <c r="AD871" s="42"/>
      <c r="AE871" s="42"/>
      <c r="AF871" s="58"/>
    </row>
    <row r="872" spans="1:32" ht="15.75" customHeight="1">
      <c r="A872" s="57"/>
      <c r="B872" s="57"/>
      <c r="C872" s="57"/>
      <c r="D872" s="57"/>
      <c r="E872" s="57"/>
      <c r="F872" s="35"/>
      <c r="G872" s="35"/>
      <c r="H872" s="35"/>
      <c r="I872" s="35"/>
      <c r="J872" s="35"/>
      <c r="K872" s="35"/>
      <c r="L872" s="35"/>
      <c r="M872" s="35"/>
      <c r="N872" s="35"/>
      <c r="O872" s="35"/>
      <c r="P872" s="35"/>
      <c r="Q872" s="35"/>
      <c r="R872" s="35"/>
      <c r="S872" s="42"/>
      <c r="T872" s="42"/>
      <c r="U872" s="42"/>
      <c r="V872" s="42"/>
      <c r="W872" s="42"/>
      <c r="X872" s="42"/>
      <c r="Y872" s="42"/>
      <c r="Z872" s="42"/>
      <c r="AA872" s="42"/>
      <c r="AB872" s="42"/>
      <c r="AC872" s="42"/>
      <c r="AD872" s="42"/>
      <c r="AE872" s="42"/>
      <c r="AF872" s="58"/>
    </row>
    <row r="873" spans="1:32" ht="15.75" customHeight="1">
      <c r="A873" s="57"/>
      <c r="B873" s="57"/>
      <c r="C873" s="57"/>
      <c r="D873" s="57"/>
      <c r="E873" s="57"/>
      <c r="F873" s="35"/>
      <c r="G873" s="35"/>
      <c r="H873" s="35"/>
      <c r="I873" s="35"/>
      <c r="J873" s="35"/>
      <c r="K873" s="35"/>
      <c r="L873" s="35"/>
      <c r="M873" s="35"/>
      <c r="N873" s="35"/>
      <c r="O873" s="35"/>
      <c r="P873" s="35"/>
      <c r="Q873" s="35"/>
      <c r="R873" s="35"/>
      <c r="S873" s="42"/>
      <c r="T873" s="42"/>
      <c r="U873" s="42"/>
      <c r="V873" s="42"/>
      <c r="W873" s="42"/>
      <c r="X873" s="42"/>
      <c r="Y873" s="42"/>
      <c r="Z873" s="42"/>
      <c r="AA873" s="42"/>
      <c r="AB873" s="42"/>
      <c r="AC873" s="42"/>
      <c r="AD873" s="42"/>
      <c r="AE873" s="42"/>
      <c r="AF873" s="58"/>
    </row>
    <row r="874" spans="1:32" ht="15.75" customHeight="1">
      <c r="A874" s="57"/>
      <c r="B874" s="57"/>
      <c r="C874" s="57"/>
      <c r="D874" s="57"/>
      <c r="E874" s="57"/>
      <c r="F874" s="35"/>
      <c r="G874" s="35"/>
      <c r="H874" s="35"/>
      <c r="I874" s="35"/>
      <c r="J874" s="35"/>
      <c r="K874" s="35"/>
      <c r="L874" s="35"/>
      <c r="M874" s="35"/>
      <c r="N874" s="35"/>
      <c r="O874" s="35"/>
      <c r="P874" s="35"/>
      <c r="Q874" s="35"/>
      <c r="R874" s="35"/>
      <c r="S874" s="42"/>
      <c r="T874" s="42"/>
      <c r="U874" s="42"/>
      <c r="V874" s="42"/>
      <c r="W874" s="42"/>
      <c r="X874" s="42"/>
      <c r="Y874" s="42"/>
      <c r="Z874" s="42"/>
      <c r="AA874" s="42"/>
      <c r="AB874" s="42"/>
      <c r="AC874" s="42"/>
      <c r="AD874" s="42"/>
      <c r="AE874" s="42"/>
      <c r="AF874" s="58"/>
    </row>
    <row r="875" spans="1:32" ht="15.75" customHeight="1">
      <c r="A875" s="57"/>
      <c r="B875" s="57"/>
      <c r="C875" s="57"/>
      <c r="D875" s="57"/>
      <c r="E875" s="57"/>
      <c r="F875" s="35"/>
      <c r="G875" s="35"/>
      <c r="H875" s="35"/>
      <c r="I875" s="35"/>
      <c r="J875" s="35"/>
      <c r="K875" s="35"/>
      <c r="L875" s="35"/>
      <c r="M875" s="35"/>
      <c r="N875" s="35"/>
      <c r="O875" s="35"/>
      <c r="P875" s="35"/>
      <c r="Q875" s="35"/>
      <c r="R875" s="35"/>
      <c r="S875" s="42"/>
      <c r="T875" s="42"/>
      <c r="U875" s="42"/>
      <c r="V875" s="42"/>
      <c r="W875" s="42"/>
      <c r="X875" s="42"/>
      <c r="Y875" s="42"/>
      <c r="Z875" s="42"/>
      <c r="AA875" s="42"/>
      <c r="AB875" s="42"/>
      <c r="AC875" s="42"/>
      <c r="AD875" s="42"/>
      <c r="AE875" s="42"/>
      <c r="AF875" s="58"/>
    </row>
    <row r="876" spans="1:32" ht="15.75" customHeight="1">
      <c r="A876" s="57"/>
      <c r="B876" s="57"/>
      <c r="C876" s="57"/>
      <c r="D876" s="57"/>
      <c r="E876" s="57"/>
      <c r="F876" s="35"/>
      <c r="G876" s="35"/>
      <c r="H876" s="35"/>
      <c r="I876" s="35"/>
      <c r="J876" s="35"/>
      <c r="K876" s="35"/>
      <c r="L876" s="35"/>
      <c r="M876" s="35"/>
      <c r="N876" s="35"/>
      <c r="O876" s="35"/>
      <c r="P876" s="35"/>
      <c r="Q876" s="35"/>
      <c r="R876" s="35"/>
      <c r="S876" s="42"/>
      <c r="T876" s="42"/>
      <c r="U876" s="42"/>
      <c r="V876" s="42"/>
      <c r="W876" s="42"/>
      <c r="X876" s="42"/>
      <c r="Y876" s="42"/>
      <c r="Z876" s="42"/>
      <c r="AA876" s="42"/>
      <c r="AB876" s="42"/>
      <c r="AC876" s="42"/>
      <c r="AD876" s="42"/>
      <c r="AE876" s="42"/>
      <c r="AF876" s="58"/>
    </row>
    <row r="877" spans="1:32" ht="15.75" customHeight="1">
      <c r="A877" s="57"/>
      <c r="B877" s="57"/>
      <c r="C877" s="57"/>
      <c r="D877" s="57"/>
      <c r="E877" s="57"/>
      <c r="F877" s="35"/>
      <c r="G877" s="35"/>
      <c r="H877" s="35"/>
      <c r="I877" s="35"/>
      <c r="J877" s="35"/>
      <c r="K877" s="35"/>
      <c r="L877" s="35"/>
      <c r="M877" s="35"/>
      <c r="N877" s="35"/>
      <c r="O877" s="35"/>
      <c r="P877" s="35"/>
      <c r="Q877" s="35"/>
      <c r="R877" s="35"/>
      <c r="S877" s="42"/>
      <c r="T877" s="42"/>
      <c r="U877" s="42"/>
      <c r="V877" s="42"/>
      <c r="W877" s="42"/>
      <c r="X877" s="42"/>
      <c r="Y877" s="42"/>
      <c r="Z877" s="42"/>
      <c r="AA877" s="42"/>
      <c r="AB877" s="42"/>
      <c r="AC877" s="42"/>
      <c r="AD877" s="42"/>
      <c r="AE877" s="42"/>
      <c r="AF877" s="58"/>
    </row>
    <row r="878" spans="1:32" ht="15.75" customHeight="1">
      <c r="A878" s="57"/>
      <c r="B878" s="57"/>
      <c r="C878" s="57"/>
      <c r="D878" s="57"/>
      <c r="E878" s="57"/>
      <c r="F878" s="35"/>
      <c r="G878" s="35"/>
      <c r="H878" s="35"/>
      <c r="I878" s="35"/>
      <c r="J878" s="35"/>
      <c r="K878" s="35"/>
      <c r="L878" s="35"/>
      <c r="M878" s="35"/>
      <c r="N878" s="35"/>
      <c r="O878" s="35"/>
      <c r="P878" s="35"/>
      <c r="Q878" s="35"/>
      <c r="R878" s="35"/>
      <c r="S878" s="42"/>
      <c r="T878" s="42"/>
      <c r="U878" s="42"/>
      <c r="V878" s="42"/>
      <c r="W878" s="42"/>
      <c r="X878" s="42"/>
      <c r="Y878" s="42"/>
      <c r="Z878" s="42"/>
      <c r="AA878" s="42"/>
      <c r="AB878" s="42"/>
      <c r="AC878" s="42"/>
      <c r="AD878" s="42"/>
      <c r="AE878" s="42"/>
      <c r="AF878" s="58"/>
    </row>
    <row r="879" spans="1:32" ht="15.75" customHeight="1">
      <c r="A879" s="57"/>
      <c r="B879" s="57"/>
      <c r="C879" s="57"/>
      <c r="D879" s="57"/>
      <c r="E879" s="57"/>
      <c r="F879" s="35"/>
      <c r="G879" s="35"/>
      <c r="H879" s="35"/>
      <c r="I879" s="35"/>
      <c r="J879" s="35"/>
      <c r="K879" s="35"/>
      <c r="L879" s="35"/>
      <c r="M879" s="35"/>
      <c r="N879" s="35"/>
      <c r="O879" s="35"/>
      <c r="P879" s="35"/>
      <c r="Q879" s="35"/>
      <c r="R879" s="35"/>
      <c r="S879" s="42"/>
      <c r="T879" s="42"/>
      <c r="U879" s="42"/>
      <c r="V879" s="42"/>
      <c r="W879" s="42"/>
      <c r="X879" s="42"/>
      <c r="Y879" s="42"/>
      <c r="Z879" s="42"/>
      <c r="AA879" s="42"/>
      <c r="AB879" s="42"/>
      <c r="AC879" s="42"/>
      <c r="AD879" s="42"/>
      <c r="AE879" s="42"/>
      <c r="AF879" s="58"/>
    </row>
    <row r="880" spans="1:32" ht="15.75" customHeight="1">
      <c r="A880" s="57"/>
      <c r="B880" s="57"/>
      <c r="C880" s="57"/>
      <c r="D880" s="57"/>
      <c r="E880" s="57"/>
      <c r="F880" s="35"/>
      <c r="G880" s="35"/>
      <c r="H880" s="35"/>
      <c r="I880" s="35"/>
      <c r="J880" s="35"/>
      <c r="K880" s="35"/>
      <c r="L880" s="35"/>
      <c r="M880" s="35"/>
      <c r="N880" s="35"/>
      <c r="O880" s="35"/>
      <c r="P880" s="35"/>
      <c r="Q880" s="35"/>
      <c r="R880" s="35"/>
      <c r="S880" s="42"/>
      <c r="T880" s="42"/>
      <c r="U880" s="42"/>
      <c r="V880" s="42"/>
      <c r="W880" s="42"/>
      <c r="X880" s="42"/>
      <c r="Y880" s="42"/>
      <c r="Z880" s="42"/>
      <c r="AA880" s="42"/>
      <c r="AB880" s="42"/>
      <c r="AC880" s="42"/>
      <c r="AD880" s="42"/>
      <c r="AE880" s="42"/>
      <c r="AF880" s="58"/>
    </row>
    <row r="881" spans="1:32" ht="15.75" customHeight="1">
      <c r="A881" s="57"/>
      <c r="B881" s="57"/>
      <c r="C881" s="57"/>
      <c r="D881" s="57"/>
      <c r="E881" s="57"/>
      <c r="F881" s="35"/>
      <c r="G881" s="35"/>
      <c r="H881" s="35"/>
      <c r="I881" s="35"/>
      <c r="J881" s="35"/>
      <c r="K881" s="35"/>
      <c r="L881" s="35"/>
      <c r="M881" s="35"/>
      <c r="N881" s="35"/>
      <c r="O881" s="35"/>
      <c r="P881" s="35"/>
      <c r="Q881" s="35"/>
      <c r="R881" s="35"/>
      <c r="S881" s="42"/>
      <c r="T881" s="42"/>
      <c r="U881" s="42"/>
      <c r="V881" s="42"/>
      <c r="W881" s="42"/>
      <c r="X881" s="42"/>
      <c r="Y881" s="42"/>
      <c r="Z881" s="42"/>
      <c r="AA881" s="42"/>
      <c r="AB881" s="42"/>
      <c r="AC881" s="42"/>
      <c r="AD881" s="42"/>
      <c r="AE881" s="42"/>
      <c r="AF881" s="58"/>
    </row>
    <row r="882" spans="1:32" ht="15.75" customHeight="1">
      <c r="A882" s="57"/>
      <c r="B882" s="57"/>
      <c r="C882" s="57"/>
      <c r="D882" s="57"/>
      <c r="E882" s="57"/>
      <c r="F882" s="35"/>
      <c r="G882" s="35"/>
      <c r="H882" s="35"/>
      <c r="I882" s="35"/>
      <c r="J882" s="35"/>
      <c r="K882" s="35"/>
      <c r="L882" s="35"/>
      <c r="M882" s="35"/>
      <c r="N882" s="35"/>
      <c r="O882" s="35"/>
      <c r="P882" s="35"/>
      <c r="Q882" s="35"/>
      <c r="R882" s="35"/>
      <c r="S882" s="42"/>
      <c r="T882" s="42"/>
      <c r="U882" s="42"/>
      <c r="V882" s="42"/>
      <c r="W882" s="42"/>
      <c r="X882" s="42"/>
      <c r="Y882" s="42"/>
      <c r="Z882" s="42"/>
      <c r="AA882" s="42"/>
      <c r="AB882" s="42"/>
      <c r="AC882" s="42"/>
      <c r="AD882" s="42"/>
      <c r="AE882" s="42"/>
      <c r="AF882" s="58"/>
    </row>
    <row r="883" spans="1:32" ht="15.75" customHeight="1">
      <c r="A883" s="57"/>
      <c r="B883" s="57"/>
      <c r="C883" s="57"/>
      <c r="D883" s="57"/>
      <c r="E883" s="57"/>
      <c r="F883" s="35"/>
      <c r="G883" s="35"/>
      <c r="H883" s="35"/>
      <c r="I883" s="35"/>
      <c r="J883" s="35"/>
      <c r="K883" s="35"/>
      <c r="L883" s="35"/>
      <c r="M883" s="35"/>
      <c r="N883" s="35"/>
      <c r="O883" s="35"/>
      <c r="P883" s="35"/>
      <c r="Q883" s="35"/>
      <c r="R883" s="35"/>
      <c r="S883" s="42"/>
      <c r="T883" s="42"/>
      <c r="U883" s="42"/>
      <c r="V883" s="42"/>
      <c r="W883" s="42"/>
      <c r="X883" s="42"/>
      <c r="Y883" s="42"/>
      <c r="Z883" s="42"/>
      <c r="AA883" s="42"/>
      <c r="AB883" s="42"/>
      <c r="AC883" s="42"/>
      <c r="AD883" s="42"/>
      <c r="AE883" s="42"/>
      <c r="AF883" s="58"/>
    </row>
    <row r="884" spans="1:32" ht="15.75" customHeight="1">
      <c r="A884" s="57"/>
      <c r="B884" s="57"/>
      <c r="C884" s="57"/>
      <c r="D884" s="57"/>
      <c r="E884" s="57"/>
      <c r="F884" s="35"/>
      <c r="G884" s="35"/>
      <c r="H884" s="35"/>
      <c r="I884" s="35"/>
      <c r="J884" s="35"/>
      <c r="K884" s="35"/>
      <c r="L884" s="35"/>
      <c r="M884" s="35"/>
      <c r="N884" s="35"/>
      <c r="O884" s="35"/>
      <c r="P884" s="35"/>
      <c r="Q884" s="35"/>
      <c r="R884" s="35"/>
      <c r="S884" s="42"/>
      <c r="T884" s="42"/>
      <c r="U884" s="42"/>
      <c r="V884" s="42"/>
      <c r="W884" s="42"/>
      <c r="X884" s="42"/>
      <c r="Y884" s="42"/>
      <c r="Z884" s="42"/>
      <c r="AA884" s="42"/>
      <c r="AB884" s="42"/>
      <c r="AC884" s="42"/>
      <c r="AD884" s="42"/>
      <c r="AE884" s="42"/>
      <c r="AF884" s="58"/>
    </row>
    <row r="885" spans="1:32" ht="15.75" customHeight="1">
      <c r="A885" s="57"/>
      <c r="B885" s="57"/>
      <c r="C885" s="57"/>
      <c r="D885" s="57"/>
      <c r="E885" s="57"/>
      <c r="F885" s="35"/>
      <c r="G885" s="35"/>
      <c r="H885" s="35"/>
      <c r="I885" s="35"/>
      <c r="J885" s="35"/>
      <c r="K885" s="35"/>
      <c r="L885" s="35"/>
      <c r="M885" s="35"/>
      <c r="N885" s="35"/>
      <c r="O885" s="35"/>
      <c r="P885" s="35"/>
      <c r="Q885" s="35"/>
      <c r="R885" s="35"/>
      <c r="S885" s="42"/>
      <c r="T885" s="42"/>
      <c r="U885" s="42"/>
      <c r="V885" s="42"/>
      <c r="W885" s="42"/>
      <c r="X885" s="42"/>
      <c r="Y885" s="42"/>
      <c r="Z885" s="42"/>
      <c r="AA885" s="42"/>
      <c r="AB885" s="42"/>
      <c r="AC885" s="42"/>
      <c r="AD885" s="42"/>
      <c r="AE885" s="42"/>
      <c r="AF885" s="58"/>
    </row>
    <row r="886" spans="1:32" ht="15.75" customHeight="1">
      <c r="A886" s="57"/>
      <c r="B886" s="57"/>
      <c r="C886" s="57"/>
      <c r="D886" s="57"/>
      <c r="E886" s="57"/>
      <c r="F886" s="35"/>
      <c r="G886" s="35"/>
      <c r="H886" s="35"/>
      <c r="I886" s="35"/>
      <c r="J886" s="35"/>
      <c r="K886" s="35"/>
      <c r="L886" s="35"/>
      <c r="M886" s="35"/>
      <c r="N886" s="35"/>
      <c r="O886" s="35"/>
      <c r="P886" s="35"/>
      <c r="Q886" s="35"/>
      <c r="R886" s="35"/>
      <c r="S886" s="42"/>
      <c r="T886" s="42"/>
      <c r="U886" s="42"/>
      <c r="V886" s="42"/>
      <c r="W886" s="42"/>
      <c r="X886" s="42"/>
      <c r="Y886" s="42"/>
      <c r="Z886" s="42"/>
      <c r="AA886" s="42"/>
      <c r="AB886" s="42"/>
      <c r="AC886" s="42"/>
      <c r="AD886" s="42"/>
      <c r="AE886" s="42"/>
      <c r="AF886" s="58"/>
    </row>
    <row r="887" spans="1:32" ht="15.75" customHeight="1">
      <c r="A887" s="57"/>
      <c r="B887" s="57"/>
      <c r="C887" s="57"/>
      <c r="D887" s="57"/>
      <c r="E887" s="57"/>
      <c r="F887" s="35"/>
      <c r="G887" s="35"/>
      <c r="H887" s="35"/>
      <c r="I887" s="35"/>
      <c r="J887" s="35"/>
      <c r="K887" s="35"/>
      <c r="L887" s="35"/>
      <c r="M887" s="35"/>
      <c r="N887" s="35"/>
      <c r="O887" s="35"/>
      <c r="P887" s="35"/>
      <c r="Q887" s="35"/>
      <c r="R887" s="35"/>
      <c r="S887" s="42"/>
      <c r="T887" s="42"/>
      <c r="U887" s="42"/>
      <c r="V887" s="42"/>
      <c r="W887" s="42"/>
      <c r="X887" s="42"/>
      <c r="Y887" s="42"/>
      <c r="Z887" s="42"/>
      <c r="AA887" s="42"/>
      <c r="AB887" s="42"/>
      <c r="AC887" s="42"/>
      <c r="AD887" s="42"/>
      <c r="AE887" s="42"/>
      <c r="AF887" s="58"/>
    </row>
    <row r="888" spans="1:32" ht="15.75" customHeight="1">
      <c r="A888" s="57"/>
      <c r="B888" s="57"/>
      <c r="C888" s="57"/>
      <c r="D888" s="57"/>
      <c r="E888" s="57"/>
      <c r="F888" s="35"/>
      <c r="G888" s="35"/>
      <c r="H888" s="35"/>
      <c r="I888" s="35"/>
      <c r="J888" s="35"/>
      <c r="K888" s="35"/>
      <c r="L888" s="35"/>
      <c r="M888" s="35"/>
      <c r="N888" s="35"/>
      <c r="O888" s="35"/>
      <c r="P888" s="35"/>
      <c r="Q888" s="35"/>
      <c r="R888" s="35"/>
      <c r="S888" s="42"/>
      <c r="T888" s="42"/>
      <c r="U888" s="42"/>
      <c r="V888" s="42"/>
      <c r="W888" s="42"/>
      <c r="X888" s="42"/>
      <c r="Y888" s="42"/>
      <c r="Z888" s="42"/>
      <c r="AA888" s="42"/>
      <c r="AB888" s="42"/>
      <c r="AC888" s="42"/>
      <c r="AD888" s="42"/>
      <c r="AE888" s="42"/>
      <c r="AF888" s="58"/>
    </row>
    <row r="889" spans="1:32" ht="15.75" customHeight="1">
      <c r="A889" s="57"/>
      <c r="B889" s="57"/>
      <c r="C889" s="57"/>
      <c r="D889" s="57"/>
      <c r="E889" s="57"/>
      <c r="F889" s="35"/>
      <c r="G889" s="35"/>
      <c r="H889" s="35"/>
      <c r="I889" s="35"/>
      <c r="J889" s="35"/>
      <c r="K889" s="35"/>
      <c r="L889" s="35"/>
      <c r="M889" s="35"/>
      <c r="N889" s="35"/>
      <c r="O889" s="35"/>
      <c r="P889" s="35"/>
      <c r="Q889" s="35"/>
      <c r="R889" s="35"/>
      <c r="S889" s="42"/>
      <c r="T889" s="42"/>
      <c r="U889" s="42"/>
      <c r="V889" s="42"/>
      <c r="W889" s="42"/>
      <c r="X889" s="42"/>
      <c r="Y889" s="42"/>
      <c r="Z889" s="42"/>
      <c r="AA889" s="42"/>
      <c r="AB889" s="42"/>
      <c r="AC889" s="42"/>
      <c r="AD889" s="42"/>
      <c r="AE889" s="42"/>
      <c r="AF889" s="58"/>
    </row>
    <row r="890" spans="1:32" ht="15.75" customHeight="1">
      <c r="A890" s="57"/>
      <c r="B890" s="57"/>
      <c r="C890" s="57"/>
      <c r="D890" s="57"/>
      <c r="E890" s="57"/>
      <c r="F890" s="35"/>
      <c r="G890" s="35"/>
      <c r="H890" s="35"/>
      <c r="I890" s="35"/>
      <c r="J890" s="35"/>
      <c r="K890" s="35"/>
      <c r="L890" s="35"/>
      <c r="M890" s="35"/>
      <c r="N890" s="35"/>
      <c r="O890" s="35"/>
      <c r="P890" s="35"/>
      <c r="Q890" s="35"/>
      <c r="R890" s="35"/>
      <c r="S890" s="42"/>
      <c r="T890" s="42"/>
      <c r="U890" s="42"/>
      <c r="V890" s="42"/>
      <c r="W890" s="42"/>
      <c r="X890" s="42"/>
      <c r="Y890" s="42"/>
      <c r="Z890" s="42"/>
      <c r="AA890" s="42"/>
      <c r="AB890" s="42"/>
      <c r="AC890" s="42"/>
      <c r="AD890" s="42"/>
      <c r="AE890" s="42"/>
      <c r="AF890" s="58"/>
    </row>
    <row r="891" spans="1:32" ht="15.75" customHeight="1">
      <c r="A891" s="57"/>
      <c r="B891" s="57"/>
      <c r="C891" s="57"/>
      <c r="D891" s="57"/>
      <c r="E891" s="57"/>
      <c r="F891" s="35"/>
      <c r="G891" s="35"/>
      <c r="H891" s="35"/>
      <c r="I891" s="35"/>
      <c r="J891" s="35"/>
      <c r="K891" s="35"/>
      <c r="L891" s="35"/>
      <c r="M891" s="35"/>
      <c r="N891" s="35"/>
      <c r="O891" s="35"/>
      <c r="P891" s="35"/>
      <c r="Q891" s="35"/>
      <c r="R891" s="35"/>
      <c r="S891" s="42"/>
      <c r="T891" s="42"/>
      <c r="U891" s="42"/>
      <c r="V891" s="42"/>
      <c r="W891" s="42"/>
      <c r="X891" s="42"/>
      <c r="Y891" s="42"/>
      <c r="Z891" s="42"/>
      <c r="AA891" s="42"/>
      <c r="AB891" s="42"/>
      <c r="AC891" s="42"/>
      <c r="AD891" s="42"/>
      <c r="AE891" s="42"/>
      <c r="AF891" s="58"/>
    </row>
    <row r="892" spans="1:32" ht="15.75" customHeight="1">
      <c r="A892" s="57"/>
      <c r="B892" s="57"/>
      <c r="C892" s="57"/>
      <c r="D892" s="57"/>
      <c r="E892" s="57"/>
      <c r="F892" s="35"/>
      <c r="G892" s="35"/>
      <c r="H892" s="35"/>
      <c r="I892" s="35"/>
      <c r="J892" s="35"/>
      <c r="K892" s="35"/>
      <c r="L892" s="35"/>
      <c r="M892" s="35"/>
      <c r="N892" s="35"/>
      <c r="O892" s="35"/>
      <c r="P892" s="35"/>
      <c r="Q892" s="35"/>
      <c r="R892" s="35"/>
      <c r="S892" s="42"/>
      <c r="T892" s="42"/>
      <c r="U892" s="42"/>
      <c r="V892" s="42"/>
      <c r="W892" s="42"/>
      <c r="X892" s="42"/>
      <c r="Y892" s="42"/>
      <c r="Z892" s="42"/>
      <c r="AA892" s="42"/>
      <c r="AB892" s="42"/>
      <c r="AC892" s="42"/>
      <c r="AD892" s="42"/>
      <c r="AE892" s="42"/>
      <c r="AF892" s="58"/>
    </row>
    <row r="893" spans="1:32" ht="15.75" customHeight="1">
      <c r="A893" s="57"/>
      <c r="B893" s="57"/>
      <c r="C893" s="57"/>
      <c r="D893" s="57"/>
      <c r="E893" s="57"/>
      <c r="F893" s="35"/>
      <c r="G893" s="35"/>
      <c r="H893" s="35"/>
      <c r="I893" s="35"/>
      <c r="J893" s="35"/>
      <c r="K893" s="35"/>
      <c r="L893" s="35"/>
      <c r="M893" s="35"/>
      <c r="N893" s="35"/>
      <c r="O893" s="35"/>
      <c r="P893" s="35"/>
      <c r="Q893" s="35"/>
      <c r="R893" s="35"/>
      <c r="S893" s="42"/>
      <c r="T893" s="42"/>
      <c r="U893" s="42"/>
      <c r="V893" s="42"/>
      <c r="W893" s="42"/>
      <c r="X893" s="42"/>
      <c r="Y893" s="42"/>
      <c r="Z893" s="42"/>
      <c r="AA893" s="42"/>
      <c r="AB893" s="42"/>
      <c r="AC893" s="42"/>
      <c r="AD893" s="42"/>
      <c r="AE893" s="42"/>
      <c r="AF893" s="58"/>
    </row>
    <row r="894" spans="1:32" ht="15.75" customHeight="1">
      <c r="A894" s="57"/>
      <c r="B894" s="57"/>
      <c r="C894" s="57"/>
      <c r="D894" s="57"/>
      <c r="E894" s="57"/>
      <c r="F894" s="35"/>
      <c r="G894" s="35"/>
      <c r="H894" s="35"/>
      <c r="I894" s="35"/>
      <c r="J894" s="35"/>
      <c r="K894" s="35"/>
      <c r="L894" s="35"/>
      <c r="M894" s="35"/>
      <c r="N894" s="35"/>
      <c r="O894" s="35"/>
      <c r="P894" s="35"/>
      <c r="Q894" s="35"/>
      <c r="R894" s="35"/>
      <c r="S894" s="42"/>
      <c r="T894" s="42"/>
      <c r="U894" s="42"/>
      <c r="V894" s="42"/>
      <c r="W894" s="42"/>
      <c r="X894" s="42"/>
      <c r="Y894" s="42"/>
      <c r="Z894" s="42"/>
      <c r="AA894" s="42"/>
      <c r="AB894" s="42"/>
      <c r="AC894" s="42"/>
      <c r="AD894" s="42"/>
      <c r="AE894" s="42"/>
      <c r="AF894" s="58"/>
    </row>
    <row r="895" spans="1:32" ht="15.75" customHeight="1">
      <c r="A895" s="57"/>
      <c r="B895" s="57"/>
      <c r="C895" s="57"/>
      <c r="D895" s="57"/>
      <c r="E895" s="57"/>
      <c r="F895" s="35"/>
      <c r="G895" s="35"/>
      <c r="H895" s="35"/>
      <c r="I895" s="35"/>
      <c r="J895" s="35"/>
      <c r="K895" s="35"/>
      <c r="L895" s="35"/>
      <c r="M895" s="35"/>
      <c r="N895" s="35"/>
      <c r="O895" s="35"/>
      <c r="P895" s="35"/>
      <c r="Q895" s="35"/>
      <c r="R895" s="35"/>
      <c r="S895" s="42"/>
      <c r="T895" s="42"/>
      <c r="U895" s="42"/>
      <c r="V895" s="42"/>
      <c r="W895" s="42"/>
      <c r="X895" s="42"/>
      <c r="Y895" s="42"/>
      <c r="Z895" s="42"/>
      <c r="AA895" s="42"/>
      <c r="AB895" s="42"/>
      <c r="AC895" s="42"/>
      <c r="AD895" s="42"/>
      <c r="AE895" s="42"/>
      <c r="AF895" s="58"/>
    </row>
    <row r="896" spans="1:32" ht="15.75" customHeight="1">
      <c r="A896" s="57"/>
      <c r="B896" s="57"/>
      <c r="C896" s="57"/>
      <c r="D896" s="57"/>
      <c r="E896" s="57"/>
      <c r="F896" s="35"/>
      <c r="G896" s="35"/>
      <c r="H896" s="35"/>
      <c r="I896" s="35"/>
      <c r="J896" s="35"/>
      <c r="K896" s="35"/>
      <c r="L896" s="35"/>
      <c r="M896" s="35"/>
      <c r="N896" s="35"/>
      <c r="O896" s="35"/>
      <c r="P896" s="35"/>
      <c r="Q896" s="35"/>
      <c r="R896" s="35"/>
      <c r="S896" s="42"/>
      <c r="T896" s="42"/>
      <c r="U896" s="42"/>
      <c r="V896" s="42"/>
      <c r="W896" s="42"/>
      <c r="X896" s="42"/>
      <c r="Y896" s="42"/>
      <c r="Z896" s="42"/>
      <c r="AA896" s="42"/>
      <c r="AB896" s="42"/>
      <c r="AC896" s="42"/>
      <c r="AD896" s="42"/>
      <c r="AE896" s="42"/>
      <c r="AF896" s="58"/>
    </row>
    <row r="897" spans="1:32" ht="15.75" customHeight="1">
      <c r="A897" s="57"/>
      <c r="B897" s="57"/>
      <c r="C897" s="57"/>
      <c r="D897" s="57"/>
      <c r="E897" s="57"/>
      <c r="F897" s="35"/>
      <c r="G897" s="35"/>
      <c r="H897" s="35"/>
      <c r="I897" s="35"/>
      <c r="J897" s="35"/>
      <c r="K897" s="35"/>
      <c r="L897" s="35"/>
      <c r="M897" s="35"/>
      <c r="N897" s="35"/>
      <c r="O897" s="35"/>
      <c r="P897" s="35"/>
      <c r="Q897" s="35"/>
      <c r="R897" s="35"/>
      <c r="S897" s="42"/>
      <c r="T897" s="42"/>
      <c r="U897" s="42"/>
      <c r="V897" s="42"/>
      <c r="W897" s="42"/>
      <c r="X897" s="42"/>
      <c r="Y897" s="42"/>
      <c r="Z897" s="42"/>
      <c r="AA897" s="42"/>
      <c r="AB897" s="42"/>
      <c r="AC897" s="42"/>
      <c r="AD897" s="42"/>
      <c r="AE897" s="42"/>
      <c r="AF897" s="58"/>
    </row>
    <row r="898" spans="1:32" ht="15.75" customHeight="1">
      <c r="A898" s="57"/>
      <c r="B898" s="57"/>
      <c r="C898" s="57"/>
      <c r="D898" s="57"/>
      <c r="E898" s="57"/>
      <c r="F898" s="35"/>
      <c r="G898" s="35"/>
      <c r="H898" s="35"/>
      <c r="I898" s="35"/>
      <c r="J898" s="35"/>
      <c r="K898" s="35"/>
      <c r="L898" s="35"/>
      <c r="M898" s="35"/>
      <c r="N898" s="35"/>
      <c r="O898" s="35"/>
      <c r="P898" s="35"/>
      <c r="Q898" s="35"/>
      <c r="R898" s="35"/>
      <c r="S898" s="42"/>
      <c r="T898" s="42"/>
      <c r="U898" s="42"/>
      <c r="V898" s="42"/>
      <c r="W898" s="42"/>
      <c r="X898" s="42"/>
      <c r="Y898" s="42"/>
      <c r="Z898" s="42"/>
      <c r="AA898" s="42"/>
      <c r="AB898" s="42"/>
      <c r="AC898" s="42"/>
      <c r="AD898" s="42"/>
      <c r="AE898" s="42"/>
      <c r="AF898" s="58"/>
    </row>
    <row r="899" spans="1:32" ht="15.75" customHeight="1">
      <c r="A899" s="57"/>
      <c r="B899" s="57"/>
      <c r="C899" s="57"/>
      <c r="D899" s="57"/>
      <c r="E899" s="57"/>
      <c r="F899" s="35"/>
      <c r="G899" s="35"/>
      <c r="H899" s="35"/>
      <c r="I899" s="35"/>
      <c r="J899" s="35"/>
      <c r="K899" s="35"/>
      <c r="L899" s="35"/>
      <c r="M899" s="35"/>
      <c r="N899" s="35"/>
      <c r="O899" s="35"/>
      <c r="P899" s="35"/>
      <c r="Q899" s="35"/>
      <c r="R899" s="35"/>
      <c r="S899" s="42"/>
      <c r="T899" s="42"/>
      <c r="U899" s="42"/>
      <c r="V899" s="42"/>
      <c r="W899" s="42"/>
      <c r="X899" s="42"/>
      <c r="Y899" s="42"/>
      <c r="Z899" s="42"/>
      <c r="AA899" s="42"/>
      <c r="AB899" s="42"/>
      <c r="AC899" s="42"/>
      <c r="AD899" s="42"/>
      <c r="AE899" s="42"/>
      <c r="AF899" s="58"/>
    </row>
    <row r="900" spans="1:32" ht="15.75" customHeight="1">
      <c r="A900" s="57"/>
      <c r="B900" s="57"/>
      <c r="C900" s="57"/>
      <c r="D900" s="57"/>
      <c r="E900" s="57"/>
      <c r="F900" s="35"/>
      <c r="G900" s="35"/>
      <c r="H900" s="35"/>
      <c r="I900" s="35"/>
      <c r="J900" s="35"/>
      <c r="K900" s="35"/>
      <c r="L900" s="35"/>
      <c r="M900" s="35"/>
      <c r="N900" s="35"/>
      <c r="O900" s="35"/>
      <c r="P900" s="35"/>
      <c r="Q900" s="35"/>
      <c r="R900" s="35"/>
      <c r="S900" s="42"/>
      <c r="T900" s="42"/>
      <c r="U900" s="42"/>
      <c r="V900" s="42"/>
      <c r="W900" s="42"/>
      <c r="X900" s="42"/>
      <c r="Y900" s="42"/>
      <c r="Z900" s="42"/>
      <c r="AA900" s="42"/>
      <c r="AB900" s="42"/>
      <c r="AC900" s="42"/>
      <c r="AD900" s="42"/>
      <c r="AE900" s="42"/>
      <c r="AF900" s="58"/>
    </row>
    <row r="901" spans="1:32" ht="15.75" customHeight="1">
      <c r="A901" s="57"/>
      <c r="B901" s="57"/>
      <c r="C901" s="57"/>
      <c r="D901" s="57"/>
      <c r="E901" s="57"/>
      <c r="F901" s="35"/>
      <c r="G901" s="35"/>
      <c r="H901" s="35"/>
      <c r="I901" s="35"/>
      <c r="J901" s="35"/>
      <c r="K901" s="35"/>
      <c r="L901" s="35"/>
      <c r="M901" s="35"/>
      <c r="N901" s="35"/>
      <c r="O901" s="35"/>
      <c r="P901" s="35"/>
      <c r="Q901" s="35"/>
      <c r="R901" s="35"/>
      <c r="S901" s="42"/>
      <c r="T901" s="42"/>
      <c r="U901" s="42"/>
      <c r="V901" s="42"/>
      <c r="W901" s="42"/>
      <c r="X901" s="42"/>
      <c r="Y901" s="42"/>
      <c r="Z901" s="42"/>
      <c r="AA901" s="42"/>
      <c r="AB901" s="42"/>
      <c r="AC901" s="42"/>
      <c r="AD901" s="42"/>
      <c r="AE901" s="42"/>
      <c r="AF901" s="58"/>
    </row>
    <row r="902" spans="1:32" ht="15.75" customHeight="1">
      <c r="A902" s="57"/>
      <c r="B902" s="57"/>
      <c r="C902" s="57"/>
      <c r="D902" s="57"/>
      <c r="E902" s="57"/>
      <c r="F902" s="35"/>
      <c r="G902" s="35"/>
      <c r="H902" s="35"/>
      <c r="I902" s="35"/>
      <c r="J902" s="35"/>
      <c r="K902" s="35"/>
      <c r="L902" s="35"/>
      <c r="M902" s="35"/>
      <c r="N902" s="35"/>
      <c r="O902" s="35"/>
      <c r="P902" s="35"/>
      <c r="Q902" s="35"/>
      <c r="R902" s="35"/>
      <c r="S902" s="42"/>
      <c r="T902" s="42"/>
      <c r="U902" s="42"/>
      <c r="V902" s="42"/>
      <c r="W902" s="42"/>
      <c r="X902" s="42"/>
      <c r="Y902" s="42"/>
      <c r="Z902" s="42"/>
      <c r="AA902" s="42"/>
      <c r="AB902" s="42"/>
      <c r="AC902" s="42"/>
      <c r="AD902" s="42"/>
      <c r="AE902" s="42"/>
      <c r="AF902" s="58"/>
    </row>
    <row r="903" spans="1:32" ht="15.75" customHeight="1">
      <c r="A903" s="57"/>
      <c r="B903" s="57"/>
      <c r="C903" s="57"/>
      <c r="D903" s="57"/>
      <c r="E903" s="57"/>
      <c r="F903" s="35"/>
      <c r="G903" s="35"/>
      <c r="H903" s="35"/>
      <c r="I903" s="35"/>
      <c r="J903" s="35"/>
      <c r="K903" s="35"/>
      <c r="L903" s="35"/>
      <c r="M903" s="35"/>
      <c r="N903" s="35"/>
      <c r="O903" s="35"/>
      <c r="P903" s="35"/>
      <c r="Q903" s="35"/>
      <c r="R903" s="35"/>
      <c r="S903" s="42"/>
      <c r="T903" s="42"/>
      <c r="U903" s="42"/>
      <c r="V903" s="42"/>
      <c r="W903" s="42"/>
      <c r="X903" s="42"/>
      <c r="Y903" s="42"/>
      <c r="Z903" s="42"/>
      <c r="AA903" s="42"/>
      <c r="AB903" s="42"/>
      <c r="AC903" s="42"/>
      <c r="AD903" s="42"/>
      <c r="AE903" s="42"/>
      <c r="AF903" s="58"/>
    </row>
    <row r="904" spans="1:32" ht="15.75" customHeight="1">
      <c r="A904" s="57"/>
      <c r="B904" s="57"/>
      <c r="C904" s="57"/>
      <c r="D904" s="57"/>
      <c r="E904" s="57"/>
      <c r="F904" s="35"/>
      <c r="G904" s="35"/>
      <c r="H904" s="35"/>
      <c r="I904" s="35"/>
      <c r="J904" s="35"/>
      <c r="K904" s="35"/>
      <c r="L904" s="35"/>
      <c r="M904" s="35"/>
      <c r="N904" s="35"/>
      <c r="O904" s="35"/>
      <c r="P904" s="35"/>
      <c r="Q904" s="35"/>
      <c r="R904" s="35"/>
      <c r="S904" s="42"/>
      <c r="T904" s="42"/>
      <c r="U904" s="42"/>
      <c r="V904" s="42"/>
      <c r="W904" s="42"/>
      <c r="X904" s="42"/>
      <c r="Y904" s="42"/>
      <c r="Z904" s="42"/>
      <c r="AA904" s="42"/>
      <c r="AB904" s="42"/>
      <c r="AC904" s="42"/>
      <c r="AD904" s="42"/>
      <c r="AE904" s="42"/>
      <c r="AF904" s="58"/>
    </row>
    <row r="905" spans="1:32" ht="15.75" customHeight="1">
      <c r="A905" s="57"/>
      <c r="B905" s="57"/>
      <c r="C905" s="57"/>
      <c r="D905" s="57"/>
      <c r="E905" s="57"/>
      <c r="F905" s="35"/>
      <c r="G905" s="35"/>
      <c r="H905" s="35"/>
      <c r="I905" s="35"/>
      <c r="J905" s="35"/>
      <c r="K905" s="35"/>
      <c r="L905" s="35"/>
      <c r="M905" s="35"/>
      <c r="N905" s="35"/>
      <c r="O905" s="35"/>
      <c r="P905" s="35"/>
      <c r="Q905" s="35"/>
      <c r="R905" s="35"/>
      <c r="S905" s="42"/>
      <c r="T905" s="42"/>
      <c r="U905" s="42"/>
      <c r="V905" s="42"/>
      <c r="W905" s="42"/>
      <c r="X905" s="42"/>
      <c r="Y905" s="42"/>
      <c r="Z905" s="42"/>
      <c r="AA905" s="42"/>
      <c r="AB905" s="42"/>
      <c r="AC905" s="42"/>
      <c r="AD905" s="42"/>
      <c r="AE905" s="42"/>
      <c r="AF905" s="58"/>
    </row>
    <row r="906" spans="1:32" ht="15.75" customHeight="1">
      <c r="A906" s="57"/>
      <c r="B906" s="57"/>
      <c r="C906" s="57"/>
      <c r="D906" s="57"/>
      <c r="E906" s="57"/>
      <c r="F906" s="35"/>
      <c r="G906" s="35"/>
      <c r="H906" s="35"/>
      <c r="I906" s="35"/>
      <c r="J906" s="35"/>
      <c r="K906" s="35"/>
      <c r="L906" s="35"/>
      <c r="M906" s="35"/>
      <c r="N906" s="35"/>
      <c r="O906" s="35"/>
      <c r="P906" s="35"/>
      <c r="Q906" s="35"/>
      <c r="R906" s="35"/>
      <c r="S906" s="42"/>
      <c r="T906" s="42"/>
      <c r="U906" s="42"/>
      <c r="V906" s="42"/>
      <c r="W906" s="42"/>
      <c r="X906" s="42"/>
      <c r="Y906" s="42"/>
      <c r="Z906" s="42"/>
      <c r="AA906" s="42"/>
      <c r="AB906" s="42"/>
      <c r="AC906" s="42"/>
      <c r="AD906" s="42"/>
      <c r="AE906" s="42"/>
      <c r="AF906" s="58"/>
    </row>
    <row r="907" spans="1:32" ht="15.75" customHeight="1">
      <c r="A907" s="57"/>
      <c r="B907" s="57"/>
      <c r="C907" s="57"/>
      <c r="D907" s="57"/>
      <c r="E907" s="57"/>
      <c r="F907" s="35"/>
      <c r="G907" s="35"/>
      <c r="H907" s="35"/>
      <c r="I907" s="35"/>
      <c r="J907" s="35"/>
      <c r="K907" s="35"/>
      <c r="L907" s="35"/>
      <c r="M907" s="35"/>
      <c r="N907" s="35"/>
      <c r="O907" s="35"/>
      <c r="P907" s="35"/>
      <c r="Q907" s="35"/>
      <c r="R907" s="35"/>
      <c r="S907" s="42"/>
      <c r="T907" s="42"/>
      <c r="U907" s="42"/>
      <c r="V907" s="42"/>
      <c r="W907" s="42"/>
      <c r="X907" s="42"/>
      <c r="Y907" s="42"/>
      <c r="Z907" s="42"/>
      <c r="AA907" s="42"/>
      <c r="AB907" s="42"/>
      <c r="AC907" s="42"/>
      <c r="AD907" s="42"/>
      <c r="AE907" s="42"/>
      <c r="AF907" s="58"/>
    </row>
    <row r="908" spans="1:32" ht="15.75" customHeight="1">
      <c r="A908" s="57"/>
      <c r="B908" s="57"/>
      <c r="C908" s="57"/>
      <c r="D908" s="57"/>
      <c r="E908" s="57"/>
      <c r="F908" s="35"/>
      <c r="G908" s="35"/>
      <c r="H908" s="35"/>
      <c r="I908" s="35"/>
      <c r="J908" s="35"/>
      <c r="K908" s="35"/>
      <c r="L908" s="35"/>
      <c r="M908" s="35"/>
      <c r="N908" s="35"/>
      <c r="O908" s="35"/>
      <c r="P908" s="35"/>
      <c r="Q908" s="35"/>
      <c r="R908" s="35"/>
      <c r="S908" s="42"/>
      <c r="T908" s="42"/>
      <c r="U908" s="42"/>
      <c r="V908" s="42"/>
      <c r="W908" s="42"/>
      <c r="X908" s="42"/>
      <c r="Y908" s="42"/>
      <c r="Z908" s="42"/>
      <c r="AA908" s="42"/>
      <c r="AB908" s="42"/>
      <c r="AC908" s="42"/>
      <c r="AD908" s="42"/>
      <c r="AE908" s="42"/>
      <c r="AF908" s="58"/>
    </row>
    <row r="909" spans="1:32" ht="15.75" customHeight="1">
      <c r="A909" s="57"/>
      <c r="B909" s="57"/>
      <c r="C909" s="57"/>
      <c r="D909" s="57"/>
      <c r="E909" s="57"/>
      <c r="F909" s="35"/>
      <c r="G909" s="35"/>
      <c r="H909" s="35"/>
      <c r="I909" s="35"/>
      <c r="J909" s="35"/>
      <c r="K909" s="35"/>
      <c r="L909" s="35"/>
      <c r="M909" s="35"/>
      <c r="N909" s="35"/>
      <c r="O909" s="35"/>
      <c r="P909" s="35"/>
      <c r="Q909" s="35"/>
      <c r="R909" s="35"/>
      <c r="S909" s="42"/>
      <c r="T909" s="42"/>
      <c r="U909" s="42"/>
      <c r="V909" s="42"/>
      <c r="W909" s="42"/>
      <c r="X909" s="42"/>
      <c r="Y909" s="42"/>
      <c r="Z909" s="42"/>
      <c r="AA909" s="42"/>
      <c r="AB909" s="42"/>
      <c r="AC909" s="42"/>
      <c r="AD909" s="42"/>
      <c r="AE909" s="42"/>
      <c r="AF909" s="58"/>
    </row>
    <row r="910" spans="1:32" ht="15.75" customHeight="1">
      <c r="A910" s="57"/>
      <c r="B910" s="57"/>
      <c r="C910" s="57"/>
      <c r="D910" s="57"/>
      <c r="E910" s="57"/>
      <c r="F910" s="35"/>
      <c r="G910" s="35"/>
      <c r="H910" s="35"/>
      <c r="I910" s="35"/>
      <c r="J910" s="35"/>
      <c r="K910" s="35"/>
      <c r="L910" s="35"/>
      <c r="M910" s="35"/>
      <c r="N910" s="35"/>
      <c r="O910" s="35"/>
      <c r="P910" s="35"/>
      <c r="Q910" s="35"/>
      <c r="R910" s="35"/>
      <c r="S910" s="42"/>
      <c r="T910" s="42"/>
      <c r="U910" s="42"/>
      <c r="V910" s="42"/>
      <c r="W910" s="42"/>
      <c r="X910" s="42"/>
      <c r="Y910" s="42"/>
      <c r="Z910" s="42"/>
      <c r="AA910" s="42"/>
      <c r="AB910" s="42"/>
      <c r="AC910" s="42"/>
      <c r="AD910" s="42"/>
      <c r="AE910" s="42"/>
      <c r="AF910" s="58"/>
    </row>
    <row r="911" spans="1:32" ht="15.75" customHeight="1">
      <c r="A911" s="57"/>
      <c r="B911" s="57"/>
      <c r="C911" s="57"/>
      <c r="D911" s="57"/>
      <c r="E911" s="57"/>
      <c r="F911" s="35"/>
      <c r="G911" s="35"/>
      <c r="H911" s="35"/>
      <c r="I911" s="35"/>
      <c r="J911" s="35"/>
      <c r="K911" s="35"/>
      <c r="L911" s="35"/>
      <c r="M911" s="35"/>
      <c r="N911" s="35"/>
      <c r="O911" s="35"/>
      <c r="P911" s="35"/>
      <c r="Q911" s="35"/>
      <c r="R911" s="35"/>
      <c r="S911" s="42"/>
      <c r="T911" s="42"/>
      <c r="U911" s="42"/>
      <c r="V911" s="42"/>
      <c r="W911" s="42"/>
      <c r="X911" s="42"/>
      <c r="Y911" s="42"/>
      <c r="Z911" s="42"/>
      <c r="AA911" s="42"/>
      <c r="AB911" s="42"/>
      <c r="AC911" s="42"/>
      <c r="AD911" s="42"/>
      <c r="AE911" s="42"/>
      <c r="AF911" s="58"/>
    </row>
    <row r="912" spans="1:32" ht="15.75" customHeight="1">
      <c r="A912" s="57"/>
      <c r="B912" s="57"/>
      <c r="C912" s="57"/>
      <c r="D912" s="57"/>
      <c r="E912" s="57"/>
      <c r="F912" s="35"/>
      <c r="G912" s="35"/>
      <c r="H912" s="35"/>
      <c r="I912" s="35"/>
      <c r="J912" s="35"/>
      <c r="K912" s="35"/>
      <c r="L912" s="35"/>
      <c r="M912" s="35"/>
      <c r="N912" s="35"/>
      <c r="O912" s="35"/>
      <c r="P912" s="35"/>
      <c r="Q912" s="35"/>
      <c r="R912" s="35"/>
      <c r="S912" s="42"/>
      <c r="T912" s="42"/>
      <c r="U912" s="42"/>
      <c r="V912" s="42"/>
      <c r="W912" s="42"/>
      <c r="X912" s="42"/>
      <c r="Y912" s="42"/>
      <c r="Z912" s="42"/>
      <c r="AA912" s="42"/>
      <c r="AB912" s="42"/>
      <c r="AC912" s="42"/>
      <c r="AD912" s="42"/>
      <c r="AE912" s="42"/>
      <c r="AF912" s="58"/>
    </row>
    <row r="913" spans="1:32" ht="15.75" customHeight="1">
      <c r="A913" s="57"/>
      <c r="B913" s="57"/>
      <c r="C913" s="57"/>
      <c r="D913" s="57"/>
      <c r="E913" s="57"/>
      <c r="F913" s="35"/>
      <c r="G913" s="35"/>
      <c r="H913" s="35"/>
      <c r="I913" s="35"/>
      <c r="J913" s="35"/>
      <c r="K913" s="35"/>
      <c r="L913" s="35"/>
      <c r="M913" s="35"/>
      <c r="N913" s="35"/>
      <c r="O913" s="35"/>
      <c r="P913" s="35"/>
      <c r="Q913" s="35"/>
      <c r="R913" s="35"/>
      <c r="S913" s="42"/>
      <c r="T913" s="42"/>
      <c r="U913" s="42"/>
      <c r="V913" s="42"/>
      <c r="W913" s="42"/>
      <c r="X913" s="42"/>
      <c r="Y913" s="42"/>
      <c r="Z913" s="42"/>
      <c r="AA913" s="42"/>
      <c r="AB913" s="42"/>
      <c r="AC913" s="42"/>
      <c r="AD913" s="42"/>
      <c r="AE913" s="42"/>
      <c r="AF913" s="58"/>
    </row>
    <row r="914" spans="1:32" ht="15.75" customHeight="1">
      <c r="A914" s="57"/>
      <c r="B914" s="57"/>
      <c r="C914" s="57"/>
      <c r="D914" s="57"/>
      <c r="E914" s="57"/>
      <c r="F914" s="35"/>
      <c r="G914" s="35"/>
      <c r="H914" s="35"/>
      <c r="I914" s="35"/>
      <c r="J914" s="35"/>
      <c r="K914" s="35"/>
      <c r="L914" s="35"/>
      <c r="M914" s="35"/>
      <c r="N914" s="35"/>
      <c r="O914" s="35"/>
      <c r="P914" s="35"/>
      <c r="Q914" s="35"/>
      <c r="R914" s="35"/>
      <c r="S914" s="42"/>
      <c r="T914" s="42"/>
      <c r="U914" s="42"/>
      <c r="V914" s="42"/>
      <c r="W914" s="42"/>
      <c r="X914" s="42"/>
      <c r="Y914" s="42"/>
      <c r="Z914" s="42"/>
      <c r="AA914" s="42"/>
      <c r="AB914" s="42"/>
      <c r="AC914" s="42"/>
      <c r="AD914" s="42"/>
      <c r="AE914" s="42"/>
      <c r="AF914" s="58"/>
    </row>
    <row r="915" spans="1:32" ht="15.75" customHeight="1">
      <c r="A915" s="57"/>
      <c r="B915" s="57"/>
      <c r="C915" s="57"/>
      <c r="D915" s="57"/>
      <c r="E915" s="57"/>
      <c r="F915" s="35"/>
      <c r="G915" s="35"/>
      <c r="H915" s="35"/>
      <c r="I915" s="35"/>
      <c r="J915" s="35"/>
      <c r="K915" s="35"/>
      <c r="L915" s="35"/>
      <c r="M915" s="35"/>
      <c r="N915" s="35"/>
      <c r="O915" s="35"/>
      <c r="P915" s="35"/>
      <c r="Q915" s="35"/>
      <c r="R915" s="35"/>
      <c r="S915" s="42"/>
      <c r="T915" s="42"/>
      <c r="U915" s="42"/>
      <c r="V915" s="42"/>
      <c r="W915" s="42"/>
      <c r="X915" s="42"/>
      <c r="Y915" s="42"/>
      <c r="Z915" s="42"/>
      <c r="AA915" s="42"/>
      <c r="AB915" s="42"/>
      <c r="AC915" s="42"/>
      <c r="AD915" s="42"/>
      <c r="AE915" s="42"/>
      <c r="AF915" s="58"/>
    </row>
    <row r="916" spans="1:32" ht="15.75" customHeight="1">
      <c r="A916" s="57"/>
      <c r="B916" s="57"/>
      <c r="C916" s="57"/>
      <c r="D916" s="57"/>
      <c r="E916" s="57"/>
      <c r="F916" s="35"/>
      <c r="G916" s="35"/>
      <c r="H916" s="35"/>
      <c r="I916" s="35"/>
      <c r="J916" s="35"/>
      <c r="K916" s="35"/>
      <c r="L916" s="35"/>
      <c r="M916" s="35"/>
      <c r="N916" s="35"/>
      <c r="O916" s="35"/>
      <c r="P916" s="35"/>
      <c r="Q916" s="35"/>
      <c r="R916" s="35"/>
      <c r="S916" s="42"/>
      <c r="T916" s="42"/>
      <c r="U916" s="42"/>
      <c r="V916" s="42"/>
      <c r="W916" s="42"/>
      <c r="X916" s="42"/>
      <c r="Y916" s="42"/>
      <c r="Z916" s="42"/>
      <c r="AA916" s="42"/>
      <c r="AB916" s="42"/>
      <c r="AC916" s="42"/>
      <c r="AD916" s="42"/>
      <c r="AE916" s="42"/>
      <c r="AF916" s="58"/>
    </row>
    <row r="917" spans="1:32" ht="15.75" customHeight="1">
      <c r="A917" s="57"/>
      <c r="B917" s="57"/>
      <c r="C917" s="57"/>
      <c r="D917" s="57"/>
      <c r="E917" s="57"/>
      <c r="F917" s="35"/>
      <c r="G917" s="35"/>
      <c r="H917" s="35"/>
      <c r="I917" s="35"/>
      <c r="J917" s="35"/>
      <c r="K917" s="35"/>
      <c r="L917" s="35"/>
      <c r="M917" s="35"/>
      <c r="N917" s="35"/>
      <c r="O917" s="35"/>
      <c r="P917" s="35"/>
      <c r="Q917" s="35"/>
      <c r="R917" s="35"/>
      <c r="S917" s="42"/>
      <c r="T917" s="42"/>
      <c r="U917" s="42"/>
      <c r="V917" s="42"/>
      <c r="W917" s="42"/>
      <c r="X917" s="42"/>
      <c r="Y917" s="42"/>
      <c r="Z917" s="42"/>
      <c r="AA917" s="42"/>
      <c r="AB917" s="42"/>
      <c r="AC917" s="42"/>
      <c r="AD917" s="42"/>
      <c r="AE917" s="42"/>
      <c r="AF917" s="58"/>
    </row>
    <row r="918" spans="1:32" ht="15.75" customHeight="1">
      <c r="A918" s="57"/>
      <c r="B918" s="57"/>
      <c r="C918" s="57"/>
      <c r="D918" s="57"/>
      <c r="E918" s="57"/>
      <c r="F918" s="35"/>
      <c r="G918" s="35"/>
      <c r="H918" s="35"/>
      <c r="I918" s="35"/>
      <c r="J918" s="35"/>
      <c r="K918" s="35"/>
      <c r="L918" s="35"/>
      <c r="M918" s="35"/>
      <c r="N918" s="35"/>
      <c r="O918" s="35"/>
      <c r="P918" s="35"/>
      <c r="Q918" s="35"/>
      <c r="R918" s="35"/>
      <c r="S918" s="42"/>
      <c r="T918" s="42"/>
      <c r="U918" s="42"/>
      <c r="V918" s="42"/>
      <c r="W918" s="42"/>
      <c r="X918" s="42"/>
      <c r="Y918" s="42"/>
      <c r="Z918" s="42"/>
      <c r="AA918" s="42"/>
      <c r="AB918" s="42"/>
      <c r="AC918" s="42"/>
      <c r="AD918" s="42"/>
      <c r="AE918" s="42"/>
      <c r="AF918" s="58"/>
    </row>
    <row r="919" spans="1:32" ht="15.75" customHeight="1">
      <c r="A919" s="57"/>
      <c r="B919" s="57"/>
      <c r="C919" s="57"/>
      <c r="D919" s="57"/>
      <c r="E919" s="57"/>
      <c r="F919" s="35"/>
      <c r="G919" s="35"/>
      <c r="H919" s="35"/>
      <c r="I919" s="35"/>
      <c r="J919" s="35"/>
      <c r="K919" s="35"/>
      <c r="L919" s="35"/>
      <c r="M919" s="35"/>
      <c r="N919" s="35"/>
      <c r="O919" s="35"/>
      <c r="P919" s="35"/>
      <c r="Q919" s="35"/>
      <c r="R919" s="35"/>
      <c r="S919" s="42"/>
      <c r="T919" s="42"/>
      <c r="U919" s="42"/>
      <c r="V919" s="42"/>
      <c r="W919" s="42"/>
      <c r="X919" s="42"/>
      <c r="Y919" s="42"/>
      <c r="Z919" s="42"/>
      <c r="AA919" s="42"/>
      <c r="AB919" s="42"/>
      <c r="AC919" s="42"/>
      <c r="AD919" s="42"/>
      <c r="AE919" s="42"/>
      <c r="AF919" s="58"/>
    </row>
    <row r="920" spans="1:32" ht="15.75" customHeight="1">
      <c r="A920" s="57"/>
      <c r="B920" s="57"/>
      <c r="C920" s="57"/>
      <c r="D920" s="57"/>
      <c r="E920" s="57"/>
      <c r="F920" s="35"/>
      <c r="G920" s="35"/>
      <c r="H920" s="35"/>
      <c r="I920" s="35"/>
      <c r="J920" s="35"/>
      <c r="K920" s="35"/>
      <c r="L920" s="35"/>
      <c r="M920" s="35"/>
      <c r="N920" s="35"/>
      <c r="O920" s="35"/>
      <c r="P920" s="35"/>
      <c r="Q920" s="35"/>
      <c r="R920" s="35"/>
      <c r="S920" s="42"/>
      <c r="T920" s="42"/>
      <c r="U920" s="42"/>
      <c r="V920" s="42"/>
      <c r="W920" s="42"/>
      <c r="X920" s="42"/>
      <c r="Y920" s="42"/>
      <c r="Z920" s="42"/>
      <c r="AA920" s="42"/>
      <c r="AB920" s="42"/>
      <c r="AC920" s="42"/>
      <c r="AD920" s="42"/>
      <c r="AE920" s="42"/>
      <c r="AF920" s="58"/>
    </row>
    <row r="921" spans="1:32" ht="15.75" customHeight="1">
      <c r="A921" s="57"/>
      <c r="B921" s="57"/>
      <c r="C921" s="57"/>
      <c r="D921" s="57"/>
      <c r="E921" s="57"/>
      <c r="F921" s="35"/>
      <c r="G921" s="35"/>
      <c r="H921" s="35"/>
      <c r="I921" s="35"/>
      <c r="J921" s="35"/>
      <c r="K921" s="35"/>
      <c r="L921" s="35"/>
      <c r="M921" s="35"/>
      <c r="N921" s="35"/>
      <c r="O921" s="35"/>
      <c r="P921" s="35"/>
      <c r="Q921" s="35"/>
      <c r="R921" s="35"/>
      <c r="S921" s="42"/>
      <c r="T921" s="42"/>
      <c r="U921" s="42"/>
      <c r="V921" s="42"/>
      <c r="W921" s="42"/>
      <c r="X921" s="42"/>
      <c r="Y921" s="42"/>
      <c r="Z921" s="42"/>
      <c r="AA921" s="42"/>
      <c r="AB921" s="42"/>
      <c r="AC921" s="42"/>
      <c r="AD921" s="42"/>
      <c r="AE921" s="42"/>
      <c r="AF921" s="58"/>
    </row>
    <row r="922" spans="1:32" ht="15.75" customHeight="1">
      <c r="A922" s="57"/>
      <c r="B922" s="57"/>
      <c r="C922" s="57"/>
      <c r="D922" s="57"/>
      <c r="E922" s="57"/>
      <c r="F922" s="35"/>
      <c r="G922" s="35"/>
      <c r="H922" s="35"/>
      <c r="I922" s="35"/>
      <c r="J922" s="35"/>
      <c r="K922" s="35"/>
      <c r="L922" s="35"/>
      <c r="M922" s="35"/>
      <c r="N922" s="35"/>
      <c r="O922" s="35"/>
      <c r="P922" s="35"/>
      <c r="Q922" s="35"/>
      <c r="R922" s="35"/>
      <c r="S922" s="42"/>
      <c r="T922" s="42"/>
      <c r="U922" s="42"/>
      <c r="V922" s="42"/>
      <c r="W922" s="42"/>
      <c r="X922" s="42"/>
      <c r="Y922" s="42"/>
      <c r="Z922" s="42"/>
      <c r="AA922" s="42"/>
      <c r="AB922" s="42"/>
      <c r="AC922" s="42"/>
      <c r="AD922" s="42"/>
      <c r="AE922" s="42"/>
      <c r="AF922" s="58"/>
    </row>
    <row r="923" spans="1:32" ht="15.75" customHeight="1">
      <c r="A923" s="57"/>
      <c r="B923" s="57"/>
      <c r="C923" s="57"/>
      <c r="D923" s="57"/>
      <c r="E923" s="57"/>
      <c r="F923" s="35"/>
      <c r="G923" s="35"/>
      <c r="H923" s="35"/>
      <c r="I923" s="35"/>
      <c r="J923" s="35"/>
      <c r="K923" s="35"/>
      <c r="L923" s="35"/>
      <c r="M923" s="35"/>
      <c r="N923" s="35"/>
      <c r="O923" s="35"/>
      <c r="P923" s="35"/>
      <c r="Q923" s="35"/>
      <c r="R923" s="35"/>
      <c r="S923" s="42"/>
      <c r="T923" s="42"/>
      <c r="U923" s="42"/>
      <c r="V923" s="42"/>
      <c r="W923" s="42"/>
      <c r="X923" s="42"/>
      <c r="Y923" s="42"/>
      <c r="Z923" s="42"/>
      <c r="AA923" s="42"/>
      <c r="AB923" s="42"/>
      <c r="AC923" s="42"/>
      <c r="AD923" s="42"/>
      <c r="AE923" s="42"/>
      <c r="AF923" s="58"/>
    </row>
    <row r="924" spans="1:32" ht="15.75" customHeight="1">
      <c r="A924" s="57"/>
      <c r="B924" s="57"/>
      <c r="C924" s="57"/>
      <c r="D924" s="57"/>
      <c r="E924" s="57"/>
      <c r="F924" s="35"/>
      <c r="G924" s="35"/>
      <c r="H924" s="35"/>
      <c r="I924" s="35"/>
      <c r="J924" s="35"/>
      <c r="K924" s="35"/>
      <c r="L924" s="35"/>
      <c r="M924" s="35"/>
      <c r="N924" s="35"/>
      <c r="O924" s="35"/>
      <c r="P924" s="35"/>
      <c r="Q924" s="35"/>
      <c r="R924" s="35"/>
      <c r="S924" s="42"/>
      <c r="T924" s="42"/>
      <c r="U924" s="42"/>
      <c r="V924" s="42"/>
      <c r="W924" s="42"/>
      <c r="X924" s="42"/>
      <c r="Y924" s="42"/>
      <c r="Z924" s="42"/>
      <c r="AA924" s="42"/>
      <c r="AB924" s="42"/>
      <c r="AC924" s="42"/>
      <c r="AD924" s="42"/>
      <c r="AE924" s="42"/>
      <c r="AF924" s="58"/>
    </row>
    <row r="925" spans="1:32" ht="15.75" customHeight="1">
      <c r="A925" s="57"/>
      <c r="B925" s="57"/>
      <c r="C925" s="57"/>
      <c r="D925" s="57"/>
      <c r="E925" s="57"/>
      <c r="F925" s="35"/>
      <c r="G925" s="35"/>
      <c r="H925" s="35"/>
      <c r="I925" s="35"/>
      <c r="J925" s="35"/>
      <c r="K925" s="35"/>
      <c r="L925" s="35"/>
      <c r="M925" s="35"/>
      <c r="N925" s="35"/>
      <c r="O925" s="35"/>
      <c r="P925" s="35"/>
      <c r="Q925" s="35"/>
      <c r="R925" s="35"/>
      <c r="S925" s="42"/>
      <c r="T925" s="42"/>
      <c r="U925" s="42"/>
      <c r="V925" s="42"/>
      <c r="W925" s="42"/>
      <c r="X925" s="42"/>
      <c r="Y925" s="42"/>
      <c r="Z925" s="42"/>
      <c r="AA925" s="42"/>
      <c r="AB925" s="42"/>
      <c r="AC925" s="42"/>
      <c r="AD925" s="42"/>
      <c r="AE925" s="42"/>
      <c r="AF925" s="58"/>
    </row>
    <row r="926" spans="1:32" ht="15.75" customHeight="1">
      <c r="A926" s="57"/>
      <c r="B926" s="57"/>
      <c r="C926" s="57"/>
      <c r="D926" s="57"/>
      <c r="E926" s="57"/>
      <c r="F926" s="35"/>
      <c r="G926" s="35"/>
      <c r="H926" s="35"/>
      <c r="I926" s="35"/>
      <c r="J926" s="35"/>
      <c r="K926" s="35"/>
      <c r="L926" s="35"/>
      <c r="M926" s="35"/>
      <c r="N926" s="35"/>
      <c r="O926" s="35"/>
      <c r="P926" s="35"/>
      <c r="Q926" s="35"/>
      <c r="R926" s="35"/>
      <c r="S926" s="42"/>
      <c r="T926" s="42"/>
      <c r="U926" s="42"/>
      <c r="V926" s="42"/>
      <c r="W926" s="42"/>
      <c r="X926" s="42"/>
      <c r="Y926" s="42"/>
      <c r="Z926" s="42"/>
      <c r="AA926" s="42"/>
      <c r="AB926" s="42"/>
      <c r="AC926" s="42"/>
      <c r="AD926" s="42"/>
      <c r="AE926" s="42"/>
      <c r="AF926" s="58"/>
    </row>
    <row r="927" spans="1:32" ht="15.75" customHeight="1">
      <c r="A927" s="57"/>
      <c r="B927" s="57"/>
      <c r="C927" s="57"/>
      <c r="D927" s="57"/>
      <c r="E927" s="57"/>
      <c r="F927" s="35"/>
      <c r="G927" s="35"/>
      <c r="H927" s="35"/>
      <c r="I927" s="35"/>
      <c r="J927" s="35"/>
      <c r="K927" s="35"/>
      <c r="L927" s="35"/>
      <c r="M927" s="35"/>
      <c r="N927" s="35"/>
      <c r="O927" s="35"/>
      <c r="P927" s="35"/>
      <c r="Q927" s="35"/>
      <c r="R927" s="35"/>
      <c r="S927" s="42"/>
      <c r="T927" s="42"/>
      <c r="U927" s="42"/>
      <c r="V927" s="42"/>
      <c r="W927" s="42"/>
      <c r="X927" s="42"/>
      <c r="Y927" s="42"/>
      <c r="Z927" s="42"/>
      <c r="AA927" s="42"/>
      <c r="AB927" s="42"/>
      <c r="AC927" s="42"/>
      <c r="AD927" s="42"/>
      <c r="AE927" s="42"/>
      <c r="AF927" s="58"/>
    </row>
    <row r="928" spans="1:32" ht="15.75" customHeight="1">
      <c r="A928" s="57"/>
      <c r="B928" s="57"/>
      <c r="C928" s="57"/>
      <c r="D928" s="57"/>
      <c r="E928" s="57"/>
      <c r="F928" s="35"/>
      <c r="G928" s="35"/>
      <c r="H928" s="35"/>
      <c r="I928" s="35"/>
      <c r="J928" s="35"/>
      <c r="K928" s="35"/>
      <c r="L928" s="35"/>
      <c r="M928" s="35"/>
      <c r="N928" s="35"/>
      <c r="O928" s="35"/>
      <c r="P928" s="35"/>
      <c r="Q928" s="35"/>
      <c r="R928" s="35"/>
      <c r="S928" s="42"/>
      <c r="T928" s="42"/>
      <c r="U928" s="42"/>
      <c r="V928" s="42"/>
      <c r="W928" s="42"/>
      <c r="X928" s="42"/>
      <c r="Y928" s="42"/>
      <c r="Z928" s="42"/>
      <c r="AA928" s="42"/>
      <c r="AB928" s="42"/>
      <c r="AC928" s="42"/>
      <c r="AD928" s="42"/>
      <c r="AE928" s="42"/>
      <c r="AF928" s="58"/>
    </row>
    <row r="929" spans="1:32" ht="15.75" customHeight="1">
      <c r="A929" s="57"/>
      <c r="B929" s="57"/>
      <c r="C929" s="57"/>
      <c r="D929" s="57"/>
      <c r="E929" s="57"/>
      <c r="F929" s="35"/>
      <c r="G929" s="35"/>
      <c r="H929" s="35"/>
      <c r="I929" s="35"/>
      <c r="J929" s="35"/>
      <c r="K929" s="35"/>
      <c r="L929" s="35"/>
      <c r="M929" s="35"/>
      <c r="N929" s="35"/>
      <c r="O929" s="35"/>
      <c r="P929" s="35"/>
      <c r="Q929" s="35"/>
      <c r="R929" s="35"/>
      <c r="S929" s="42"/>
      <c r="T929" s="42"/>
      <c r="U929" s="42"/>
      <c r="V929" s="42"/>
      <c r="W929" s="42"/>
      <c r="X929" s="42"/>
      <c r="Y929" s="42"/>
      <c r="Z929" s="42"/>
      <c r="AA929" s="42"/>
      <c r="AB929" s="42"/>
      <c r="AC929" s="42"/>
      <c r="AD929" s="42"/>
      <c r="AE929" s="42"/>
      <c r="AF929" s="58"/>
    </row>
    <row r="930" spans="1:32" ht="15.75" customHeight="1">
      <c r="A930" s="57"/>
      <c r="B930" s="57"/>
      <c r="C930" s="57"/>
      <c r="D930" s="57"/>
      <c r="E930" s="57"/>
      <c r="F930" s="35"/>
      <c r="G930" s="35"/>
      <c r="H930" s="35"/>
      <c r="I930" s="35"/>
      <c r="J930" s="35"/>
      <c r="K930" s="35"/>
      <c r="L930" s="35"/>
      <c r="M930" s="35"/>
      <c r="N930" s="35"/>
      <c r="O930" s="35"/>
      <c r="P930" s="35"/>
      <c r="Q930" s="35"/>
      <c r="R930" s="35"/>
      <c r="S930" s="42"/>
      <c r="T930" s="42"/>
      <c r="U930" s="42"/>
      <c r="V930" s="42"/>
      <c r="W930" s="42"/>
      <c r="X930" s="42"/>
      <c r="Y930" s="42"/>
      <c r="Z930" s="42"/>
      <c r="AA930" s="42"/>
      <c r="AB930" s="42"/>
      <c r="AC930" s="42"/>
      <c r="AD930" s="42"/>
      <c r="AE930" s="42"/>
      <c r="AF930" s="58"/>
    </row>
    <row r="931" spans="1:32" ht="15.75" customHeight="1">
      <c r="A931" s="57"/>
      <c r="B931" s="57"/>
      <c r="C931" s="57"/>
      <c r="D931" s="57"/>
      <c r="E931" s="57"/>
      <c r="F931" s="35"/>
      <c r="G931" s="35"/>
      <c r="H931" s="35"/>
      <c r="I931" s="35"/>
      <c r="J931" s="35"/>
      <c r="K931" s="35"/>
      <c r="L931" s="35"/>
      <c r="M931" s="35"/>
      <c r="N931" s="35"/>
      <c r="O931" s="35"/>
      <c r="P931" s="35"/>
      <c r="Q931" s="35"/>
      <c r="R931" s="35"/>
      <c r="S931" s="42"/>
      <c r="T931" s="42"/>
      <c r="U931" s="42"/>
      <c r="V931" s="42"/>
      <c r="W931" s="42"/>
      <c r="X931" s="42"/>
      <c r="Y931" s="42"/>
      <c r="Z931" s="42"/>
      <c r="AA931" s="42"/>
      <c r="AB931" s="42"/>
      <c r="AC931" s="42"/>
      <c r="AD931" s="42"/>
      <c r="AE931" s="42"/>
      <c r="AF931" s="58"/>
    </row>
    <row r="932" spans="1:32" ht="15.75" customHeight="1">
      <c r="A932" s="57"/>
      <c r="B932" s="57"/>
      <c r="C932" s="57"/>
      <c r="D932" s="57"/>
      <c r="E932" s="57"/>
      <c r="F932" s="35"/>
      <c r="G932" s="35"/>
      <c r="H932" s="35"/>
      <c r="I932" s="35"/>
      <c r="J932" s="35"/>
      <c r="K932" s="35"/>
      <c r="L932" s="35"/>
      <c r="M932" s="35"/>
      <c r="N932" s="35"/>
      <c r="O932" s="35"/>
      <c r="P932" s="35"/>
      <c r="Q932" s="35"/>
      <c r="R932" s="35"/>
      <c r="S932" s="42"/>
      <c r="T932" s="42"/>
      <c r="U932" s="42"/>
      <c r="V932" s="42"/>
      <c r="W932" s="42"/>
      <c r="X932" s="42"/>
      <c r="Y932" s="42"/>
      <c r="Z932" s="42"/>
      <c r="AA932" s="42"/>
      <c r="AB932" s="42"/>
      <c r="AC932" s="42"/>
      <c r="AD932" s="42"/>
      <c r="AE932" s="42"/>
      <c r="AF932" s="58"/>
    </row>
    <row r="933" spans="1:32" ht="15.75" customHeight="1">
      <c r="A933" s="57"/>
      <c r="B933" s="57"/>
      <c r="C933" s="57"/>
      <c r="D933" s="57"/>
      <c r="E933" s="57"/>
      <c r="F933" s="35"/>
      <c r="G933" s="35"/>
      <c r="H933" s="35"/>
      <c r="I933" s="35"/>
      <c r="J933" s="35"/>
      <c r="K933" s="35"/>
      <c r="L933" s="35"/>
      <c r="M933" s="35"/>
      <c r="N933" s="35"/>
      <c r="O933" s="35"/>
      <c r="P933" s="35"/>
      <c r="Q933" s="35"/>
      <c r="R933" s="35"/>
      <c r="S933" s="42"/>
      <c r="T933" s="42"/>
      <c r="U933" s="42"/>
      <c r="V933" s="42"/>
      <c r="W933" s="42"/>
      <c r="X933" s="42"/>
      <c r="Y933" s="42"/>
      <c r="Z933" s="42"/>
      <c r="AA933" s="42"/>
      <c r="AB933" s="42"/>
      <c r="AC933" s="42"/>
      <c r="AD933" s="42"/>
      <c r="AE933" s="42"/>
      <c r="AF933" s="58"/>
    </row>
    <row r="934" spans="1:32" ht="15.75" customHeight="1">
      <c r="A934" s="57"/>
      <c r="B934" s="57"/>
      <c r="C934" s="57"/>
      <c r="D934" s="57"/>
      <c r="E934" s="57"/>
      <c r="F934" s="35"/>
      <c r="G934" s="35"/>
      <c r="H934" s="35"/>
      <c r="I934" s="35"/>
      <c r="J934" s="35"/>
      <c r="K934" s="35"/>
      <c r="L934" s="35"/>
      <c r="M934" s="35"/>
      <c r="N934" s="35"/>
      <c r="O934" s="35"/>
      <c r="P934" s="35"/>
      <c r="Q934" s="35"/>
      <c r="R934" s="35"/>
      <c r="S934" s="42"/>
      <c r="T934" s="42"/>
      <c r="U934" s="42"/>
      <c r="V934" s="42"/>
      <c r="W934" s="42"/>
      <c r="X934" s="42"/>
      <c r="Y934" s="42"/>
      <c r="Z934" s="42"/>
      <c r="AA934" s="42"/>
      <c r="AB934" s="42"/>
      <c r="AC934" s="42"/>
      <c r="AD934" s="42"/>
      <c r="AE934" s="42"/>
      <c r="AF934" s="58"/>
    </row>
    <row r="935" spans="1:32" ht="15.75" customHeight="1">
      <c r="A935" s="57"/>
      <c r="B935" s="57"/>
      <c r="C935" s="57"/>
      <c r="D935" s="57"/>
      <c r="E935" s="57"/>
      <c r="F935" s="35"/>
      <c r="G935" s="35"/>
      <c r="H935" s="35"/>
      <c r="I935" s="35"/>
      <c r="J935" s="35"/>
      <c r="K935" s="35"/>
      <c r="L935" s="35"/>
      <c r="M935" s="35"/>
      <c r="N935" s="35"/>
      <c r="O935" s="35"/>
      <c r="P935" s="35"/>
      <c r="Q935" s="35"/>
      <c r="R935" s="35"/>
      <c r="S935" s="42"/>
      <c r="T935" s="42"/>
      <c r="U935" s="42"/>
      <c r="V935" s="42"/>
      <c r="W935" s="42"/>
      <c r="X935" s="42"/>
      <c r="Y935" s="42"/>
      <c r="Z935" s="42"/>
      <c r="AA935" s="42"/>
      <c r="AB935" s="42"/>
      <c r="AC935" s="42"/>
      <c r="AD935" s="42"/>
      <c r="AE935" s="42"/>
      <c r="AF935" s="58"/>
    </row>
    <row r="936" spans="1:32" ht="15.75" customHeight="1">
      <c r="A936" s="57"/>
      <c r="B936" s="57"/>
      <c r="C936" s="57"/>
      <c r="D936" s="57"/>
      <c r="E936" s="57"/>
      <c r="F936" s="35"/>
      <c r="G936" s="35"/>
      <c r="H936" s="35"/>
      <c r="I936" s="35"/>
      <c r="J936" s="35"/>
      <c r="K936" s="35"/>
      <c r="L936" s="35"/>
      <c r="M936" s="35"/>
      <c r="N936" s="35"/>
      <c r="O936" s="35"/>
      <c r="P936" s="35"/>
      <c r="Q936" s="35"/>
      <c r="R936" s="35"/>
      <c r="S936" s="42"/>
      <c r="T936" s="42"/>
      <c r="U936" s="42"/>
      <c r="V936" s="42"/>
      <c r="W936" s="42"/>
      <c r="X936" s="42"/>
      <c r="Y936" s="42"/>
      <c r="Z936" s="42"/>
      <c r="AA936" s="42"/>
      <c r="AB936" s="42"/>
      <c r="AC936" s="42"/>
      <c r="AD936" s="42"/>
      <c r="AE936" s="42"/>
      <c r="AF936" s="58"/>
    </row>
    <row r="937" spans="1:32" ht="15.75" customHeight="1">
      <c r="A937" s="57"/>
      <c r="B937" s="57"/>
      <c r="C937" s="57"/>
      <c r="D937" s="57"/>
      <c r="E937" s="57"/>
      <c r="F937" s="35"/>
      <c r="G937" s="35"/>
      <c r="H937" s="35"/>
      <c r="I937" s="35"/>
      <c r="J937" s="35"/>
      <c r="K937" s="35"/>
      <c r="L937" s="35"/>
      <c r="M937" s="35"/>
      <c r="N937" s="35"/>
      <c r="O937" s="35"/>
      <c r="P937" s="35"/>
      <c r="Q937" s="35"/>
      <c r="R937" s="35"/>
      <c r="S937" s="42"/>
      <c r="T937" s="42"/>
      <c r="U937" s="42"/>
      <c r="V937" s="42"/>
      <c r="W937" s="42"/>
      <c r="X937" s="42"/>
      <c r="Y937" s="42"/>
      <c r="Z937" s="42"/>
      <c r="AA937" s="42"/>
      <c r="AB937" s="42"/>
      <c r="AC937" s="42"/>
      <c r="AD937" s="42"/>
      <c r="AE937" s="42"/>
      <c r="AF937" s="58"/>
    </row>
    <row r="938" spans="1:32" ht="15.75" customHeight="1">
      <c r="A938" s="57"/>
      <c r="B938" s="57"/>
      <c r="C938" s="57"/>
      <c r="D938" s="57"/>
      <c r="E938" s="57"/>
      <c r="F938" s="35"/>
      <c r="G938" s="35"/>
      <c r="H938" s="35"/>
      <c r="I938" s="35"/>
      <c r="J938" s="35"/>
      <c r="K938" s="35"/>
      <c r="L938" s="35"/>
      <c r="M938" s="35"/>
      <c r="N938" s="35"/>
      <c r="O938" s="35"/>
      <c r="P938" s="35"/>
      <c r="Q938" s="35"/>
      <c r="R938" s="35"/>
      <c r="S938" s="42"/>
      <c r="T938" s="42"/>
      <c r="U938" s="42"/>
      <c r="V938" s="42"/>
      <c r="W938" s="42"/>
      <c r="X938" s="42"/>
      <c r="Y938" s="42"/>
      <c r="Z938" s="42"/>
      <c r="AA938" s="42"/>
      <c r="AB938" s="42"/>
      <c r="AC938" s="42"/>
      <c r="AD938" s="42"/>
      <c r="AE938" s="42"/>
      <c r="AF938" s="58"/>
    </row>
    <row r="939" spans="1:32" ht="15.75" customHeight="1">
      <c r="A939" s="57"/>
      <c r="B939" s="57"/>
      <c r="C939" s="57"/>
      <c r="D939" s="57"/>
      <c r="E939" s="57"/>
      <c r="F939" s="35"/>
      <c r="G939" s="35"/>
      <c r="H939" s="35"/>
      <c r="I939" s="35"/>
      <c r="J939" s="35"/>
      <c r="K939" s="35"/>
      <c r="L939" s="35"/>
      <c r="M939" s="35"/>
      <c r="N939" s="35"/>
      <c r="O939" s="35"/>
      <c r="P939" s="35"/>
      <c r="Q939" s="35"/>
      <c r="R939" s="35"/>
      <c r="S939" s="42"/>
      <c r="T939" s="42"/>
      <c r="U939" s="42"/>
      <c r="V939" s="42"/>
      <c r="W939" s="42"/>
      <c r="X939" s="42"/>
      <c r="Y939" s="42"/>
      <c r="Z939" s="42"/>
      <c r="AA939" s="42"/>
      <c r="AB939" s="42"/>
      <c r="AC939" s="42"/>
      <c r="AD939" s="42"/>
      <c r="AE939" s="42"/>
      <c r="AF939" s="58"/>
    </row>
    <row r="940" spans="1:32" ht="15.75" customHeight="1">
      <c r="A940" s="57"/>
      <c r="B940" s="57"/>
      <c r="C940" s="57"/>
      <c r="D940" s="57"/>
      <c r="E940" s="57"/>
      <c r="F940" s="35"/>
      <c r="G940" s="35"/>
      <c r="H940" s="35"/>
      <c r="I940" s="35"/>
      <c r="J940" s="35"/>
      <c r="K940" s="35"/>
      <c r="L940" s="35"/>
      <c r="M940" s="35"/>
      <c r="N940" s="35"/>
      <c r="O940" s="35"/>
      <c r="P940" s="35"/>
      <c r="Q940" s="35"/>
      <c r="R940" s="35"/>
      <c r="S940" s="42"/>
      <c r="T940" s="42"/>
      <c r="U940" s="42"/>
      <c r="V940" s="42"/>
      <c r="W940" s="42"/>
      <c r="X940" s="42"/>
      <c r="Y940" s="42"/>
      <c r="Z940" s="42"/>
      <c r="AA940" s="42"/>
      <c r="AB940" s="42"/>
      <c r="AC940" s="42"/>
      <c r="AD940" s="42"/>
      <c r="AE940" s="42"/>
      <c r="AF940" s="58"/>
    </row>
    <row r="941" spans="1:32" ht="15.75" customHeight="1">
      <c r="A941" s="57"/>
      <c r="B941" s="57"/>
      <c r="C941" s="57"/>
      <c r="D941" s="57"/>
      <c r="E941" s="57"/>
      <c r="F941" s="35"/>
      <c r="G941" s="35"/>
      <c r="H941" s="35"/>
      <c r="I941" s="35"/>
      <c r="J941" s="35"/>
      <c r="K941" s="35"/>
      <c r="L941" s="35"/>
      <c r="M941" s="35"/>
      <c r="N941" s="35"/>
      <c r="O941" s="35"/>
      <c r="P941" s="35"/>
      <c r="Q941" s="35"/>
      <c r="R941" s="35"/>
      <c r="S941" s="42"/>
      <c r="T941" s="42"/>
      <c r="U941" s="42"/>
      <c r="V941" s="42"/>
      <c r="W941" s="42"/>
      <c r="X941" s="42"/>
      <c r="Y941" s="42"/>
      <c r="Z941" s="42"/>
      <c r="AA941" s="42"/>
      <c r="AB941" s="42"/>
      <c r="AC941" s="42"/>
      <c r="AD941" s="42"/>
      <c r="AE941" s="42"/>
      <c r="AF941" s="58"/>
    </row>
    <row r="942" spans="1:32" ht="15.75" customHeight="1">
      <c r="A942" s="57"/>
      <c r="B942" s="57"/>
      <c r="C942" s="57"/>
      <c r="D942" s="57"/>
      <c r="E942" s="57"/>
      <c r="F942" s="35"/>
      <c r="G942" s="35"/>
      <c r="H942" s="35"/>
      <c r="I942" s="35"/>
      <c r="J942" s="35"/>
      <c r="K942" s="35"/>
      <c r="L942" s="35"/>
      <c r="M942" s="35"/>
      <c r="N942" s="35"/>
      <c r="O942" s="35"/>
      <c r="P942" s="35"/>
      <c r="Q942" s="35"/>
      <c r="R942" s="35"/>
      <c r="S942" s="42"/>
      <c r="T942" s="42"/>
      <c r="U942" s="42"/>
      <c r="V942" s="42"/>
      <c r="W942" s="42"/>
      <c r="X942" s="42"/>
      <c r="Y942" s="42"/>
      <c r="Z942" s="42"/>
      <c r="AA942" s="42"/>
      <c r="AB942" s="42"/>
      <c r="AC942" s="42"/>
      <c r="AD942" s="42"/>
      <c r="AE942" s="42"/>
      <c r="AF942" s="58"/>
    </row>
    <row r="943" spans="1:32" ht="15.75" customHeight="1">
      <c r="A943" s="57"/>
      <c r="B943" s="57"/>
      <c r="C943" s="57"/>
      <c r="D943" s="57"/>
      <c r="E943" s="57"/>
      <c r="F943" s="35"/>
      <c r="G943" s="35"/>
      <c r="H943" s="35"/>
      <c r="I943" s="35"/>
      <c r="J943" s="35"/>
      <c r="K943" s="35"/>
      <c r="L943" s="35"/>
      <c r="M943" s="35"/>
      <c r="N943" s="35"/>
      <c r="O943" s="35"/>
      <c r="P943" s="35"/>
      <c r="Q943" s="35"/>
      <c r="R943" s="35"/>
      <c r="S943" s="42"/>
      <c r="T943" s="42"/>
      <c r="U943" s="42"/>
      <c r="V943" s="42"/>
      <c r="W943" s="42"/>
      <c r="X943" s="42"/>
      <c r="Y943" s="42"/>
      <c r="Z943" s="42"/>
      <c r="AA943" s="42"/>
      <c r="AB943" s="42"/>
      <c r="AC943" s="42"/>
      <c r="AD943" s="42"/>
      <c r="AE943" s="42"/>
      <c r="AF943" s="58"/>
    </row>
    <row r="944" spans="1:32" ht="15.75" customHeight="1">
      <c r="A944" s="57"/>
      <c r="B944" s="57"/>
      <c r="C944" s="57"/>
      <c r="D944" s="57"/>
      <c r="E944" s="57"/>
      <c r="F944" s="35"/>
      <c r="G944" s="35"/>
      <c r="H944" s="35"/>
      <c r="I944" s="35"/>
      <c r="J944" s="35"/>
      <c r="K944" s="35"/>
      <c r="L944" s="35"/>
      <c r="M944" s="35"/>
      <c r="N944" s="35"/>
      <c r="O944" s="35"/>
      <c r="P944" s="35"/>
      <c r="Q944" s="35"/>
      <c r="R944" s="35"/>
      <c r="S944" s="42"/>
      <c r="T944" s="42"/>
      <c r="U944" s="42"/>
      <c r="V944" s="42"/>
      <c r="W944" s="42"/>
      <c r="X944" s="42"/>
      <c r="Y944" s="42"/>
      <c r="Z944" s="42"/>
      <c r="AA944" s="42"/>
      <c r="AB944" s="42"/>
      <c r="AC944" s="42"/>
      <c r="AD944" s="42"/>
      <c r="AE944" s="42"/>
      <c r="AF944" s="58"/>
    </row>
    <row r="945" spans="1:32" ht="15.75" customHeight="1">
      <c r="A945" s="57"/>
      <c r="B945" s="57"/>
      <c r="C945" s="57"/>
      <c r="D945" s="57"/>
      <c r="E945" s="57"/>
      <c r="F945" s="35"/>
      <c r="G945" s="35"/>
      <c r="H945" s="35"/>
      <c r="I945" s="35"/>
      <c r="J945" s="35"/>
      <c r="K945" s="35"/>
      <c r="L945" s="35"/>
      <c r="M945" s="35"/>
      <c r="N945" s="35"/>
      <c r="O945" s="35"/>
      <c r="P945" s="35"/>
      <c r="Q945" s="35"/>
      <c r="R945" s="35"/>
      <c r="S945" s="42"/>
      <c r="T945" s="42"/>
      <c r="U945" s="42"/>
      <c r="V945" s="42"/>
      <c r="W945" s="42"/>
      <c r="X945" s="42"/>
      <c r="Y945" s="42"/>
      <c r="Z945" s="42"/>
      <c r="AA945" s="42"/>
      <c r="AB945" s="42"/>
      <c r="AC945" s="42"/>
      <c r="AD945" s="42"/>
      <c r="AE945" s="42"/>
      <c r="AF945" s="58"/>
    </row>
    <row r="946" spans="1:32" ht="15.75" customHeight="1">
      <c r="A946" s="57"/>
      <c r="B946" s="57"/>
      <c r="C946" s="57"/>
      <c r="D946" s="57"/>
      <c r="E946" s="57"/>
      <c r="F946" s="35"/>
      <c r="G946" s="35"/>
      <c r="H946" s="35"/>
      <c r="I946" s="35"/>
      <c r="J946" s="35"/>
      <c r="K946" s="35"/>
      <c r="L946" s="35"/>
      <c r="M946" s="35"/>
      <c r="N946" s="35"/>
      <c r="O946" s="35"/>
      <c r="P946" s="35"/>
      <c r="Q946" s="35"/>
      <c r="R946" s="35"/>
      <c r="S946" s="42"/>
      <c r="T946" s="42"/>
      <c r="U946" s="42"/>
      <c r="V946" s="42"/>
      <c r="W946" s="42"/>
      <c r="X946" s="42"/>
      <c r="Y946" s="42"/>
      <c r="Z946" s="42"/>
      <c r="AA946" s="42"/>
      <c r="AB946" s="42"/>
      <c r="AC946" s="42"/>
      <c r="AD946" s="42"/>
      <c r="AE946" s="42"/>
      <c r="AF946" s="58"/>
    </row>
    <row r="947" spans="1:32" ht="15.75" customHeight="1">
      <c r="A947" s="57"/>
      <c r="B947" s="57"/>
      <c r="C947" s="57"/>
      <c r="D947" s="57"/>
      <c r="E947" s="57"/>
      <c r="F947" s="35"/>
      <c r="G947" s="35"/>
      <c r="H947" s="35"/>
      <c r="I947" s="35"/>
      <c r="J947" s="35"/>
      <c r="K947" s="35"/>
      <c r="L947" s="35"/>
      <c r="M947" s="35"/>
      <c r="N947" s="35"/>
      <c r="O947" s="35"/>
      <c r="P947" s="35"/>
      <c r="Q947" s="35"/>
      <c r="R947" s="35"/>
      <c r="S947" s="42"/>
      <c r="T947" s="42"/>
      <c r="U947" s="42"/>
      <c r="V947" s="42"/>
      <c r="W947" s="42"/>
      <c r="X947" s="42"/>
      <c r="Y947" s="42"/>
      <c r="Z947" s="42"/>
      <c r="AA947" s="42"/>
      <c r="AB947" s="42"/>
      <c r="AC947" s="42"/>
      <c r="AD947" s="42"/>
      <c r="AE947" s="42"/>
      <c r="AF947" s="58"/>
    </row>
    <row r="948" spans="1:32" ht="15.75" customHeight="1">
      <c r="A948" s="57"/>
      <c r="B948" s="57"/>
      <c r="C948" s="57"/>
      <c r="D948" s="57"/>
      <c r="E948" s="57"/>
      <c r="F948" s="35"/>
      <c r="G948" s="35"/>
      <c r="H948" s="35"/>
      <c r="I948" s="35"/>
      <c r="J948" s="35"/>
      <c r="K948" s="35"/>
      <c r="L948" s="35"/>
      <c r="M948" s="35"/>
      <c r="N948" s="35"/>
      <c r="O948" s="35"/>
      <c r="P948" s="35"/>
      <c r="Q948" s="35"/>
      <c r="R948" s="35"/>
      <c r="S948" s="42"/>
      <c r="T948" s="42"/>
      <c r="U948" s="42"/>
      <c r="V948" s="42"/>
      <c r="W948" s="42"/>
      <c r="X948" s="42"/>
      <c r="Y948" s="42"/>
      <c r="Z948" s="42"/>
      <c r="AA948" s="42"/>
      <c r="AB948" s="42"/>
      <c r="AC948" s="42"/>
      <c r="AD948" s="42"/>
      <c r="AE948" s="42"/>
      <c r="AF948" s="58"/>
    </row>
    <row r="949" spans="1:32" ht="15.75" customHeight="1">
      <c r="A949" s="57"/>
      <c r="B949" s="57"/>
      <c r="C949" s="57"/>
      <c r="D949" s="57"/>
      <c r="E949" s="57"/>
      <c r="F949" s="35"/>
      <c r="G949" s="35"/>
      <c r="H949" s="35"/>
      <c r="I949" s="35"/>
      <c r="J949" s="35"/>
      <c r="K949" s="35"/>
      <c r="L949" s="35"/>
      <c r="M949" s="35"/>
      <c r="N949" s="35"/>
      <c r="O949" s="35"/>
      <c r="P949" s="35"/>
      <c r="Q949" s="35"/>
      <c r="R949" s="35"/>
      <c r="S949" s="42"/>
      <c r="T949" s="42"/>
      <c r="U949" s="42"/>
      <c r="V949" s="42"/>
      <c r="W949" s="42"/>
      <c r="X949" s="42"/>
      <c r="Y949" s="42"/>
      <c r="Z949" s="42"/>
      <c r="AA949" s="42"/>
      <c r="AB949" s="42"/>
      <c r="AC949" s="42"/>
      <c r="AD949" s="42"/>
      <c r="AE949" s="42"/>
      <c r="AF949" s="58"/>
    </row>
    <row r="950" spans="1:32" ht="15.75" customHeight="1">
      <c r="A950" s="57"/>
      <c r="B950" s="57"/>
      <c r="C950" s="57"/>
      <c r="D950" s="57"/>
      <c r="E950" s="57"/>
      <c r="F950" s="35"/>
      <c r="G950" s="35"/>
      <c r="H950" s="35"/>
      <c r="I950" s="35"/>
      <c r="J950" s="35"/>
      <c r="K950" s="35"/>
      <c r="L950" s="35"/>
      <c r="M950" s="35"/>
      <c r="N950" s="35"/>
      <c r="O950" s="35"/>
      <c r="P950" s="35"/>
      <c r="Q950" s="35"/>
      <c r="R950" s="35"/>
      <c r="S950" s="42"/>
      <c r="T950" s="42"/>
      <c r="U950" s="42"/>
      <c r="V950" s="42"/>
      <c r="W950" s="42"/>
      <c r="X950" s="42"/>
      <c r="Y950" s="42"/>
      <c r="Z950" s="42"/>
      <c r="AA950" s="42"/>
      <c r="AB950" s="42"/>
      <c r="AC950" s="42"/>
      <c r="AD950" s="42"/>
      <c r="AE950" s="42"/>
      <c r="AF950" s="58"/>
    </row>
    <row r="951" spans="1:32" ht="15.75" customHeight="1">
      <c r="A951" s="57"/>
      <c r="B951" s="57"/>
      <c r="C951" s="57"/>
      <c r="D951" s="57"/>
      <c r="E951" s="57"/>
      <c r="F951" s="35"/>
      <c r="G951" s="35"/>
      <c r="H951" s="35"/>
      <c r="I951" s="35"/>
      <c r="J951" s="35"/>
      <c r="K951" s="35"/>
      <c r="L951" s="35"/>
      <c r="M951" s="35"/>
      <c r="N951" s="35"/>
      <c r="O951" s="35"/>
      <c r="P951" s="35"/>
      <c r="Q951" s="35"/>
      <c r="R951" s="35"/>
      <c r="S951" s="42"/>
      <c r="T951" s="42"/>
      <c r="U951" s="42"/>
      <c r="V951" s="42"/>
      <c r="W951" s="42"/>
      <c r="X951" s="42"/>
      <c r="Y951" s="42"/>
      <c r="Z951" s="42"/>
      <c r="AA951" s="42"/>
      <c r="AB951" s="42"/>
      <c r="AC951" s="42"/>
      <c r="AD951" s="42"/>
      <c r="AE951" s="42"/>
      <c r="AF951" s="58"/>
    </row>
    <row r="952" spans="1:32" ht="15.75" customHeight="1">
      <c r="A952" s="57"/>
      <c r="B952" s="57"/>
      <c r="C952" s="57"/>
      <c r="D952" s="57"/>
      <c r="E952" s="57"/>
      <c r="F952" s="35"/>
      <c r="G952" s="35"/>
      <c r="H952" s="35"/>
      <c r="I952" s="35"/>
      <c r="J952" s="35"/>
      <c r="K952" s="35"/>
      <c r="L952" s="35"/>
      <c r="M952" s="35"/>
      <c r="N952" s="35"/>
      <c r="O952" s="35"/>
      <c r="P952" s="35"/>
      <c r="Q952" s="35"/>
      <c r="R952" s="35"/>
      <c r="S952" s="42"/>
      <c r="T952" s="42"/>
      <c r="U952" s="42"/>
      <c r="V952" s="42"/>
      <c r="W952" s="42"/>
      <c r="X952" s="42"/>
      <c r="Y952" s="42"/>
      <c r="Z952" s="42"/>
      <c r="AA952" s="42"/>
      <c r="AB952" s="42"/>
      <c r="AC952" s="42"/>
      <c r="AD952" s="42"/>
      <c r="AE952" s="42"/>
      <c r="AF952" s="58"/>
    </row>
    <row r="953" spans="1:32" ht="15.75" customHeight="1">
      <c r="A953" s="57"/>
      <c r="B953" s="57"/>
      <c r="C953" s="57"/>
      <c r="D953" s="57"/>
      <c r="E953" s="57"/>
      <c r="F953" s="35"/>
      <c r="G953" s="35"/>
      <c r="H953" s="35"/>
      <c r="I953" s="35"/>
      <c r="J953" s="35"/>
      <c r="K953" s="35"/>
      <c r="L953" s="35"/>
      <c r="M953" s="35"/>
      <c r="N953" s="35"/>
      <c r="O953" s="35"/>
      <c r="P953" s="35"/>
      <c r="Q953" s="35"/>
      <c r="R953" s="35"/>
      <c r="S953" s="42"/>
      <c r="T953" s="42"/>
      <c r="U953" s="42"/>
      <c r="V953" s="42"/>
      <c r="W953" s="42"/>
      <c r="X953" s="42"/>
      <c r="Y953" s="42"/>
      <c r="Z953" s="42"/>
      <c r="AA953" s="42"/>
      <c r="AB953" s="42"/>
      <c r="AC953" s="42"/>
      <c r="AD953" s="42"/>
      <c r="AE953" s="42"/>
      <c r="AF953" s="58"/>
    </row>
    <row r="954" spans="1:32" ht="15.75" customHeight="1">
      <c r="A954" s="57"/>
      <c r="B954" s="57"/>
      <c r="C954" s="57"/>
      <c r="D954" s="57"/>
      <c r="E954" s="57"/>
      <c r="F954" s="35"/>
      <c r="G954" s="35"/>
      <c r="H954" s="35"/>
      <c r="I954" s="35"/>
      <c r="J954" s="35"/>
      <c r="K954" s="35"/>
      <c r="L954" s="35"/>
      <c r="M954" s="35"/>
      <c r="N954" s="35"/>
      <c r="O954" s="35"/>
      <c r="P954" s="35"/>
      <c r="Q954" s="35"/>
      <c r="R954" s="35"/>
      <c r="S954" s="42"/>
      <c r="T954" s="42"/>
      <c r="U954" s="42"/>
      <c r="V954" s="42"/>
      <c r="W954" s="42"/>
      <c r="X954" s="42"/>
      <c r="Y954" s="42"/>
      <c r="Z954" s="42"/>
      <c r="AA954" s="42"/>
      <c r="AB954" s="42"/>
      <c r="AC954" s="42"/>
      <c r="AD954" s="42"/>
      <c r="AE954" s="42"/>
      <c r="AF954" s="58"/>
    </row>
    <row r="955" spans="1:32" ht="15.75" customHeight="1">
      <c r="A955" s="57"/>
      <c r="B955" s="57"/>
      <c r="C955" s="57"/>
      <c r="D955" s="57"/>
      <c r="E955" s="57"/>
      <c r="F955" s="35"/>
      <c r="G955" s="35"/>
      <c r="H955" s="35"/>
      <c r="I955" s="35"/>
      <c r="J955" s="35"/>
      <c r="K955" s="35"/>
      <c r="L955" s="35"/>
      <c r="M955" s="35"/>
      <c r="N955" s="35"/>
      <c r="O955" s="35"/>
      <c r="P955" s="35"/>
      <c r="Q955" s="35"/>
      <c r="R955" s="35"/>
      <c r="S955" s="42"/>
      <c r="T955" s="42"/>
      <c r="U955" s="42"/>
      <c r="V955" s="42"/>
      <c r="W955" s="42"/>
      <c r="X955" s="42"/>
      <c r="Y955" s="42"/>
      <c r="Z955" s="42"/>
      <c r="AA955" s="42"/>
      <c r="AB955" s="42"/>
      <c r="AC955" s="42"/>
      <c r="AD955" s="42"/>
      <c r="AE955" s="42"/>
      <c r="AF955" s="58"/>
    </row>
    <row r="956" spans="1:32" ht="15.75" customHeight="1">
      <c r="A956" s="57"/>
      <c r="B956" s="57"/>
      <c r="C956" s="57"/>
      <c r="D956" s="57"/>
      <c r="E956" s="57"/>
      <c r="F956" s="35"/>
      <c r="G956" s="35"/>
      <c r="H956" s="35"/>
      <c r="I956" s="35"/>
      <c r="J956" s="35"/>
      <c r="K956" s="35"/>
      <c r="L956" s="35"/>
      <c r="M956" s="35"/>
      <c r="N956" s="35"/>
      <c r="O956" s="35"/>
      <c r="P956" s="35"/>
      <c r="Q956" s="35"/>
      <c r="R956" s="35"/>
      <c r="S956" s="42"/>
      <c r="T956" s="42"/>
      <c r="U956" s="42"/>
      <c r="V956" s="42"/>
      <c r="W956" s="42"/>
      <c r="X956" s="42"/>
      <c r="Y956" s="42"/>
      <c r="Z956" s="42"/>
      <c r="AA956" s="42"/>
      <c r="AB956" s="42"/>
      <c r="AC956" s="42"/>
      <c r="AD956" s="42"/>
      <c r="AE956" s="42"/>
      <c r="AF956" s="58"/>
    </row>
    <row r="957" spans="1:32" ht="15.75" customHeight="1">
      <c r="A957" s="57"/>
      <c r="B957" s="57"/>
      <c r="C957" s="57"/>
      <c r="D957" s="57"/>
      <c r="E957" s="57"/>
      <c r="F957" s="35"/>
      <c r="G957" s="35"/>
      <c r="H957" s="35"/>
      <c r="I957" s="35"/>
      <c r="J957" s="35"/>
      <c r="K957" s="35"/>
      <c r="L957" s="35"/>
      <c r="M957" s="35"/>
      <c r="N957" s="35"/>
      <c r="O957" s="35"/>
      <c r="P957" s="35"/>
      <c r="Q957" s="35"/>
      <c r="R957" s="35"/>
      <c r="S957" s="42"/>
      <c r="T957" s="42"/>
      <c r="U957" s="42"/>
      <c r="V957" s="42"/>
      <c r="W957" s="42"/>
      <c r="X957" s="42"/>
      <c r="Y957" s="42"/>
      <c r="Z957" s="42"/>
      <c r="AA957" s="42"/>
      <c r="AB957" s="42"/>
      <c r="AC957" s="42"/>
      <c r="AD957" s="42"/>
      <c r="AE957" s="42"/>
      <c r="AF957" s="58"/>
    </row>
    <row r="958" spans="1:32" ht="15.75" customHeight="1">
      <c r="A958" s="57"/>
      <c r="B958" s="57"/>
      <c r="C958" s="57"/>
      <c r="D958" s="57"/>
      <c r="E958" s="57"/>
      <c r="F958" s="35"/>
      <c r="G958" s="35"/>
      <c r="H958" s="35"/>
      <c r="I958" s="35"/>
      <c r="J958" s="35"/>
      <c r="K958" s="35"/>
      <c r="L958" s="35"/>
      <c r="M958" s="35"/>
      <c r="N958" s="35"/>
      <c r="O958" s="35"/>
      <c r="P958" s="35"/>
      <c r="Q958" s="35"/>
      <c r="R958" s="35"/>
      <c r="S958" s="42"/>
      <c r="T958" s="42"/>
      <c r="U958" s="42"/>
      <c r="V958" s="42"/>
      <c r="W958" s="42"/>
      <c r="X958" s="42"/>
      <c r="Y958" s="42"/>
      <c r="Z958" s="42"/>
      <c r="AA958" s="42"/>
      <c r="AB958" s="42"/>
      <c r="AC958" s="42"/>
      <c r="AD958" s="42"/>
      <c r="AE958" s="42"/>
      <c r="AF958" s="58"/>
    </row>
    <row r="959" spans="1:32" ht="15.75" customHeight="1">
      <c r="A959" s="57"/>
      <c r="B959" s="57"/>
      <c r="C959" s="57"/>
      <c r="D959" s="57"/>
      <c r="E959" s="57"/>
      <c r="F959" s="35"/>
      <c r="G959" s="35"/>
      <c r="H959" s="35"/>
      <c r="I959" s="35"/>
      <c r="J959" s="35"/>
      <c r="K959" s="35"/>
      <c r="L959" s="35"/>
      <c r="M959" s="35"/>
      <c r="N959" s="35"/>
      <c r="O959" s="35"/>
      <c r="P959" s="35"/>
      <c r="Q959" s="35"/>
      <c r="R959" s="35"/>
      <c r="S959" s="42"/>
      <c r="T959" s="42"/>
      <c r="U959" s="42"/>
      <c r="V959" s="42"/>
      <c r="W959" s="42"/>
      <c r="X959" s="42"/>
      <c r="Y959" s="42"/>
      <c r="Z959" s="42"/>
      <c r="AA959" s="42"/>
      <c r="AB959" s="42"/>
      <c r="AC959" s="42"/>
      <c r="AD959" s="42"/>
      <c r="AE959" s="42"/>
      <c r="AF959" s="58"/>
    </row>
    <row r="960" spans="1:32" ht="15.75" customHeight="1">
      <c r="A960" s="57"/>
      <c r="B960" s="57"/>
      <c r="C960" s="57"/>
      <c r="D960" s="57"/>
      <c r="E960" s="57"/>
      <c r="F960" s="35"/>
      <c r="G960" s="35"/>
      <c r="H960" s="35"/>
      <c r="I960" s="35"/>
      <c r="J960" s="35"/>
      <c r="K960" s="35"/>
      <c r="L960" s="35"/>
      <c r="M960" s="35"/>
      <c r="N960" s="35"/>
      <c r="O960" s="35"/>
      <c r="P960" s="35"/>
      <c r="Q960" s="35"/>
      <c r="R960" s="35"/>
      <c r="S960" s="42"/>
      <c r="T960" s="42"/>
      <c r="U960" s="42"/>
      <c r="V960" s="42"/>
      <c r="W960" s="42"/>
      <c r="X960" s="42"/>
      <c r="Y960" s="42"/>
      <c r="Z960" s="42"/>
      <c r="AA960" s="42"/>
      <c r="AB960" s="42"/>
      <c r="AC960" s="42"/>
      <c r="AD960" s="42"/>
      <c r="AE960" s="42"/>
      <c r="AF960" s="58"/>
    </row>
    <row r="961" spans="1:32" ht="15.75" customHeight="1">
      <c r="A961" s="57"/>
      <c r="B961" s="57"/>
      <c r="C961" s="57"/>
      <c r="D961" s="57"/>
      <c r="E961" s="57"/>
      <c r="F961" s="35"/>
      <c r="G961" s="35"/>
      <c r="H961" s="35"/>
      <c r="I961" s="35"/>
      <c r="J961" s="35"/>
      <c r="K961" s="35"/>
      <c r="L961" s="35"/>
      <c r="M961" s="35"/>
      <c r="N961" s="35"/>
      <c r="O961" s="35"/>
      <c r="P961" s="35"/>
      <c r="Q961" s="35"/>
      <c r="R961" s="35"/>
      <c r="S961" s="42"/>
      <c r="T961" s="42"/>
      <c r="U961" s="42"/>
      <c r="V961" s="42"/>
      <c r="W961" s="42"/>
      <c r="X961" s="42"/>
      <c r="Y961" s="42"/>
      <c r="Z961" s="42"/>
      <c r="AA961" s="42"/>
      <c r="AB961" s="42"/>
      <c r="AC961" s="42"/>
      <c r="AD961" s="42"/>
      <c r="AE961" s="42"/>
      <c r="AF961" s="58"/>
    </row>
    <row r="962" spans="1:32" ht="15.75" customHeight="1">
      <c r="A962" s="57"/>
      <c r="B962" s="57"/>
      <c r="C962" s="57"/>
      <c r="D962" s="57"/>
      <c r="E962" s="57"/>
      <c r="F962" s="35"/>
      <c r="G962" s="35"/>
      <c r="H962" s="35"/>
      <c r="I962" s="35"/>
      <c r="J962" s="35"/>
      <c r="K962" s="35"/>
      <c r="L962" s="35"/>
      <c r="M962" s="35"/>
      <c r="N962" s="35"/>
      <c r="O962" s="35"/>
      <c r="P962" s="35"/>
      <c r="Q962" s="35"/>
      <c r="R962" s="35"/>
      <c r="S962" s="42"/>
      <c r="T962" s="42"/>
      <c r="U962" s="42"/>
      <c r="V962" s="42"/>
      <c r="W962" s="42"/>
      <c r="X962" s="42"/>
      <c r="Y962" s="42"/>
      <c r="Z962" s="42"/>
      <c r="AA962" s="42"/>
      <c r="AB962" s="42"/>
      <c r="AC962" s="42"/>
      <c r="AD962" s="42"/>
      <c r="AE962" s="42"/>
      <c r="AF962" s="58"/>
    </row>
    <row r="963" spans="1:32" ht="15.75" customHeight="1">
      <c r="A963" s="57"/>
      <c r="B963" s="57"/>
      <c r="C963" s="57"/>
      <c r="D963" s="57"/>
      <c r="E963" s="57"/>
      <c r="F963" s="35"/>
      <c r="G963" s="35"/>
      <c r="H963" s="35"/>
      <c r="I963" s="35"/>
      <c r="J963" s="35"/>
      <c r="K963" s="35"/>
      <c r="L963" s="35"/>
      <c r="M963" s="35"/>
      <c r="N963" s="35"/>
      <c r="O963" s="35"/>
      <c r="P963" s="35"/>
      <c r="Q963" s="35"/>
      <c r="R963" s="35"/>
      <c r="S963" s="42"/>
      <c r="T963" s="42"/>
      <c r="U963" s="42"/>
      <c r="V963" s="42"/>
      <c r="W963" s="42"/>
      <c r="X963" s="42"/>
      <c r="Y963" s="42"/>
      <c r="Z963" s="42"/>
      <c r="AA963" s="42"/>
      <c r="AB963" s="42"/>
      <c r="AC963" s="42"/>
      <c r="AD963" s="42"/>
      <c r="AE963" s="42"/>
      <c r="AF963" s="58"/>
    </row>
    <row r="964" spans="1:32" ht="15.75" customHeight="1">
      <c r="A964" s="57"/>
      <c r="B964" s="57"/>
      <c r="C964" s="57"/>
      <c r="D964" s="57"/>
      <c r="E964" s="57"/>
      <c r="F964" s="35"/>
      <c r="G964" s="35"/>
      <c r="H964" s="35"/>
      <c r="I964" s="35"/>
      <c r="J964" s="35"/>
      <c r="K964" s="35"/>
      <c r="L964" s="35"/>
      <c r="M964" s="35"/>
      <c r="N964" s="35"/>
      <c r="O964" s="35"/>
      <c r="P964" s="35"/>
      <c r="Q964" s="35"/>
      <c r="R964" s="35"/>
      <c r="S964" s="42"/>
      <c r="T964" s="42"/>
      <c r="U964" s="42"/>
      <c r="V964" s="42"/>
      <c r="W964" s="42"/>
      <c r="X964" s="42"/>
      <c r="Y964" s="42"/>
      <c r="Z964" s="42"/>
      <c r="AA964" s="42"/>
      <c r="AB964" s="42"/>
      <c r="AC964" s="42"/>
      <c r="AD964" s="42"/>
      <c r="AE964" s="42"/>
      <c r="AF964" s="58"/>
    </row>
    <row r="965" spans="1:32" ht="15.75" customHeight="1">
      <c r="A965" s="57"/>
      <c r="B965" s="57"/>
      <c r="C965" s="57"/>
      <c r="D965" s="57"/>
      <c r="E965" s="57"/>
      <c r="F965" s="35"/>
      <c r="G965" s="35"/>
      <c r="H965" s="35"/>
      <c r="I965" s="35"/>
      <c r="J965" s="35"/>
      <c r="K965" s="35"/>
      <c r="L965" s="35"/>
      <c r="M965" s="35"/>
      <c r="N965" s="35"/>
      <c r="O965" s="35"/>
      <c r="P965" s="35"/>
      <c r="Q965" s="35"/>
      <c r="R965" s="35"/>
      <c r="S965" s="42"/>
      <c r="T965" s="42"/>
      <c r="U965" s="42"/>
      <c r="V965" s="42"/>
      <c r="W965" s="42"/>
      <c r="X965" s="42"/>
      <c r="Y965" s="42"/>
      <c r="Z965" s="42"/>
      <c r="AA965" s="42"/>
      <c r="AB965" s="42"/>
      <c r="AC965" s="42"/>
      <c r="AD965" s="42"/>
      <c r="AE965" s="42"/>
      <c r="AF965" s="58"/>
    </row>
    <row r="966" spans="1:32" ht="15.75" customHeight="1">
      <c r="A966" s="57"/>
      <c r="B966" s="57"/>
      <c r="C966" s="57"/>
      <c r="D966" s="57"/>
      <c r="E966" s="57"/>
      <c r="F966" s="35"/>
      <c r="G966" s="35"/>
      <c r="H966" s="35"/>
      <c r="I966" s="35"/>
      <c r="J966" s="35"/>
      <c r="K966" s="35"/>
      <c r="L966" s="35"/>
      <c r="M966" s="35"/>
      <c r="N966" s="35"/>
      <c r="O966" s="35"/>
      <c r="P966" s="35"/>
      <c r="Q966" s="35"/>
      <c r="R966" s="35"/>
      <c r="S966" s="42"/>
      <c r="T966" s="42"/>
      <c r="U966" s="42"/>
      <c r="V966" s="42"/>
      <c r="W966" s="42"/>
      <c r="X966" s="42"/>
      <c r="Y966" s="42"/>
      <c r="Z966" s="42"/>
      <c r="AA966" s="42"/>
      <c r="AB966" s="42"/>
      <c r="AC966" s="42"/>
      <c r="AD966" s="42"/>
      <c r="AE966" s="42"/>
      <c r="AF966" s="58"/>
    </row>
    <row r="967" spans="1:32" ht="15.75" customHeight="1">
      <c r="A967" s="57"/>
      <c r="B967" s="57"/>
      <c r="C967" s="57"/>
      <c r="D967" s="57"/>
      <c r="E967" s="57"/>
      <c r="F967" s="35"/>
      <c r="G967" s="35"/>
      <c r="H967" s="35"/>
      <c r="I967" s="35"/>
      <c r="J967" s="35"/>
      <c r="K967" s="35"/>
      <c r="L967" s="35"/>
      <c r="M967" s="35"/>
      <c r="N967" s="35"/>
      <c r="O967" s="35"/>
      <c r="P967" s="35"/>
      <c r="Q967" s="35"/>
      <c r="R967" s="35"/>
      <c r="S967" s="42"/>
      <c r="T967" s="42"/>
      <c r="U967" s="42"/>
      <c r="V967" s="42"/>
      <c r="W967" s="42"/>
      <c r="X967" s="42"/>
      <c r="Y967" s="42"/>
      <c r="Z967" s="42"/>
      <c r="AA967" s="42"/>
      <c r="AB967" s="42"/>
      <c r="AC967" s="42"/>
      <c r="AD967" s="42"/>
      <c r="AE967" s="42"/>
      <c r="AF967" s="58"/>
    </row>
    <row r="968" spans="1:32" ht="15.75" customHeight="1">
      <c r="A968" s="57"/>
      <c r="B968" s="57"/>
      <c r="C968" s="57"/>
      <c r="D968" s="57"/>
      <c r="E968" s="57"/>
      <c r="F968" s="35"/>
      <c r="G968" s="35"/>
      <c r="H968" s="35"/>
      <c r="I968" s="35"/>
      <c r="J968" s="35"/>
      <c r="K968" s="35"/>
      <c r="L968" s="35"/>
      <c r="M968" s="35"/>
      <c r="N968" s="35"/>
      <c r="O968" s="35"/>
      <c r="P968" s="35"/>
      <c r="Q968" s="35"/>
      <c r="R968" s="35"/>
      <c r="S968" s="42"/>
      <c r="T968" s="42"/>
      <c r="U968" s="42"/>
      <c r="V968" s="42"/>
      <c r="W968" s="42"/>
      <c r="X968" s="42"/>
      <c r="Y968" s="42"/>
      <c r="Z968" s="42"/>
      <c r="AA968" s="42"/>
      <c r="AB968" s="42"/>
      <c r="AC968" s="42"/>
      <c r="AD968" s="42"/>
      <c r="AE968" s="42"/>
      <c r="AF968" s="58"/>
    </row>
    <row r="969" spans="1:32" ht="15.75" customHeight="1">
      <c r="A969" s="57"/>
      <c r="B969" s="57"/>
      <c r="C969" s="57"/>
      <c r="D969" s="57"/>
      <c r="E969" s="57"/>
      <c r="F969" s="35"/>
      <c r="G969" s="35"/>
      <c r="H969" s="35"/>
      <c r="I969" s="35"/>
      <c r="J969" s="35"/>
      <c r="K969" s="35"/>
      <c r="L969" s="35"/>
      <c r="M969" s="35"/>
      <c r="N969" s="35"/>
      <c r="O969" s="35"/>
      <c r="P969" s="35"/>
      <c r="Q969" s="35"/>
      <c r="R969" s="35"/>
      <c r="S969" s="42"/>
      <c r="T969" s="42"/>
      <c r="U969" s="42"/>
      <c r="V969" s="42"/>
      <c r="W969" s="42"/>
      <c r="X969" s="42"/>
      <c r="Y969" s="42"/>
      <c r="Z969" s="42"/>
      <c r="AA969" s="42"/>
      <c r="AB969" s="42"/>
      <c r="AC969" s="42"/>
      <c r="AD969" s="42"/>
      <c r="AE969" s="42"/>
      <c r="AF969" s="58"/>
    </row>
    <row r="970" spans="1:32" ht="15.75" customHeight="1">
      <c r="A970" s="57"/>
      <c r="B970" s="57"/>
      <c r="C970" s="57"/>
      <c r="D970" s="57"/>
      <c r="E970" s="57"/>
      <c r="F970" s="35"/>
      <c r="G970" s="35"/>
      <c r="H970" s="35"/>
      <c r="I970" s="35"/>
      <c r="J970" s="35"/>
      <c r="K970" s="35"/>
      <c r="L970" s="35"/>
      <c r="M970" s="35"/>
      <c r="N970" s="35"/>
      <c r="O970" s="35"/>
      <c r="P970" s="35"/>
      <c r="Q970" s="35"/>
      <c r="R970" s="35"/>
      <c r="S970" s="42"/>
      <c r="T970" s="42"/>
      <c r="U970" s="42"/>
      <c r="V970" s="42"/>
      <c r="W970" s="42"/>
      <c r="X970" s="42"/>
      <c r="Y970" s="42"/>
      <c r="Z970" s="42"/>
      <c r="AA970" s="42"/>
      <c r="AB970" s="42"/>
      <c r="AC970" s="42"/>
      <c r="AD970" s="42"/>
      <c r="AE970" s="42"/>
      <c r="AF970" s="58"/>
    </row>
    <row r="971" spans="1:32" ht="15.75" customHeight="1">
      <c r="A971" s="57"/>
      <c r="B971" s="57"/>
      <c r="C971" s="57"/>
      <c r="D971" s="57"/>
      <c r="E971" s="57"/>
      <c r="F971" s="35"/>
      <c r="G971" s="35"/>
      <c r="H971" s="35"/>
      <c r="I971" s="35"/>
      <c r="J971" s="35"/>
      <c r="K971" s="35"/>
      <c r="L971" s="35"/>
      <c r="M971" s="35"/>
      <c r="N971" s="35"/>
      <c r="O971" s="35"/>
      <c r="P971" s="35"/>
      <c r="Q971" s="35"/>
      <c r="R971" s="35"/>
      <c r="S971" s="42"/>
      <c r="T971" s="42"/>
      <c r="U971" s="42"/>
      <c r="V971" s="42"/>
      <c r="W971" s="42"/>
      <c r="X971" s="42"/>
      <c r="Y971" s="42"/>
      <c r="Z971" s="42"/>
      <c r="AA971" s="42"/>
      <c r="AB971" s="42"/>
      <c r="AC971" s="42"/>
      <c r="AD971" s="42"/>
      <c r="AE971" s="42"/>
      <c r="AF971" s="58"/>
    </row>
    <row r="972" spans="1:32" ht="15.75" customHeight="1">
      <c r="A972" s="57"/>
      <c r="B972" s="57"/>
      <c r="C972" s="57"/>
      <c r="D972" s="57"/>
      <c r="E972" s="57"/>
      <c r="F972" s="35"/>
      <c r="G972" s="35"/>
      <c r="H972" s="35"/>
      <c r="I972" s="35"/>
      <c r="J972" s="35"/>
      <c r="K972" s="35"/>
      <c r="L972" s="35"/>
      <c r="M972" s="35"/>
      <c r="N972" s="35"/>
      <c r="O972" s="35"/>
      <c r="P972" s="35"/>
      <c r="Q972" s="35"/>
      <c r="R972" s="35"/>
      <c r="S972" s="42"/>
      <c r="T972" s="42"/>
      <c r="U972" s="42"/>
      <c r="V972" s="42"/>
      <c r="W972" s="42"/>
      <c r="X972" s="42"/>
      <c r="Y972" s="42"/>
      <c r="Z972" s="42"/>
      <c r="AA972" s="42"/>
      <c r="AB972" s="42"/>
      <c r="AC972" s="42"/>
      <c r="AD972" s="42"/>
      <c r="AE972" s="42"/>
      <c r="AF972" s="58"/>
    </row>
    <row r="973" spans="1:32" ht="15.75" customHeight="1">
      <c r="A973" s="57"/>
      <c r="B973" s="57"/>
      <c r="C973" s="57"/>
      <c r="D973" s="57"/>
      <c r="E973" s="57"/>
      <c r="F973" s="35"/>
      <c r="G973" s="35"/>
      <c r="H973" s="35"/>
      <c r="I973" s="35"/>
      <c r="J973" s="35"/>
      <c r="K973" s="35"/>
      <c r="L973" s="35"/>
      <c r="M973" s="35"/>
      <c r="N973" s="35"/>
      <c r="O973" s="35"/>
      <c r="P973" s="35"/>
      <c r="Q973" s="35"/>
      <c r="R973" s="35"/>
      <c r="S973" s="42"/>
      <c r="T973" s="42"/>
      <c r="U973" s="42"/>
      <c r="V973" s="42"/>
      <c r="W973" s="42"/>
      <c r="X973" s="42"/>
      <c r="Y973" s="42"/>
      <c r="Z973" s="42"/>
      <c r="AA973" s="42"/>
      <c r="AB973" s="42"/>
      <c r="AC973" s="42"/>
      <c r="AD973" s="42"/>
      <c r="AE973" s="42"/>
      <c r="AF973" s="58"/>
    </row>
    <row r="974" spans="1:32" ht="15.75" customHeight="1">
      <c r="A974" s="57"/>
      <c r="B974" s="57"/>
      <c r="C974" s="57"/>
      <c r="D974" s="57"/>
      <c r="E974" s="57"/>
      <c r="F974" s="35"/>
      <c r="G974" s="35"/>
      <c r="H974" s="35"/>
      <c r="I974" s="35"/>
      <c r="J974" s="35"/>
      <c r="K974" s="35"/>
      <c r="L974" s="35"/>
      <c r="M974" s="35"/>
      <c r="N974" s="35"/>
      <c r="O974" s="35"/>
      <c r="P974" s="35"/>
      <c r="Q974" s="35"/>
      <c r="R974" s="35"/>
      <c r="S974" s="42"/>
      <c r="T974" s="42"/>
      <c r="U974" s="42"/>
      <c r="V974" s="42"/>
      <c r="W974" s="42"/>
      <c r="X974" s="42"/>
      <c r="Y974" s="42"/>
      <c r="Z974" s="42"/>
      <c r="AA974" s="42"/>
      <c r="AB974" s="42"/>
      <c r="AC974" s="42"/>
      <c r="AD974" s="42"/>
      <c r="AE974" s="42"/>
      <c r="AF974" s="58"/>
    </row>
    <row r="975" spans="1:32" ht="15.75" customHeight="1">
      <c r="A975" s="57"/>
      <c r="B975" s="57"/>
      <c r="C975" s="57"/>
      <c r="D975" s="57"/>
      <c r="E975" s="57"/>
      <c r="F975" s="35"/>
      <c r="G975" s="35"/>
      <c r="H975" s="35"/>
      <c r="I975" s="35"/>
      <c r="J975" s="35"/>
      <c r="K975" s="35"/>
      <c r="L975" s="35"/>
      <c r="M975" s="35"/>
      <c r="N975" s="35"/>
      <c r="O975" s="35"/>
      <c r="P975" s="35"/>
      <c r="Q975" s="35"/>
      <c r="R975" s="35"/>
      <c r="S975" s="42"/>
      <c r="T975" s="42"/>
      <c r="U975" s="42"/>
      <c r="V975" s="42"/>
      <c r="W975" s="42"/>
      <c r="X975" s="42"/>
      <c r="Y975" s="42"/>
      <c r="Z975" s="42"/>
      <c r="AA975" s="42"/>
      <c r="AB975" s="42"/>
      <c r="AC975" s="42"/>
      <c r="AD975" s="42"/>
      <c r="AE975" s="42"/>
      <c r="AF975" s="58"/>
    </row>
    <row r="976" spans="1:32" ht="15.75" customHeight="1">
      <c r="A976" s="57"/>
      <c r="B976" s="57"/>
      <c r="C976" s="57"/>
      <c r="D976" s="57"/>
      <c r="E976" s="57"/>
      <c r="F976" s="35"/>
      <c r="G976" s="35"/>
      <c r="H976" s="35"/>
      <c r="I976" s="35"/>
      <c r="J976" s="35"/>
      <c r="K976" s="35"/>
      <c r="L976" s="35"/>
      <c r="M976" s="35"/>
      <c r="N976" s="35"/>
      <c r="O976" s="35"/>
      <c r="P976" s="35"/>
      <c r="Q976" s="35"/>
      <c r="R976" s="35"/>
      <c r="S976" s="42"/>
      <c r="T976" s="42"/>
      <c r="U976" s="42"/>
      <c r="V976" s="42"/>
      <c r="W976" s="42"/>
      <c r="X976" s="42"/>
      <c r="Y976" s="42"/>
      <c r="Z976" s="42"/>
      <c r="AA976" s="42"/>
      <c r="AB976" s="42"/>
      <c r="AC976" s="42"/>
      <c r="AD976" s="42"/>
      <c r="AE976" s="42"/>
      <c r="AF976" s="58"/>
    </row>
    <row r="977" spans="1:32" ht="15.75" customHeight="1">
      <c r="A977" s="57"/>
      <c r="B977" s="57"/>
      <c r="C977" s="57"/>
      <c r="D977" s="57"/>
      <c r="E977" s="57"/>
      <c r="F977" s="35"/>
      <c r="G977" s="35"/>
      <c r="H977" s="35"/>
      <c r="I977" s="35"/>
      <c r="J977" s="35"/>
      <c r="K977" s="35"/>
      <c r="L977" s="35"/>
      <c r="M977" s="35"/>
      <c r="N977" s="35"/>
      <c r="O977" s="35"/>
      <c r="P977" s="35"/>
      <c r="Q977" s="35"/>
      <c r="R977" s="35"/>
      <c r="S977" s="42"/>
      <c r="T977" s="42"/>
      <c r="U977" s="42"/>
      <c r="V977" s="42"/>
      <c r="W977" s="42"/>
      <c r="X977" s="42"/>
      <c r="Y977" s="42"/>
      <c r="Z977" s="42"/>
      <c r="AA977" s="42"/>
      <c r="AB977" s="42"/>
      <c r="AC977" s="42"/>
      <c r="AD977" s="42"/>
      <c r="AE977" s="42"/>
      <c r="AF977" s="58"/>
    </row>
    <row r="978" spans="1:32" ht="15.75" customHeight="1">
      <c r="A978" s="57"/>
      <c r="B978" s="57"/>
      <c r="C978" s="57"/>
      <c r="D978" s="57"/>
      <c r="E978" s="57"/>
      <c r="F978" s="35"/>
      <c r="G978" s="35"/>
      <c r="H978" s="35"/>
      <c r="I978" s="35"/>
      <c r="J978" s="35"/>
      <c r="K978" s="35"/>
      <c r="L978" s="35"/>
      <c r="M978" s="35"/>
      <c r="N978" s="35"/>
      <c r="O978" s="35"/>
      <c r="P978" s="35"/>
      <c r="Q978" s="35"/>
      <c r="R978" s="35"/>
      <c r="S978" s="42"/>
      <c r="T978" s="42"/>
      <c r="U978" s="42"/>
      <c r="V978" s="42"/>
      <c r="W978" s="42"/>
      <c r="X978" s="42"/>
      <c r="Y978" s="42"/>
      <c r="Z978" s="42"/>
      <c r="AA978" s="42"/>
      <c r="AB978" s="42"/>
      <c r="AC978" s="42"/>
      <c r="AD978" s="42"/>
      <c r="AE978" s="42"/>
      <c r="AF978" s="58"/>
    </row>
    <row r="979" spans="1:32" ht="15.75" customHeight="1">
      <c r="A979" s="57"/>
      <c r="B979" s="57"/>
      <c r="C979" s="57"/>
      <c r="D979" s="57"/>
      <c r="E979" s="57"/>
      <c r="F979" s="35"/>
      <c r="G979" s="35"/>
      <c r="H979" s="35"/>
      <c r="I979" s="35"/>
      <c r="J979" s="35"/>
      <c r="K979" s="35"/>
      <c r="L979" s="35"/>
      <c r="M979" s="35"/>
      <c r="N979" s="35"/>
      <c r="O979" s="35"/>
      <c r="P979" s="35"/>
      <c r="Q979" s="35"/>
      <c r="R979" s="35"/>
      <c r="S979" s="42"/>
      <c r="T979" s="42"/>
      <c r="U979" s="42"/>
      <c r="V979" s="42"/>
      <c r="W979" s="42"/>
      <c r="X979" s="42"/>
      <c r="Y979" s="42"/>
      <c r="Z979" s="42"/>
      <c r="AA979" s="42"/>
      <c r="AB979" s="42"/>
      <c r="AC979" s="42"/>
      <c r="AD979" s="42"/>
      <c r="AE979" s="42"/>
      <c r="AF979" s="58"/>
    </row>
    <row r="980" spans="1:32" ht="15.75" customHeight="1">
      <c r="A980" s="57"/>
      <c r="B980" s="57"/>
      <c r="C980" s="57"/>
      <c r="D980" s="57"/>
      <c r="E980" s="57"/>
      <c r="F980" s="35"/>
      <c r="G980" s="35"/>
      <c r="H980" s="35"/>
      <c r="I980" s="35"/>
      <c r="J980" s="35"/>
      <c r="K980" s="35"/>
      <c r="L980" s="35"/>
      <c r="M980" s="35"/>
      <c r="N980" s="35"/>
      <c r="O980" s="35"/>
      <c r="P980" s="35"/>
      <c r="Q980" s="35"/>
      <c r="R980" s="35"/>
      <c r="S980" s="42"/>
      <c r="T980" s="42"/>
      <c r="U980" s="42"/>
      <c r="V980" s="42"/>
      <c r="W980" s="42"/>
      <c r="X980" s="42"/>
      <c r="Y980" s="42"/>
      <c r="Z980" s="42"/>
      <c r="AA980" s="42"/>
      <c r="AB980" s="42"/>
      <c r="AC980" s="42"/>
      <c r="AD980" s="42"/>
      <c r="AE980" s="42"/>
      <c r="AF980" s="58"/>
    </row>
    <row r="981" spans="1:32" ht="15.75" customHeight="1">
      <c r="A981" s="57"/>
      <c r="B981" s="57"/>
      <c r="C981" s="57"/>
      <c r="D981" s="57"/>
      <c r="E981" s="57"/>
      <c r="F981" s="35"/>
      <c r="G981" s="35"/>
      <c r="H981" s="35"/>
      <c r="I981" s="35"/>
      <c r="J981" s="35"/>
      <c r="K981" s="35"/>
      <c r="L981" s="35"/>
      <c r="M981" s="35"/>
      <c r="N981" s="35"/>
      <c r="O981" s="35"/>
      <c r="P981" s="35"/>
      <c r="Q981" s="35"/>
      <c r="R981" s="35"/>
      <c r="S981" s="42"/>
      <c r="T981" s="42"/>
      <c r="U981" s="42"/>
      <c r="V981" s="42"/>
      <c r="W981" s="42"/>
      <c r="X981" s="42"/>
      <c r="Y981" s="42"/>
      <c r="Z981" s="42"/>
      <c r="AA981" s="42"/>
      <c r="AB981" s="42"/>
      <c r="AC981" s="42"/>
      <c r="AD981" s="42"/>
      <c r="AE981" s="42"/>
      <c r="AF981" s="58"/>
    </row>
    <row r="982" spans="1:32" ht="15.75" customHeight="1">
      <c r="A982" s="57"/>
      <c r="B982" s="57"/>
      <c r="C982" s="57"/>
      <c r="D982" s="57"/>
      <c r="E982" s="57"/>
      <c r="F982" s="35"/>
      <c r="G982" s="35"/>
      <c r="H982" s="35"/>
      <c r="I982" s="35"/>
      <c r="J982" s="35"/>
      <c r="K982" s="35"/>
      <c r="L982" s="35"/>
      <c r="M982" s="35"/>
      <c r="N982" s="35"/>
      <c r="O982" s="35"/>
      <c r="P982" s="35"/>
      <c r="Q982" s="35"/>
      <c r="R982" s="35"/>
      <c r="S982" s="42"/>
      <c r="T982" s="42"/>
      <c r="U982" s="42"/>
      <c r="V982" s="42"/>
      <c r="W982" s="42"/>
      <c r="X982" s="42"/>
      <c r="Y982" s="42"/>
      <c r="Z982" s="42"/>
      <c r="AA982" s="42"/>
      <c r="AB982" s="42"/>
      <c r="AC982" s="42"/>
      <c r="AD982" s="42"/>
      <c r="AE982" s="42"/>
      <c r="AF982" s="58"/>
    </row>
    <row r="983" spans="1:32" ht="15.75" customHeight="1">
      <c r="A983" s="57"/>
      <c r="B983" s="57"/>
      <c r="C983" s="57"/>
      <c r="D983" s="57"/>
      <c r="E983" s="57"/>
      <c r="F983" s="35"/>
      <c r="G983" s="35"/>
      <c r="H983" s="35"/>
      <c r="I983" s="35"/>
      <c r="J983" s="35"/>
      <c r="K983" s="35"/>
      <c r="L983" s="35"/>
      <c r="M983" s="35"/>
      <c r="N983" s="35"/>
      <c r="O983" s="35"/>
      <c r="P983" s="35"/>
      <c r="Q983" s="35"/>
      <c r="R983" s="35"/>
      <c r="S983" s="42"/>
      <c r="T983" s="42"/>
      <c r="U983" s="42"/>
      <c r="V983" s="42"/>
      <c r="W983" s="42"/>
      <c r="X983" s="42"/>
      <c r="Y983" s="42"/>
      <c r="Z983" s="42"/>
      <c r="AA983" s="42"/>
      <c r="AB983" s="42"/>
      <c r="AC983" s="42"/>
      <c r="AD983" s="42"/>
      <c r="AE983" s="42"/>
      <c r="AF983" s="58"/>
    </row>
    <row r="984" spans="1:32" ht="15.75" customHeight="1">
      <c r="A984" s="57"/>
      <c r="B984" s="57"/>
      <c r="C984" s="57"/>
      <c r="D984" s="57"/>
      <c r="E984" s="57"/>
      <c r="F984" s="35"/>
      <c r="G984" s="35"/>
      <c r="H984" s="35"/>
      <c r="I984" s="35"/>
      <c r="J984" s="35"/>
      <c r="K984" s="35"/>
      <c r="L984" s="35"/>
      <c r="M984" s="35"/>
      <c r="N984" s="35"/>
      <c r="O984" s="35"/>
      <c r="P984" s="35"/>
      <c r="Q984" s="35"/>
      <c r="R984" s="35"/>
      <c r="S984" s="42"/>
      <c r="T984" s="42"/>
      <c r="U984" s="42"/>
      <c r="V984" s="42"/>
      <c r="W984" s="42"/>
      <c r="X984" s="42"/>
      <c r="Y984" s="42"/>
      <c r="Z984" s="42"/>
      <c r="AA984" s="42"/>
      <c r="AB984" s="42"/>
      <c r="AC984" s="42"/>
      <c r="AD984" s="42"/>
      <c r="AE984" s="42"/>
      <c r="AF984" s="58"/>
    </row>
    <row r="985" spans="1:32" ht="15.75" customHeight="1">
      <c r="A985" s="57"/>
      <c r="B985" s="57"/>
      <c r="C985" s="57"/>
      <c r="D985" s="57"/>
      <c r="E985" s="57"/>
      <c r="F985" s="35"/>
      <c r="G985" s="35"/>
      <c r="H985" s="35"/>
      <c r="I985" s="35"/>
      <c r="J985" s="35"/>
      <c r="K985" s="35"/>
      <c r="L985" s="35"/>
      <c r="M985" s="35"/>
      <c r="N985" s="35"/>
      <c r="O985" s="35"/>
      <c r="P985" s="35"/>
      <c r="Q985" s="35"/>
      <c r="R985" s="35"/>
      <c r="S985" s="42"/>
      <c r="T985" s="42"/>
      <c r="U985" s="42"/>
      <c r="V985" s="42"/>
      <c r="W985" s="42"/>
      <c r="X985" s="42"/>
      <c r="Y985" s="42"/>
      <c r="Z985" s="42"/>
      <c r="AA985" s="42"/>
      <c r="AB985" s="42"/>
      <c r="AC985" s="42"/>
      <c r="AD985" s="42"/>
      <c r="AE985" s="42"/>
      <c r="AF985" s="58"/>
    </row>
    <row r="986" spans="1:32" ht="15.75" customHeight="1">
      <c r="A986" s="57"/>
      <c r="B986" s="57"/>
      <c r="C986" s="57"/>
      <c r="D986" s="57"/>
      <c r="E986" s="57"/>
      <c r="F986" s="35"/>
      <c r="G986" s="35"/>
      <c r="H986" s="35"/>
      <c r="I986" s="35"/>
      <c r="J986" s="35"/>
      <c r="K986" s="35"/>
      <c r="L986" s="35"/>
      <c r="M986" s="35"/>
      <c r="N986" s="35"/>
      <c r="O986" s="35"/>
      <c r="P986" s="35"/>
      <c r="Q986" s="35"/>
      <c r="R986" s="35"/>
      <c r="S986" s="42"/>
      <c r="T986" s="42"/>
      <c r="U986" s="42"/>
      <c r="V986" s="42"/>
      <c r="W986" s="42"/>
      <c r="X986" s="42"/>
      <c r="Y986" s="42"/>
      <c r="Z986" s="42"/>
      <c r="AA986" s="42"/>
      <c r="AB986" s="42"/>
      <c r="AC986" s="42"/>
      <c r="AD986" s="42"/>
      <c r="AE986" s="42"/>
      <c r="AF986" s="58"/>
    </row>
    <row r="987" spans="1:32" ht="15.75" customHeight="1">
      <c r="A987" s="57"/>
      <c r="B987" s="57"/>
      <c r="C987" s="57"/>
      <c r="D987" s="57"/>
      <c r="E987" s="57"/>
      <c r="F987" s="35"/>
      <c r="G987" s="35"/>
      <c r="H987" s="35"/>
      <c r="I987" s="35"/>
      <c r="J987" s="35"/>
      <c r="K987" s="35"/>
      <c r="L987" s="35"/>
      <c r="M987" s="35"/>
      <c r="N987" s="35"/>
      <c r="O987" s="35"/>
      <c r="P987" s="35"/>
      <c r="Q987" s="35"/>
      <c r="R987" s="35"/>
      <c r="S987" s="42"/>
      <c r="T987" s="42"/>
      <c r="U987" s="42"/>
      <c r="V987" s="42"/>
      <c r="W987" s="42"/>
      <c r="X987" s="42"/>
      <c r="Y987" s="42"/>
      <c r="Z987" s="42"/>
      <c r="AA987" s="42"/>
      <c r="AB987" s="42"/>
      <c r="AC987" s="42"/>
      <c r="AD987" s="42"/>
      <c r="AE987" s="42"/>
      <c r="AF987" s="58"/>
    </row>
    <row r="988" spans="1:32" ht="15.75" customHeight="1">
      <c r="A988" s="57"/>
      <c r="B988" s="57"/>
      <c r="C988" s="57"/>
      <c r="D988" s="57"/>
      <c r="E988" s="57"/>
      <c r="F988" s="35"/>
      <c r="G988" s="35"/>
      <c r="H988" s="35"/>
      <c r="I988" s="35"/>
      <c r="J988" s="35"/>
      <c r="K988" s="35"/>
      <c r="L988" s="35"/>
      <c r="M988" s="35"/>
      <c r="N988" s="35"/>
      <c r="O988" s="35"/>
      <c r="P988" s="35"/>
      <c r="Q988" s="35"/>
      <c r="R988" s="35"/>
      <c r="S988" s="42"/>
      <c r="T988" s="42"/>
      <c r="U988" s="42"/>
      <c r="V988" s="42"/>
      <c r="W988" s="42"/>
      <c r="X988" s="42"/>
      <c r="Y988" s="42"/>
      <c r="Z988" s="42"/>
      <c r="AA988" s="42"/>
      <c r="AB988" s="42"/>
      <c r="AC988" s="42"/>
      <c r="AD988" s="42"/>
      <c r="AE988" s="42"/>
      <c r="AF988" s="58"/>
    </row>
    <row r="989" spans="1:32" ht="15.75" customHeight="1">
      <c r="A989" s="57"/>
      <c r="B989" s="57"/>
      <c r="C989" s="57"/>
      <c r="D989" s="57"/>
      <c r="E989" s="57"/>
      <c r="F989" s="35"/>
      <c r="G989" s="35"/>
      <c r="H989" s="35"/>
      <c r="I989" s="35"/>
      <c r="J989" s="35"/>
      <c r="K989" s="35"/>
      <c r="L989" s="35"/>
      <c r="M989" s="35"/>
      <c r="N989" s="35"/>
      <c r="O989" s="35"/>
      <c r="P989" s="35"/>
      <c r="Q989" s="35"/>
      <c r="R989" s="35"/>
      <c r="S989" s="42"/>
      <c r="T989" s="42"/>
      <c r="U989" s="42"/>
      <c r="V989" s="42"/>
      <c r="W989" s="42"/>
      <c r="X989" s="42"/>
      <c r="Y989" s="42"/>
      <c r="Z989" s="42"/>
      <c r="AA989" s="42"/>
      <c r="AB989" s="42"/>
      <c r="AC989" s="42"/>
      <c r="AD989" s="42"/>
      <c r="AE989" s="42"/>
      <c r="AF989" s="58"/>
    </row>
    <row r="990" spans="1:32" ht="15.75" customHeight="1">
      <c r="A990" s="57"/>
      <c r="B990" s="57"/>
      <c r="C990" s="57"/>
      <c r="D990" s="57"/>
      <c r="E990" s="57"/>
      <c r="F990" s="35"/>
      <c r="G990" s="35"/>
      <c r="H990" s="35"/>
      <c r="I990" s="35"/>
      <c r="J990" s="35"/>
      <c r="K990" s="35"/>
      <c r="L990" s="35"/>
      <c r="M990" s="35"/>
      <c r="N990" s="35"/>
      <c r="O990" s="35"/>
      <c r="P990" s="35"/>
      <c r="Q990" s="35"/>
      <c r="R990" s="35"/>
      <c r="S990" s="42"/>
      <c r="T990" s="42"/>
      <c r="U990" s="42"/>
      <c r="V990" s="42"/>
      <c r="W990" s="42"/>
      <c r="X990" s="42"/>
      <c r="Y990" s="42"/>
      <c r="Z990" s="42"/>
      <c r="AA990" s="42"/>
      <c r="AB990" s="42"/>
      <c r="AC990" s="42"/>
      <c r="AD990" s="42"/>
      <c r="AE990" s="42"/>
      <c r="AF990" s="58"/>
    </row>
    <row r="991" spans="1:32" ht="15.75" customHeight="1">
      <c r="A991" s="57"/>
      <c r="B991" s="57"/>
      <c r="C991" s="57"/>
      <c r="D991" s="57"/>
      <c r="E991" s="57"/>
      <c r="F991" s="35"/>
      <c r="G991" s="35"/>
      <c r="H991" s="35"/>
      <c r="I991" s="35"/>
      <c r="J991" s="35"/>
      <c r="K991" s="35"/>
      <c r="L991" s="35"/>
      <c r="M991" s="35"/>
      <c r="N991" s="35"/>
      <c r="O991" s="35"/>
      <c r="P991" s="35"/>
      <c r="Q991" s="35"/>
      <c r="R991" s="35"/>
      <c r="S991" s="42"/>
      <c r="T991" s="42"/>
      <c r="U991" s="42"/>
      <c r="V991" s="42"/>
      <c r="W991" s="42"/>
      <c r="X991" s="42"/>
      <c r="Y991" s="42"/>
      <c r="Z991" s="42"/>
      <c r="AA991" s="42"/>
      <c r="AB991" s="42"/>
      <c r="AC991" s="42"/>
      <c r="AD991" s="42"/>
      <c r="AE991" s="42"/>
      <c r="AF991" s="58"/>
    </row>
    <row r="992" spans="1:32" ht="15.75" customHeight="1">
      <c r="A992" s="57"/>
      <c r="B992" s="57"/>
      <c r="C992" s="57"/>
      <c r="D992" s="57"/>
      <c r="E992" s="57"/>
      <c r="F992" s="35"/>
      <c r="G992" s="35"/>
      <c r="H992" s="35"/>
      <c r="I992" s="35"/>
      <c r="J992" s="35"/>
      <c r="K992" s="35"/>
      <c r="L992" s="35"/>
      <c r="M992" s="35"/>
      <c r="N992" s="35"/>
      <c r="O992" s="35"/>
      <c r="P992" s="35"/>
      <c r="Q992" s="35"/>
      <c r="R992" s="35"/>
      <c r="S992" s="42"/>
      <c r="T992" s="42"/>
      <c r="U992" s="42"/>
      <c r="V992" s="42"/>
      <c r="W992" s="42"/>
      <c r="X992" s="42"/>
      <c r="Y992" s="42"/>
      <c r="Z992" s="42"/>
      <c r="AA992" s="42"/>
      <c r="AB992" s="42"/>
      <c r="AC992" s="42"/>
      <c r="AD992" s="42"/>
      <c r="AE992" s="42"/>
      <c r="AF992" s="58"/>
    </row>
    <row r="993" spans="1:32" ht="15.75" customHeight="1">
      <c r="A993" s="57"/>
      <c r="B993" s="57"/>
      <c r="C993" s="57"/>
      <c r="D993" s="57"/>
      <c r="E993" s="57"/>
      <c r="F993" s="35"/>
      <c r="G993" s="35"/>
      <c r="H993" s="35"/>
      <c r="I993" s="35"/>
      <c r="J993" s="35"/>
      <c r="K993" s="35"/>
      <c r="L993" s="35"/>
      <c r="M993" s="35"/>
      <c r="N993" s="35"/>
      <c r="O993" s="35"/>
      <c r="P993" s="35"/>
      <c r="Q993" s="35"/>
      <c r="R993" s="35"/>
      <c r="S993" s="42"/>
      <c r="T993" s="42"/>
      <c r="U993" s="42"/>
      <c r="V993" s="42"/>
      <c r="W993" s="42"/>
      <c r="X993" s="42"/>
      <c r="Y993" s="42"/>
      <c r="Z993" s="42"/>
      <c r="AA993" s="42"/>
      <c r="AB993" s="42"/>
      <c r="AC993" s="42"/>
      <c r="AD993" s="42"/>
      <c r="AE993" s="42"/>
      <c r="AF993" s="58"/>
    </row>
    <row r="994" spans="1:32" ht="15.75" customHeight="1">
      <c r="A994" s="57"/>
      <c r="B994" s="57"/>
      <c r="C994" s="57"/>
      <c r="D994" s="57"/>
      <c r="E994" s="57"/>
      <c r="F994" s="35"/>
      <c r="G994" s="35"/>
      <c r="H994" s="35"/>
      <c r="I994" s="35"/>
      <c r="J994" s="35"/>
      <c r="K994" s="35"/>
      <c r="L994" s="35"/>
      <c r="M994" s="35"/>
      <c r="N994" s="35"/>
      <c r="O994" s="35"/>
      <c r="P994" s="35"/>
      <c r="Q994" s="35"/>
      <c r="R994" s="35"/>
      <c r="S994" s="42"/>
      <c r="T994" s="42"/>
      <c r="U994" s="42"/>
      <c r="V994" s="42"/>
      <c r="W994" s="42"/>
      <c r="X994" s="42"/>
      <c r="Y994" s="42"/>
      <c r="Z994" s="42"/>
      <c r="AA994" s="42"/>
      <c r="AB994" s="42"/>
      <c r="AC994" s="42"/>
      <c r="AD994" s="42"/>
      <c r="AE994" s="42"/>
      <c r="AF994" s="58"/>
    </row>
    <row r="995" spans="1:32" ht="15.75" customHeight="1">
      <c r="A995" s="57"/>
      <c r="B995" s="57"/>
      <c r="C995" s="57"/>
      <c r="D995" s="57"/>
      <c r="E995" s="57"/>
      <c r="F995" s="35"/>
      <c r="G995" s="35"/>
      <c r="H995" s="35"/>
      <c r="I995" s="35"/>
      <c r="J995" s="35"/>
      <c r="K995" s="35"/>
      <c r="L995" s="35"/>
      <c r="M995" s="35"/>
      <c r="N995" s="35"/>
      <c r="O995" s="35"/>
      <c r="P995" s="35"/>
      <c r="Q995" s="35"/>
      <c r="R995" s="35"/>
      <c r="S995" s="42"/>
      <c r="T995" s="42"/>
      <c r="U995" s="42"/>
      <c r="V995" s="42"/>
      <c r="W995" s="42"/>
      <c r="X995" s="42"/>
      <c r="Y995" s="42"/>
      <c r="Z995" s="42"/>
      <c r="AA995" s="42"/>
      <c r="AB995" s="42"/>
      <c r="AC995" s="42"/>
      <c r="AD995" s="42"/>
      <c r="AE995" s="42"/>
      <c r="AF995" s="58"/>
    </row>
    <row r="996" spans="1:32" ht="15.75" customHeight="1">
      <c r="A996" s="57"/>
      <c r="B996" s="57"/>
      <c r="C996" s="57"/>
      <c r="D996" s="57"/>
      <c r="E996" s="57"/>
      <c r="F996" s="35"/>
      <c r="G996" s="35"/>
      <c r="H996" s="35"/>
      <c r="I996" s="35"/>
      <c r="J996" s="35"/>
      <c r="K996" s="35"/>
      <c r="L996" s="35"/>
      <c r="M996" s="35"/>
      <c r="N996" s="35"/>
      <c r="O996" s="35"/>
      <c r="P996" s="35"/>
      <c r="Q996" s="35"/>
      <c r="R996" s="35"/>
      <c r="S996" s="42"/>
      <c r="T996" s="42"/>
      <c r="U996" s="42"/>
      <c r="V996" s="42"/>
      <c r="W996" s="42"/>
      <c r="X996" s="42"/>
      <c r="Y996" s="42"/>
      <c r="Z996" s="42"/>
      <c r="AA996" s="42"/>
      <c r="AB996" s="42"/>
      <c r="AC996" s="42"/>
      <c r="AD996" s="42"/>
      <c r="AE996" s="42"/>
      <c r="AF996" s="58"/>
    </row>
    <row r="997" spans="1:32" ht="15.75" customHeight="1">
      <c r="A997" s="57"/>
      <c r="B997" s="57"/>
      <c r="C997" s="57"/>
      <c r="D997" s="57"/>
      <c r="E997" s="57"/>
      <c r="F997" s="35"/>
      <c r="G997" s="35"/>
      <c r="H997" s="35"/>
      <c r="I997" s="35"/>
      <c r="J997" s="35"/>
      <c r="K997" s="35"/>
      <c r="L997" s="35"/>
      <c r="M997" s="35"/>
      <c r="N997" s="35"/>
      <c r="O997" s="35"/>
      <c r="P997" s="35"/>
      <c r="Q997" s="35"/>
      <c r="R997" s="35"/>
      <c r="S997" s="42"/>
      <c r="T997" s="42"/>
      <c r="U997" s="42"/>
      <c r="V997" s="42"/>
      <c r="W997" s="42"/>
      <c r="X997" s="42"/>
      <c r="Y997" s="42"/>
      <c r="Z997" s="42"/>
      <c r="AA997" s="42"/>
      <c r="AB997" s="42"/>
      <c r="AC997" s="42"/>
      <c r="AD997" s="42"/>
      <c r="AE997" s="42"/>
      <c r="AF997" s="58"/>
    </row>
    <row r="998" spans="1:32" ht="15.75" customHeight="1">
      <c r="A998" s="57"/>
      <c r="B998" s="57"/>
      <c r="C998" s="57"/>
      <c r="D998" s="57"/>
      <c r="E998" s="57"/>
      <c r="F998" s="35"/>
      <c r="G998" s="35"/>
      <c r="H998" s="35"/>
      <c r="I998" s="35"/>
      <c r="J998" s="35"/>
      <c r="K998" s="35"/>
      <c r="L998" s="35"/>
      <c r="M998" s="35"/>
      <c r="N998" s="35"/>
      <c r="O998" s="35"/>
      <c r="P998" s="35"/>
      <c r="Q998" s="35"/>
      <c r="R998" s="35"/>
      <c r="S998" s="42"/>
      <c r="T998" s="42"/>
      <c r="U998" s="42"/>
      <c r="V998" s="42"/>
      <c r="W998" s="42"/>
      <c r="X998" s="42"/>
      <c r="Y998" s="42"/>
      <c r="Z998" s="42"/>
      <c r="AA998" s="42"/>
      <c r="AB998" s="42"/>
      <c r="AC998" s="42"/>
      <c r="AD998" s="42"/>
      <c r="AE998" s="42"/>
      <c r="AF998" s="58"/>
    </row>
    <row r="999" spans="1:32" ht="15.75" customHeight="1">
      <c r="A999" s="57"/>
      <c r="B999" s="57"/>
      <c r="C999" s="57"/>
      <c r="D999" s="57"/>
      <c r="E999" s="57"/>
      <c r="F999" s="35"/>
      <c r="G999" s="35"/>
      <c r="H999" s="35"/>
      <c r="I999" s="35"/>
      <c r="J999" s="35"/>
      <c r="K999" s="35"/>
      <c r="L999" s="35"/>
      <c r="M999" s="35"/>
      <c r="N999" s="35"/>
      <c r="O999" s="35"/>
      <c r="P999" s="35"/>
      <c r="Q999" s="35"/>
      <c r="R999" s="35"/>
      <c r="S999" s="42"/>
      <c r="T999" s="42"/>
      <c r="U999" s="42"/>
      <c r="V999" s="42"/>
      <c r="W999" s="42"/>
      <c r="X999" s="42"/>
      <c r="Y999" s="42"/>
      <c r="Z999" s="42"/>
      <c r="AA999" s="42"/>
      <c r="AB999" s="42"/>
      <c r="AC999" s="42"/>
      <c r="AD999" s="42"/>
      <c r="AE999" s="42"/>
      <c r="AF999" s="58"/>
    </row>
  </sheetData>
  <mergeCells count="8">
    <mergeCell ref="A2:E3"/>
    <mergeCell ref="F2:R2"/>
    <mergeCell ref="S2:AE3"/>
    <mergeCell ref="AF2:AF3"/>
    <mergeCell ref="F3:I3"/>
    <mergeCell ref="J3:K3"/>
    <mergeCell ref="L3:O3"/>
    <mergeCell ref="P3:R3"/>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6">
        <x14:dataValidation type="list" allowBlank="1" showErrorMessage="1" xr:uid="{00000000-0002-0000-0300-000000000000}">
          <x14:formula1>
            <xm:f>vocabs!$F$40:$F$46</xm:f>
          </x14:formula1>
          <xm:sqref>W6:W105</xm:sqref>
        </x14:dataValidation>
        <x14:dataValidation type="list" allowBlank="1" showErrorMessage="1" xr:uid="{00000000-0002-0000-0300-000001000000}">
          <x14:formula1>
            <xm:f>vocabs!$F$3:$F$7</xm:f>
          </x14:formula1>
          <xm:sqref>C6:C105</xm:sqref>
        </x14:dataValidation>
        <x14:dataValidation type="list" allowBlank="1" showErrorMessage="1" xr:uid="{00000000-0002-0000-0300-000002000000}">
          <x14:formula1>
            <xm:f>vocabs!$F$17:$F$21</xm:f>
          </x14:formula1>
          <xm:sqref>S6:S105</xm:sqref>
        </x14:dataValidation>
        <x14:dataValidation type="list" allowBlank="1" showErrorMessage="1" xr:uid="{00000000-0002-0000-0300-000003000000}">
          <x14:formula1>
            <xm:f>vocabs!$F$31:$F$36</xm:f>
          </x14:formula1>
          <xm:sqref>U6:U105</xm:sqref>
        </x14:dataValidation>
        <x14:dataValidation type="list" allowBlank="1" showErrorMessage="1" xr:uid="{00000000-0002-0000-0300-000004000000}">
          <x14:formula1>
            <xm:f>vocabs!$F$51:$F$56</xm:f>
          </x14:formula1>
          <xm:sqref>Z6:Z105</xm:sqref>
        </x14:dataValidation>
        <x14:dataValidation type="list" allowBlank="1" showErrorMessage="1" xr:uid="{00000000-0002-0000-0300-000005000000}">
          <x14:formula1>
            <xm:f>vocabs!$F$63:$F$71</xm:f>
          </x14:formula1>
          <xm:sqref>AD6:AD105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4140625" defaultRowHeight="15" customHeight="1"/>
  <cols>
    <col min="1" max="26" width="11.44140625" customWidth="1"/>
  </cols>
  <sheetData>
    <row r="1" spans="1:1" ht="15.6">
      <c r="A1" s="31" t="s">
        <v>339</v>
      </c>
    </row>
    <row r="2" spans="1:1" ht="15.6">
      <c r="A2" s="10" t="s">
        <v>340</v>
      </c>
    </row>
    <row r="3" spans="1:1" ht="15.6">
      <c r="A3" s="31" t="s">
        <v>341</v>
      </c>
    </row>
    <row r="4" spans="1:1" ht="15.6">
      <c r="A4" s="31" t="s">
        <v>342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4.109375" customWidth="1"/>
    <col min="2" max="2" width="98.77734375" customWidth="1"/>
    <col min="3" max="3" width="12.44140625" customWidth="1"/>
    <col min="4" max="4" width="75.44140625" customWidth="1"/>
    <col min="5" max="5" width="12.44140625" customWidth="1"/>
    <col min="6" max="6" width="69.77734375" customWidth="1"/>
    <col min="7" max="26" width="12.44140625" customWidth="1"/>
  </cols>
  <sheetData>
    <row r="1" spans="1:26" ht="15.75" customHeight="1">
      <c r="A1" s="59"/>
      <c r="B1" s="59" t="s">
        <v>408</v>
      </c>
      <c r="C1" s="59"/>
      <c r="D1" s="59" t="s">
        <v>408</v>
      </c>
      <c r="E1" s="59"/>
      <c r="F1" s="59" t="s">
        <v>409</v>
      </c>
      <c r="G1" s="59"/>
      <c r="H1" s="59" t="s">
        <v>410</v>
      </c>
      <c r="I1" s="59"/>
      <c r="J1" s="59"/>
      <c r="K1" s="59"/>
      <c r="L1" s="59"/>
      <c r="M1" s="59"/>
      <c r="N1" s="59"/>
      <c r="O1" s="59"/>
      <c r="P1" s="59"/>
      <c r="Q1" s="59"/>
      <c r="R1" s="59"/>
      <c r="S1" s="59"/>
      <c r="T1" s="59"/>
      <c r="U1" s="59"/>
      <c r="V1" s="59"/>
      <c r="W1" s="59"/>
      <c r="X1" s="59"/>
      <c r="Y1" s="59"/>
      <c r="Z1" s="59"/>
    </row>
    <row r="2" spans="1:26" ht="15.75" customHeight="1">
      <c r="A2" s="59" t="s">
        <v>411</v>
      </c>
      <c r="B2" s="60" t="s">
        <v>412</v>
      </c>
      <c r="C2" s="59" t="s">
        <v>413</v>
      </c>
      <c r="D2" s="61" t="s">
        <v>414</v>
      </c>
      <c r="E2" s="59" t="s">
        <v>415</v>
      </c>
      <c r="F2" s="40" t="s">
        <v>416</v>
      </c>
      <c r="G2" s="59"/>
      <c r="H2" s="59" t="s">
        <v>417</v>
      </c>
      <c r="I2" s="59"/>
      <c r="J2" s="59"/>
      <c r="K2" s="59"/>
      <c r="L2" s="59"/>
      <c r="M2" s="59"/>
      <c r="N2" s="59"/>
      <c r="O2" s="59"/>
      <c r="P2" s="59"/>
      <c r="Q2" s="59"/>
      <c r="R2" s="59"/>
      <c r="S2" s="59"/>
      <c r="T2" s="59"/>
      <c r="U2" s="59"/>
      <c r="V2" s="59"/>
      <c r="W2" s="59"/>
      <c r="X2" s="59"/>
      <c r="Y2" s="59"/>
      <c r="Z2" s="59"/>
    </row>
    <row r="3" spans="1:26" ht="15.75" customHeight="1">
      <c r="A3" s="59"/>
      <c r="B3" s="59" t="s">
        <v>418</v>
      </c>
      <c r="C3" s="59"/>
      <c r="D3" s="59" t="s">
        <v>419</v>
      </c>
      <c r="E3" s="59"/>
      <c r="F3" s="59" t="s">
        <v>420</v>
      </c>
      <c r="G3" s="59"/>
      <c r="H3" s="59" t="s">
        <v>421</v>
      </c>
      <c r="I3" s="59"/>
      <c r="J3" s="59"/>
      <c r="K3" s="59"/>
      <c r="L3" s="59"/>
      <c r="M3" s="59"/>
      <c r="N3" s="59"/>
      <c r="O3" s="59"/>
      <c r="P3" s="59"/>
      <c r="Q3" s="59"/>
      <c r="R3" s="59"/>
      <c r="S3" s="59"/>
      <c r="T3" s="59"/>
      <c r="U3" s="59"/>
      <c r="V3" s="59"/>
      <c r="W3" s="59"/>
      <c r="X3" s="59"/>
      <c r="Y3" s="59"/>
      <c r="Z3" s="59"/>
    </row>
    <row r="4" spans="1:26" ht="15.75" customHeight="1">
      <c r="A4" s="59"/>
      <c r="B4" s="59" t="s">
        <v>422</v>
      </c>
      <c r="C4" s="59"/>
      <c r="D4" s="59" t="s">
        <v>423</v>
      </c>
      <c r="E4" s="59"/>
      <c r="F4" s="59" t="s">
        <v>405</v>
      </c>
      <c r="G4" s="59"/>
      <c r="H4" s="59" t="s">
        <v>189</v>
      </c>
      <c r="I4" s="59"/>
      <c r="J4" s="59"/>
      <c r="K4" s="59"/>
      <c r="L4" s="59"/>
      <c r="M4" s="59"/>
      <c r="N4" s="59"/>
      <c r="O4" s="59"/>
      <c r="P4" s="59"/>
      <c r="Q4" s="59"/>
      <c r="R4" s="59"/>
      <c r="S4" s="59"/>
      <c r="T4" s="59"/>
      <c r="U4" s="59"/>
      <c r="V4" s="59"/>
      <c r="W4" s="59"/>
      <c r="X4" s="59"/>
      <c r="Y4" s="59"/>
      <c r="Z4" s="59"/>
    </row>
    <row r="5" spans="1:26" ht="15.75" customHeight="1">
      <c r="A5" s="59"/>
      <c r="B5" s="59" t="s">
        <v>424</v>
      </c>
      <c r="C5" s="59"/>
      <c r="D5" s="59" t="s">
        <v>425</v>
      </c>
      <c r="E5" s="59"/>
      <c r="F5" s="59" t="s">
        <v>426</v>
      </c>
      <c r="G5" s="59"/>
      <c r="H5" s="59"/>
      <c r="I5" s="59"/>
      <c r="J5" s="59"/>
      <c r="K5" s="59"/>
      <c r="L5" s="59"/>
      <c r="M5" s="59"/>
      <c r="N5" s="59"/>
      <c r="O5" s="59"/>
      <c r="P5" s="59"/>
      <c r="Q5" s="59"/>
      <c r="R5" s="59"/>
      <c r="S5" s="59"/>
      <c r="T5" s="59"/>
      <c r="U5" s="59"/>
      <c r="V5" s="59"/>
      <c r="W5" s="59"/>
      <c r="X5" s="59"/>
      <c r="Y5" s="59"/>
      <c r="Z5" s="59"/>
    </row>
    <row r="6" spans="1:26" ht="15.75" customHeight="1">
      <c r="A6" s="59"/>
      <c r="B6" s="59" t="s">
        <v>427</v>
      </c>
      <c r="C6" s="59"/>
      <c r="D6" s="59" t="s">
        <v>428</v>
      </c>
      <c r="E6" s="59"/>
      <c r="F6" s="59" t="s">
        <v>407</v>
      </c>
      <c r="G6" s="59"/>
      <c r="H6" s="59"/>
      <c r="I6" s="59"/>
      <c r="J6" s="59"/>
      <c r="K6" s="59"/>
      <c r="L6" s="59"/>
      <c r="M6" s="59"/>
      <c r="N6" s="59"/>
      <c r="O6" s="59"/>
      <c r="P6" s="59"/>
      <c r="Q6" s="59"/>
      <c r="R6" s="59"/>
      <c r="S6" s="59"/>
      <c r="T6" s="59"/>
      <c r="U6" s="59"/>
      <c r="V6" s="59"/>
      <c r="W6" s="59"/>
      <c r="X6" s="59"/>
      <c r="Y6" s="59"/>
      <c r="Z6" s="59"/>
    </row>
    <row r="7" spans="1:26" ht="15.75" customHeight="1">
      <c r="A7" s="59"/>
      <c r="B7" s="59" t="s">
        <v>429</v>
      </c>
      <c r="C7" s="59"/>
      <c r="D7" s="59" t="s">
        <v>430</v>
      </c>
      <c r="E7" s="59"/>
      <c r="F7" s="59" t="s">
        <v>431</v>
      </c>
      <c r="G7" s="59"/>
      <c r="H7" s="59"/>
      <c r="I7" s="59"/>
      <c r="J7" s="59"/>
      <c r="K7" s="59"/>
      <c r="L7" s="59"/>
      <c r="M7" s="59"/>
      <c r="N7" s="59"/>
      <c r="O7" s="59"/>
      <c r="P7" s="59"/>
      <c r="Q7" s="59"/>
      <c r="R7" s="59"/>
      <c r="S7" s="59"/>
      <c r="T7" s="59"/>
      <c r="U7" s="59"/>
      <c r="V7" s="59"/>
      <c r="W7" s="59"/>
      <c r="X7" s="59"/>
      <c r="Y7" s="59"/>
      <c r="Z7" s="59"/>
    </row>
    <row r="8" spans="1:26" ht="15.75" customHeight="1">
      <c r="A8" s="59"/>
      <c r="B8" s="59" t="s">
        <v>432</v>
      </c>
      <c r="C8" s="59"/>
      <c r="D8" s="59" t="s">
        <v>433</v>
      </c>
      <c r="E8" s="59"/>
      <c r="F8" s="59"/>
      <c r="G8" s="59"/>
      <c r="H8" s="59"/>
      <c r="I8" s="59"/>
      <c r="J8" s="59"/>
      <c r="K8" s="59"/>
      <c r="L8" s="59"/>
      <c r="M8" s="59"/>
      <c r="N8" s="59"/>
      <c r="O8" s="59"/>
      <c r="P8" s="59"/>
      <c r="Q8" s="59"/>
      <c r="R8" s="59"/>
      <c r="S8" s="59"/>
      <c r="T8" s="59"/>
      <c r="U8" s="59"/>
      <c r="V8" s="59"/>
      <c r="W8" s="59"/>
      <c r="X8" s="59"/>
      <c r="Y8" s="59"/>
      <c r="Z8" s="59"/>
    </row>
    <row r="9" spans="1:26" ht="15.75" customHeight="1">
      <c r="A9" s="59"/>
      <c r="B9" s="59"/>
      <c r="C9" s="59"/>
      <c r="D9" s="59" t="s">
        <v>434</v>
      </c>
      <c r="E9" s="59"/>
      <c r="F9" s="59"/>
      <c r="G9" s="59"/>
      <c r="H9" s="59"/>
      <c r="I9" s="59"/>
      <c r="J9" s="59"/>
      <c r="K9" s="59"/>
      <c r="L9" s="59"/>
      <c r="M9" s="59"/>
      <c r="N9" s="59"/>
      <c r="O9" s="59"/>
      <c r="P9" s="59"/>
      <c r="Q9" s="59"/>
      <c r="R9" s="59"/>
      <c r="S9" s="59"/>
      <c r="T9" s="59"/>
      <c r="U9" s="59"/>
      <c r="V9" s="59"/>
      <c r="W9" s="59"/>
      <c r="X9" s="59"/>
      <c r="Y9" s="59"/>
      <c r="Z9" s="59"/>
    </row>
    <row r="10" spans="1:26" ht="15.75" customHeight="1">
      <c r="A10" s="59"/>
      <c r="B10" s="59"/>
      <c r="C10" s="59"/>
      <c r="D10" s="59" t="s">
        <v>435</v>
      </c>
      <c r="E10" s="59"/>
      <c r="F10" s="59"/>
      <c r="G10" s="59"/>
      <c r="H10" s="59"/>
      <c r="I10" s="59"/>
      <c r="J10" s="59"/>
      <c r="K10" s="59"/>
      <c r="L10" s="59"/>
      <c r="M10" s="59"/>
      <c r="N10" s="59"/>
      <c r="O10" s="59"/>
      <c r="P10" s="59"/>
      <c r="Q10" s="59"/>
      <c r="R10" s="59"/>
      <c r="S10" s="59"/>
      <c r="T10" s="59"/>
      <c r="U10" s="59"/>
      <c r="V10" s="59"/>
      <c r="W10" s="59"/>
      <c r="X10" s="59"/>
      <c r="Y10" s="59"/>
      <c r="Z10" s="59"/>
    </row>
    <row r="11" spans="1:26" ht="15.75" customHeight="1">
      <c r="A11" s="59"/>
      <c r="B11" s="59"/>
      <c r="C11" s="59"/>
      <c r="D11" s="59" t="s">
        <v>176</v>
      </c>
      <c r="E11" s="59"/>
      <c r="F11" s="59"/>
      <c r="G11" s="59"/>
      <c r="H11" s="59"/>
      <c r="I11" s="59"/>
      <c r="J11" s="59"/>
      <c r="K11" s="59"/>
      <c r="L11" s="59"/>
      <c r="M11" s="59"/>
      <c r="N11" s="59"/>
      <c r="O11" s="59"/>
      <c r="P11" s="59"/>
      <c r="Q11" s="59"/>
      <c r="R11" s="59"/>
      <c r="S11" s="59"/>
      <c r="T11" s="59"/>
      <c r="U11" s="59"/>
      <c r="V11" s="59"/>
      <c r="W11" s="59"/>
      <c r="X11" s="59"/>
      <c r="Y11" s="59"/>
      <c r="Z11" s="59"/>
    </row>
    <row r="12" spans="1:26" ht="15.7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spans="1:26" ht="15.7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1:26" ht="15.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5.75" customHeight="1">
      <c r="A15" s="59" t="s">
        <v>436</v>
      </c>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9.5" customHeight="1">
      <c r="A16" s="59"/>
      <c r="B16" s="62" t="s">
        <v>437</v>
      </c>
      <c r="C16" s="59" t="s">
        <v>438</v>
      </c>
      <c r="D16" s="61" t="s">
        <v>439</v>
      </c>
      <c r="E16" s="59" t="s">
        <v>440</v>
      </c>
      <c r="F16" s="41" t="s">
        <v>441</v>
      </c>
      <c r="G16" s="59"/>
      <c r="H16" s="59"/>
      <c r="I16" s="59"/>
      <c r="J16" s="59"/>
      <c r="K16" s="59"/>
      <c r="L16" s="59"/>
      <c r="M16" s="59"/>
      <c r="N16" s="59"/>
      <c r="O16" s="59"/>
      <c r="P16" s="59"/>
      <c r="Q16" s="59"/>
      <c r="R16" s="59"/>
      <c r="S16" s="59"/>
      <c r="T16" s="59"/>
      <c r="U16" s="59"/>
      <c r="V16" s="59"/>
      <c r="W16" s="59"/>
      <c r="X16" s="59"/>
      <c r="Y16" s="59"/>
      <c r="Z16" s="59"/>
    </row>
    <row r="17" spans="1:26" ht="15.75" customHeight="1">
      <c r="A17" s="59"/>
      <c r="B17" s="59" t="s">
        <v>442</v>
      </c>
      <c r="C17" s="59"/>
      <c r="D17" s="59" t="s">
        <v>443</v>
      </c>
      <c r="E17" s="59"/>
      <c r="F17" s="59" t="s">
        <v>444</v>
      </c>
      <c r="G17" s="59"/>
      <c r="H17" s="59"/>
      <c r="I17" s="59"/>
      <c r="J17" s="59"/>
      <c r="K17" s="59"/>
      <c r="L17" s="59"/>
      <c r="M17" s="59"/>
      <c r="N17" s="59"/>
      <c r="O17" s="59"/>
      <c r="P17" s="59"/>
      <c r="Q17" s="59"/>
      <c r="R17" s="59"/>
      <c r="S17" s="59"/>
      <c r="T17" s="59"/>
      <c r="U17" s="59"/>
      <c r="V17" s="59"/>
      <c r="W17" s="59"/>
      <c r="X17" s="59"/>
      <c r="Y17" s="59"/>
      <c r="Z17" s="59"/>
    </row>
    <row r="18" spans="1:26" ht="15.75" customHeight="1">
      <c r="A18" s="59"/>
      <c r="B18" s="59" t="s">
        <v>445</v>
      </c>
      <c r="C18" s="59"/>
      <c r="D18" s="59" t="s">
        <v>446</v>
      </c>
      <c r="E18" s="59"/>
      <c r="F18" s="59" t="s">
        <v>447</v>
      </c>
      <c r="G18" s="59"/>
      <c r="H18" s="59"/>
      <c r="I18" s="59"/>
      <c r="J18" s="59"/>
      <c r="K18" s="59"/>
      <c r="L18" s="59"/>
      <c r="M18" s="59"/>
      <c r="N18" s="59"/>
      <c r="O18" s="59"/>
      <c r="P18" s="59"/>
      <c r="Q18" s="59"/>
      <c r="R18" s="59"/>
      <c r="S18" s="59"/>
      <c r="T18" s="59"/>
      <c r="U18" s="59"/>
      <c r="V18" s="59"/>
      <c r="W18" s="59"/>
      <c r="X18" s="59"/>
      <c r="Y18" s="59"/>
      <c r="Z18" s="59"/>
    </row>
    <row r="19" spans="1:26" ht="15.75" customHeight="1">
      <c r="A19" s="59"/>
      <c r="B19" s="59" t="s">
        <v>448</v>
      </c>
      <c r="C19" s="59"/>
      <c r="D19" s="59" t="s">
        <v>449</v>
      </c>
      <c r="E19" s="59"/>
      <c r="F19" s="59" t="s">
        <v>450</v>
      </c>
      <c r="G19" s="59"/>
      <c r="H19" s="59"/>
      <c r="I19" s="59"/>
      <c r="J19" s="59"/>
      <c r="K19" s="59"/>
      <c r="L19" s="59"/>
      <c r="M19" s="59"/>
      <c r="N19" s="59"/>
      <c r="O19" s="59"/>
      <c r="P19" s="59"/>
      <c r="Q19" s="59"/>
      <c r="R19" s="59"/>
      <c r="S19" s="59"/>
      <c r="T19" s="59"/>
      <c r="U19" s="59"/>
      <c r="V19" s="59"/>
      <c r="W19" s="59"/>
      <c r="X19" s="59"/>
      <c r="Y19" s="59"/>
      <c r="Z19" s="59"/>
    </row>
    <row r="20" spans="1:26" ht="15.75" customHeight="1">
      <c r="A20" s="59"/>
      <c r="B20" s="59" t="s">
        <v>451</v>
      </c>
      <c r="C20" s="59"/>
      <c r="D20" s="59" t="s">
        <v>176</v>
      </c>
      <c r="E20" s="59"/>
      <c r="F20" s="59" t="s">
        <v>452</v>
      </c>
      <c r="G20" s="59"/>
      <c r="H20" s="59"/>
      <c r="I20" s="59"/>
      <c r="J20" s="59"/>
      <c r="K20" s="59"/>
      <c r="L20" s="59"/>
      <c r="M20" s="59"/>
      <c r="N20" s="59"/>
      <c r="O20" s="59"/>
      <c r="P20" s="59"/>
      <c r="Q20" s="59"/>
      <c r="R20" s="59"/>
      <c r="S20" s="59"/>
      <c r="T20" s="59"/>
      <c r="U20" s="59"/>
      <c r="V20" s="59"/>
      <c r="W20" s="59"/>
      <c r="X20" s="59"/>
      <c r="Y20" s="59"/>
      <c r="Z20" s="59"/>
    </row>
    <row r="21" spans="1:26" ht="15.75" customHeight="1">
      <c r="A21" s="59"/>
      <c r="B21" s="59" t="s">
        <v>453</v>
      </c>
      <c r="C21" s="59"/>
      <c r="D21" s="59"/>
      <c r="E21" s="59"/>
      <c r="F21" s="59" t="s">
        <v>454</v>
      </c>
      <c r="G21" s="59"/>
      <c r="H21" s="59"/>
      <c r="I21" s="59"/>
      <c r="J21" s="59"/>
      <c r="K21" s="59"/>
      <c r="L21" s="59"/>
      <c r="M21" s="59"/>
      <c r="N21" s="59"/>
      <c r="O21" s="59"/>
      <c r="P21" s="59"/>
      <c r="Q21" s="59"/>
      <c r="R21" s="59"/>
      <c r="S21" s="59"/>
      <c r="T21" s="59"/>
      <c r="U21" s="59"/>
      <c r="V21" s="59"/>
      <c r="W21" s="59"/>
      <c r="X21" s="59"/>
      <c r="Y21" s="59"/>
      <c r="Z21" s="59"/>
    </row>
    <row r="22" spans="1:26" ht="15.75" customHeight="1">
      <c r="A22" s="59"/>
      <c r="B22" s="59" t="s">
        <v>455</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5.75" customHeight="1">
      <c r="A23" s="59"/>
      <c r="B23" s="59" t="s">
        <v>435</v>
      </c>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5.75" customHeight="1">
      <c r="A24" s="59"/>
      <c r="B24" s="59" t="s">
        <v>176</v>
      </c>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37.5" customHeight="1">
      <c r="A25" s="59"/>
      <c r="B25" s="59"/>
      <c r="C25" s="59" t="s">
        <v>456</v>
      </c>
      <c r="D25" s="61" t="s">
        <v>457</v>
      </c>
      <c r="E25" s="59"/>
      <c r="F25" s="59"/>
      <c r="G25" s="59"/>
      <c r="H25" s="59"/>
      <c r="I25" s="59"/>
      <c r="J25" s="59"/>
      <c r="K25" s="59"/>
      <c r="L25" s="59"/>
      <c r="M25" s="59"/>
      <c r="N25" s="59"/>
      <c r="O25" s="59"/>
      <c r="P25" s="59"/>
      <c r="Q25" s="59"/>
      <c r="R25" s="59"/>
      <c r="S25" s="59"/>
      <c r="T25" s="59"/>
      <c r="U25" s="59"/>
      <c r="V25" s="59"/>
      <c r="W25" s="59"/>
      <c r="X25" s="59"/>
      <c r="Y25" s="59"/>
      <c r="Z25" s="59"/>
    </row>
    <row r="26" spans="1:26" ht="15.75" customHeight="1">
      <c r="A26" s="59"/>
      <c r="B26" s="59"/>
      <c r="C26" s="59"/>
      <c r="D26" s="59" t="s">
        <v>458</v>
      </c>
      <c r="E26" s="59"/>
      <c r="F26" s="59"/>
      <c r="G26" s="59"/>
      <c r="H26" s="59"/>
      <c r="I26" s="59"/>
      <c r="J26" s="59"/>
      <c r="K26" s="59"/>
      <c r="L26" s="59"/>
      <c r="M26" s="59"/>
      <c r="N26" s="59"/>
      <c r="O26" s="59"/>
      <c r="P26" s="59"/>
      <c r="Q26" s="59"/>
      <c r="R26" s="59"/>
      <c r="S26" s="59"/>
      <c r="T26" s="59"/>
      <c r="U26" s="59"/>
      <c r="V26" s="59"/>
      <c r="W26" s="59"/>
      <c r="X26" s="59"/>
      <c r="Y26" s="59"/>
      <c r="Z26" s="59"/>
    </row>
    <row r="27" spans="1:26" ht="15.75" customHeight="1">
      <c r="A27" s="59"/>
      <c r="B27" s="59"/>
      <c r="C27" s="59"/>
      <c r="D27" s="59" t="s">
        <v>459</v>
      </c>
      <c r="E27" s="59"/>
      <c r="F27" s="59"/>
      <c r="G27" s="59"/>
      <c r="H27" s="59"/>
      <c r="I27" s="59"/>
      <c r="J27" s="59"/>
      <c r="K27" s="59"/>
      <c r="L27" s="59"/>
      <c r="M27" s="59"/>
      <c r="N27" s="59"/>
      <c r="O27" s="59"/>
      <c r="P27" s="59"/>
      <c r="Q27" s="59"/>
      <c r="R27" s="59"/>
      <c r="S27" s="59"/>
      <c r="T27" s="59"/>
      <c r="U27" s="59"/>
      <c r="V27" s="59"/>
      <c r="W27" s="59"/>
      <c r="X27" s="59"/>
      <c r="Y27" s="59"/>
      <c r="Z27" s="59"/>
    </row>
    <row r="28" spans="1:26" ht="15.75" customHeight="1">
      <c r="A28" s="59"/>
      <c r="B28" s="59"/>
      <c r="C28" s="59"/>
      <c r="D28" s="59" t="s">
        <v>460</v>
      </c>
      <c r="E28" s="59"/>
      <c r="F28" s="59"/>
      <c r="G28" s="59"/>
      <c r="H28" s="59"/>
      <c r="I28" s="59"/>
      <c r="J28" s="59"/>
      <c r="K28" s="59"/>
      <c r="L28" s="59"/>
      <c r="M28" s="59"/>
      <c r="N28" s="59"/>
      <c r="O28" s="59"/>
      <c r="P28" s="59"/>
      <c r="Q28" s="59"/>
      <c r="R28" s="59"/>
      <c r="S28" s="59"/>
      <c r="T28" s="59"/>
      <c r="U28" s="59"/>
      <c r="V28" s="59"/>
      <c r="W28" s="59"/>
      <c r="X28" s="59"/>
      <c r="Y28" s="59"/>
      <c r="Z28" s="59"/>
    </row>
    <row r="29" spans="1:26" ht="15.75" customHeight="1">
      <c r="A29" s="59" t="s">
        <v>461</v>
      </c>
      <c r="B29" s="59"/>
      <c r="C29" s="59"/>
      <c r="D29" s="59" t="s">
        <v>462</v>
      </c>
      <c r="E29" s="59"/>
      <c r="F29" s="59"/>
      <c r="G29" s="59"/>
      <c r="H29" s="59"/>
      <c r="I29" s="59"/>
      <c r="J29" s="59"/>
      <c r="K29" s="59"/>
      <c r="L29" s="59"/>
      <c r="M29" s="59"/>
      <c r="N29" s="59"/>
      <c r="O29" s="59"/>
      <c r="P29" s="59"/>
      <c r="Q29" s="59"/>
      <c r="R29" s="59"/>
      <c r="S29" s="59"/>
      <c r="T29" s="59"/>
      <c r="U29" s="59"/>
      <c r="V29" s="59"/>
      <c r="W29" s="59"/>
      <c r="X29" s="59"/>
      <c r="Y29" s="59"/>
      <c r="Z29" s="59"/>
    </row>
    <row r="30" spans="1:26" ht="15.75" customHeight="1">
      <c r="A30" s="59"/>
      <c r="B30" s="62" t="s">
        <v>463</v>
      </c>
      <c r="C30" s="59"/>
      <c r="D30" s="59" t="s">
        <v>464</v>
      </c>
      <c r="E30" s="59" t="s">
        <v>465</v>
      </c>
      <c r="F30" s="41" t="s">
        <v>466</v>
      </c>
      <c r="G30" s="59"/>
      <c r="H30" s="59"/>
      <c r="I30" s="59"/>
      <c r="J30" s="59"/>
      <c r="K30" s="59"/>
      <c r="L30" s="59"/>
      <c r="M30" s="59"/>
      <c r="N30" s="59"/>
      <c r="O30" s="59"/>
      <c r="P30" s="59"/>
      <c r="Q30" s="59"/>
      <c r="R30" s="59"/>
      <c r="S30" s="59"/>
      <c r="T30" s="59"/>
      <c r="U30" s="59"/>
      <c r="V30" s="59"/>
      <c r="W30" s="59"/>
      <c r="X30" s="59"/>
      <c r="Y30" s="59"/>
      <c r="Z30" s="59"/>
    </row>
    <row r="31" spans="1:26" ht="15.75" customHeight="1">
      <c r="A31" s="59"/>
      <c r="B31" s="59" t="s">
        <v>445</v>
      </c>
      <c r="C31" s="59"/>
      <c r="D31" s="59" t="s">
        <v>435</v>
      </c>
      <c r="E31" s="59"/>
      <c r="F31" s="59" t="s">
        <v>467</v>
      </c>
      <c r="G31" s="59"/>
      <c r="H31" s="59"/>
      <c r="I31" s="59"/>
      <c r="J31" s="59"/>
      <c r="K31" s="59"/>
      <c r="L31" s="59"/>
      <c r="M31" s="59"/>
      <c r="N31" s="59"/>
      <c r="O31" s="59"/>
      <c r="P31" s="59"/>
      <c r="Q31" s="59"/>
      <c r="R31" s="59"/>
      <c r="S31" s="59"/>
      <c r="T31" s="59"/>
      <c r="U31" s="59"/>
      <c r="V31" s="59"/>
      <c r="W31" s="59"/>
      <c r="X31" s="59"/>
      <c r="Y31" s="59"/>
      <c r="Z31" s="59"/>
    </row>
    <row r="32" spans="1:26" ht="15.75" customHeight="1">
      <c r="A32" s="59"/>
      <c r="B32" s="59" t="s">
        <v>468</v>
      </c>
      <c r="C32" s="59"/>
      <c r="D32" s="59" t="s">
        <v>176</v>
      </c>
      <c r="E32" s="59"/>
      <c r="F32" s="59" t="s">
        <v>469</v>
      </c>
      <c r="G32" s="59"/>
      <c r="H32" s="59"/>
      <c r="I32" s="59"/>
      <c r="J32" s="59"/>
      <c r="K32" s="59"/>
      <c r="L32" s="59"/>
      <c r="M32" s="59"/>
      <c r="N32" s="59"/>
      <c r="O32" s="59"/>
      <c r="P32" s="59"/>
      <c r="Q32" s="59"/>
      <c r="R32" s="59"/>
      <c r="S32" s="59"/>
      <c r="T32" s="59"/>
      <c r="U32" s="59"/>
      <c r="V32" s="59"/>
      <c r="W32" s="59"/>
      <c r="X32" s="59"/>
      <c r="Y32" s="59"/>
      <c r="Z32" s="59"/>
    </row>
    <row r="33" spans="1:26" ht="15.75" customHeight="1">
      <c r="A33" s="59"/>
      <c r="B33" s="59" t="s">
        <v>435</v>
      </c>
      <c r="C33" s="59"/>
      <c r="D33" s="59"/>
      <c r="E33" s="59"/>
      <c r="F33" s="59" t="s">
        <v>470</v>
      </c>
      <c r="G33" s="59"/>
      <c r="H33" s="59"/>
      <c r="I33" s="59"/>
      <c r="J33" s="59"/>
      <c r="K33" s="59"/>
      <c r="L33" s="59"/>
      <c r="M33" s="59"/>
      <c r="N33" s="59"/>
      <c r="O33" s="59"/>
      <c r="P33" s="59"/>
      <c r="Q33" s="59"/>
      <c r="R33" s="59"/>
      <c r="S33" s="59"/>
      <c r="T33" s="59"/>
      <c r="U33" s="59"/>
      <c r="V33" s="59"/>
      <c r="W33" s="59"/>
      <c r="X33" s="59"/>
      <c r="Y33" s="59"/>
      <c r="Z33" s="59"/>
    </row>
    <row r="34" spans="1:26" ht="15.75" customHeight="1">
      <c r="A34" s="59"/>
      <c r="B34" s="59" t="s">
        <v>176</v>
      </c>
      <c r="C34" s="59"/>
      <c r="D34" s="59"/>
      <c r="E34" s="59"/>
      <c r="F34" s="59" t="s">
        <v>471</v>
      </c>
      <c r="G34" s="59"/>
      <c r="H34" s="59"/>
      <c r="I34" s="59"/>
      <c r="J34" s="59"/>
      <c r="K34" s="59"/>
      <c r="L34" s="59"/>
      <c r="M34" s="59"/>
      <c r="N34" s="59"/>
      <c r="O34" s="59"/>
      <c r="P34" s="59"/>
      <c r="Q34" s="59"/>
      <c r="R34" s="59"/>
      <c r="S34" s="59"/>
      <c r="T34" s="59"/>
      <c r="U34" s="59"/>
      <c r="V34" s="59"/>
      <c r="W34" s="59"/>
      <c r="X34" s="59"/>
      <c r="Y34" s="59"/>
      <c r="Z34" s="59"/>
    </row>
    <row r="35" spans="1:26" ht="15.75" customHeight="1">
      <c r="A35" s="59"/>
      <c r="B35" s="59"/>
      <c r="C35" s="59"/>
      <c r="D35" s="59"/>
      <c r="E35" s="59"/>
      <c r="F35" s="59" t="s">
        <v>472</v>
      </c>
      <c r="G35" s="59"/>
      <c r="H35" s="59"/>
      <c r="I35" s="59"/>
      <c r="J35" s="59"/>
      <c r="K35" s="59"/>
      <c r="L35" s="59"/>
      <c r="M35" s="59"/>
      <c r="N35" s="59"/>
      <c r="O35" s="59"/>
      <c r="P35" s="59"/>
      <c r="Q35" s="59"/>
      <c r="R35" s="59"/>
      <c r="S35" s="59"/>
      <c r="T35" s="59"/>
      <c r="U35" s="59"/>
      <c r="V35" s="59"/>
      <c r="W35" s="59"/>
      <c r="X35" s="59"/>
      <c r="Y35" s="59"/>
      <c r="Z35" s="59"/>
    </row>
    <row r="36" spans="1:26" ht="15.75" customHeight="1">
      <c r="A36" s="59"/>
      <c r="B36" s="59"/>
      <c r="C36" s="59" t="s">
        <v>473</v>
      </c>
      <c r="D36" s="61" t="s">
        <v>474</v>
      </c>
      <c r="E36" s="59"/>
      <c r="F36" s="59" t="s">
        <v>435</v>
      </c>
      <c r="G36" s="59"/>
      <c r="H36" s="59"/>
      <c r="I36" s="59"/>
      <c r="J36" s="59"/>
      <c r="K36" s="59"/>
      <c r="L36" s="59"/>
      <c r="M36" s="59"/>
      <c r="N36" s="59"/>
      <c r="O36" s="59"/>
      <c r="P36" s="59"/>
      <c r="Q36" s="59"/>
      <c r="R36" s="59"/>
      <c r="S36" s="59"/>
      <c r="T36" s="59"/>
      <c r="U36" s="59"/>
      <c r="V36" s="59"/>
      <c r="W36" s="59"/>
      <c r="X36" s="59"/>
      <c r="Y36" s="59"/>
      <c r="Z36" s="59"/>
    </row>
    <row r="37" spans="1:26" ht="15.75" customHeight="1">
      <c r="A37" s="59"/>
      <c r="B37" s="59"/>
      <c r="C37" s="59"/>
      <c r="D37" s="59" t="s">
        <v>475</v>
      </c>
      <c r="E37" s="59"/>
      <c r="F37" s="59"/>
      <c r="G37" s="59"/>
      <c r="H37" s="59"/>
      <c r="I37" s="59"/>
      <c r="J37" s="59"/>
      <c r="K37" s="59"/>
      <c r="L37" s="59"/>
      <c r="M37" s="59"/>
      <c r="N37" s="59"/>
      <c r="O37" s="59"/>
      <c r="P37" s="59"/>
      <c r="Q37" s="59"/>
      <c r="R37" s="59"/>
      <c r="S37" s="59"/>
      <c r="T37" s="59"/>
      <c r="U37" s="59"/>
      <c r="V37" s="59"/>
      <c r="W37" s="59"/>
      <c r="X37" s="59"/>
      <c r="Y37" s="59"/>
      <c r="Z37" s="59"/>
    </row>
    <row r="38" spans="1:26" ht="15.75" customHeight="1">
      <c r="A38" s="59" t="s">
        <v>476</v>
      </c>
      <c r="B38" s="59"/>
      <c r="C38" s="59"/>
      <c r="D38" s="59" t="s">
        <v>477</v>
      </c>
      <c r="E38" s="59"/>
      <c r="F38" s="59"/>
      <c r="G38" s="59"/>
      <c r="H38" s="59"/>
      <c r="I38" s="59"/>
      <c r="J38" s="59"/>
      <c r="K38" s="59"/>
      <c r="L38" s="59"/>
      <c r="M38" s="59"/>
      <c r="N38" s="59"/>
      <c r="O38" s="59"/>
      <c r="P38" s="59"/>
      <c r="Q38" s="59"/>
      <c r="R38" s="59"/>
      <c r="S38" s="59"/>
      <c r="T38" s="59"/>
      <c r="U38" s="59"/>
      <c r="V38" s="59"/>
      <c r="W38" s="59"/>
      <c r="X38" s="59"/>
      <c r="Y38" s="59"/>
      <c r="Z38" s="59"/>
    </row>
    <row r="39" spans="1:26" ht="15.75" customHeight="1">
      <c r="A39" s="59"/>
      <c r="B39" s="62" t="s">
        <v>478</v>
      </c>
      <c r="C39" s="59"/>
      <c r="D39" s="59" t="s">
        <v>479</v>
      </c>
      <c r="E39" s="59" t="s">
        <v>480</v>
      </c>
      <c r="F39" s="41" t="s">
        <v>481</v>
      </c>
      <c r="G39" s="59"/>
      <c r="H39" s="59"/>
      <c r="I39" s="59"/>
      <c r="J39" s="59"/>
      <c r="K39" s="59"/>
      <c r="L39" s="59"/>
      <c r="M39" s="59"/>
      <c r="N39" s="59"/>
      <c r="O39" s="59"/>
      <c r="P39" s="59"/>
      <c r="Q39" s="59"/>
      <c r="R39" s="59"/>
      <c r="S39" s="59"/>
      <c r="T39" s="59"/>
      <c r="U39" s="59"/>
      <c r="V39" s="59"/>
      <c r="W39" s="59"/>
      <c r="X39" s="59"/>
      <c r="Y39" s="59"/>
      <c r="Z39" s="59"/>
    </row>
    <row r="40" spans="1:26" ht="15.75" customHeight="1">
      <c r="A40" s="59"/>
      <c r="B40" s="59" t="s">
        <v>482</v>
      </c>
      <c r="C40" s="59"/>
      <c r="D40" s="59" t="s">
        <v>435</v>
      </c>
      <c r="E40" s="59"/>
      <c r="F40" s="59" t="s">
        <v>483</v>
      </c>
      <c r="G40" s="59"/>
      <c r="H40" s="59"/>
      <c r="I40" s="59"/>
      <c r="J40" s="59"/>
      <c r="K40" s="59"/>
      <c r="L40" s="59"/>
      <c r="M40" s="59"/>
      <c r="N40" s="59"/>
      <c r="O40" s="59"/>
      <c r="P40" s="59"/>
      <c r="Q40" s="59"/>
      <c r="R40" s="59"/>
      <c r="S40" s="59"/>
      <c r="T40" s="59"/>
      <c r="U40" s="59"/>
      <c r="V40" s="59"/>
      <c r="W40" s="59"/>
      <c r="X40" s="59"/>
      <c r="Y40" s="59"/>
      <c r="Z40" s="59"/>
    </row>
    <row r="41" spans="1:26" ht="15.75" customHeight="1">
      <c r="A41" s="59"/>
      <c r="B41" s="59" t="s">
        <v>484</v>
      </c>
      <c r="C41" s="59"/>
      <c r="D41" s="59" t="s">
        <v>176</v>
      </c>
      <c r="E41" s="59"/>
      <c r="F41" s="59" t="s">
        <v>485</v>
      </c>
      <c r="G41" s="59"/>
      <c r="H41" s="59"/>
      <c r="I41" s="59"/>
      <c r="J41" s="59"/>
      <c r="K41" s="59"/>
      <c r="L41" s="59"/>
      <c r="M41" s="59"/>
      <c r="N41" s="59"/>
      <c r="O41" s="59"/>
      <c r="P41" s="59"/>
      <c r="Q41" s="59"/>
      <c r="R41" s="59"/>
      <c r="S41" s="59"/>
      <c r="T41" s="59"/>
      <c r="U41" s="59"/>
      <c r="V41" s="59"/>
      <c r="W41" s="59"/>
      <c r="X41" s="59"/>
      <c r="Y41" s="59"/>
      <c r="Z41" s="59"/>
    </row>
    <row r="42" spans="1:26" ht="15.75" customHeight="1">
      <c r="A42" s="59"/>
      <c r="B42" s="59" t="s">
        <v>486</v>
      </c>
      <c r="C42" s="59"/>
      <c r="D42" s="59"/>
      <c r="E42" s="59"/>
      <c r="F42" s="59" t="s">
        <v>487</v>
      </c>
      <c r="G42" s="59"/>
      <c r="H42" s="59"/>
      <c r="I42" s="59"/>
      <c r="J42" s="59"/>
      <c r="K42" s="59"/>
      <c r="L42" s="59"/>
      <c r="M42" s="59"/>
      <c r="N42" s="59"/>
      <c r="O42" s="59"/>
      <c r="P42" s="59"/>
      <c r="Q42" s="59"/>
      <c r="R42" s="59"/>
      <c r="S42" s="59"/>
      <c r="T42" s="59"/>
      <c r="U42" s="59"/>
      <c r="V42" s="59"/>
      <c r="W42" s="59"/>
      <c r="X42" s="59"/>
      <c r="Y42" s="59"/>
      <c r="Z42" s="59"/>
    </row>
    <row r="43" spans="1:26" ht="15.75" customHeight="1">
      <c r="A43" s="59"/>
      <c r="B43" s="59" t="s">
        <v>488</v>
      </c>
      <c r="C43" s="59"/>
      <c r="D43" s="59"/>
      <c r="E43" s="59"/>
      <c r="F43" s="59" t="s">
        <v>489</v>
      </c>
      <c r="G43" s="59"/>
      <c r="H43" s="59"/>
      <c r="I43" s="59"/>
      <c r="J43" s="59"/>
      <c r="K43" s="59"/>
      <c r="L43" s="59"/>
      <c r="M43" s="59"/>
      <c r="N43" s="59"/>
      <c r="O43" s="59"/>
      <c r="P43" s="59"/>
      <c r="Q43" s="59"/>
      <c r="R43" s="59"/>
      <c r="S43" s="59"/>
      <c r="T43" s="59"/>
      <c r="U43" s="59"/>
      <c r="V43" s="59"/>
      <c r="W43" s="59"/>
      <c r="X43" s="59"/>
      <c r="Y43" s="59"/>
      <c r="Z43" s="59"/>
    </row>
    <row r="44" spans="1:26" ht="15.75" customHeight="1">
      <c r="A44" s="59"/>
      <c r="B44" s="59" t="s">
        <v>490</v>
      </c>
      <c r="C44" s="59"/>
      <c r="D44" s="59"/>
      <c r="E44" s="59"/>
      <c r="F44" s="59" t="s">
        <v>491</v>
      </c>
      <c r="G44" s="59"/>
      <c r="H44" s="59"/>
      <c r="I44" s="59"/>
      <c r="J44" s="59"/>
      <c r="K44" s="59"/>
      <c r="L44" s="59"/>
      <c r="M44" s="59"/>
      <c r="N44" s="59"/>
      <c r="O44" s="59"/>
      <c r="P44" s="59"/>
      <c r="Q44" s="59"/>
      <c r="R44" s="59"/>
      <c r="S44" s="59"/>
      <c r="T44" s="59"/>
      <c r="U44" s="59"/>
      <c r="V44" s="59"/>
      <c r="W44" s="59"/>
      <c r="X44" s="59"/>
      <c r="Y44" s="59"/>
      <c r="Z44" s="59"/>
    </row>
    <row r="45" spans="1:26" ht="15.75" customHeight="1">
      <c r="A45" s="59"/>
      <c r="B45" s="59" t="s">
        <v>435</v>
      </c>
      <c r="C45" s="59"/>
      <c r="D45" s="59"/>
      <c r="E45" s="59"/>
      <c r="F45" s="59" t="s">
        <v>492</v>
      </c>
      <c r="G45" s="59"/>
      <c r="H45" s="59"/>
      <c r="I45" s="59"/>
      <c r="J45" s="59"/>
      <c r="K45" s="59"/>
      <c r="L45" s="59"/>
      <c r="M45" s="59"/>
      <c r="N45" s="59"/>
      <c r="O45" s="59"/>
      <c r="P45" s="59"/>
      <c r="Q45" s="59"/>
      <c r="R45" s="59"/>
      <c r="S45" s="59"/>
      <c r="T45" s="59"/>
      <c r="U45" s="59"/>
      <c r="V45" s="59"/>
      <c r="W45" s="59"/>
      <c r="X45" s="59"/>
      <c r="Y45" s="59"/>
      <c r="Z45" s="59"/>
    </row>
    <row r="46" spans="1:26" ht="15.75" customHeight="1">
      <c r="A46" s="59"/>
      <c r="B46" s="59" t="s">
        <v>176</v>
      </c>
      <c r="C46" s="59"/>
      <c r="D46" s="59"/>
      <c r="E46" s="59"/>
      <c r="F46" s="59" t="s">
        <v>435</v>
      </c>
      <c r="G46" s="59"/>
      <c r="H46" s="59"/>
      <c r="I46" s="59"/>
      <c r="J46" s="59"/>
      <c r="K46" s="59"/>
      <c r="L46" s="59"/>
      <c r="M46" s="59"/>
      <c r="N46" s="59"/>
      <c r="O46" s="59"/>
      <c r="P46" s="59"/>
      <c r="Q46" s="59"/>
      <c r="R46" s="59"/>
      <c r="S46" s="59"/>
      <c r="T46" s="59"/>
      <c r="U46" s="59"/>
      <c r="V46" s="59"/>
      <c r="W46" s="59"/>
      <c r="X46" s="59"/>
      <c r="Y46" s="59"/>
      <c r="Z46" s="59"/>
    </row>
    <row r="47" spans="1:26" ht="15.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5.75" customHeight="1">
      <c r="A48" s="59"/>
      <c r="B48" s="59"/>
      <c r="C48" s="59" t="s">
        <v>493</v>
      </c>
      <c r="D48" s="63" t="s">
        <v>494</v>
      </c>
      <c r="E48" s="59"/>
      <c r="F48" s="59"/>
      <c r="G48" s="59"/>
      <c r="H48" s="59"/>
      <c r="I48" s="59"/>
      <c r="J48" s="59"/>
      <c r="K48" s="59"/>
      <c r="L48" s="59"/>
      <c r="M48" s="59"/>
      <c r="N48" s="59"/>
      <c r="O48" s="59"/>
      <c r="P48" s="59"/>
      <c r="Q48" s="59"/>
      <c r="R48" s="59"/>
      <c r="S48" s="59"/>
      <c r="T48" s="59"/>
      <c r="U48" s="59"/>
      <c r="V48" s="59"/>
      <c r="W48" s="59"/>
      <c r="X48" s="59"/>
      <c r="Y48" s="59"/>
      <c r="Z48" s="59"/>
    </row>
    <row r="49" spans="1:26" ht="15.75" customHeight="1">
      <c r="A49" s="59" t="s">
        <v>495</v>
      </c>
      <c r="B49" s="59"/>
      <c r="C49" s="59"/>
      <c r="D49" s="59" t="s">
        <v>496</v>
      </c>
      <c r="E49" s="59"/>
      <c r="F49" s="59"/>
      <c r="G49" s="59"/>
      <c r="H49" s="59"/>
      <c r="I49" s="59"/>
      <c r="J49" s="59"/>
      <c r="K49" s="59"/>
      <c r="L49" s="59"/>
      <c r="M49" s="59"/>
      <c r="N49" s="59"/>
      <c r="O49" s="59"/>
      <c r="P49" s="59"/>
      <c r="Q49" s="59"/>
      <c r="R49" s="59"/>
      <c r="S49" s="59"/>
      <c r="T49" s="59"/>
      <c r="U49" s="59"/>
      <c r="V49" s="59"/>
      <c r="W49" s="59"/>
      <c r="X49" s="59"/>
      <c r="Y49" s="59"/>
      <c r="Z49" s="59"/>
    </row>
    <row r="50" spans="1:26" ht="15.75" customHeight="1">
      <c r="A50" s="59"/>
      <c r="B50" s="62" t="s">
        <v>497</v>
      </c>
      <c r="C50" s="59"/>
      <c r="D50" s="59" t="s">
        <v>498</v>
      </c>
      <c r="E50" s="59" t="s">
        <v>499</v>
      </c>
      <c r="F50" s="41" t="s">
        <v>500</v>
      </c>
      <c r="G50" s="59"/>
      <c r="H50" s="59"/>
      <c r="I50" s="59"/>
      <c r="J50" s="59"/>
      <c r="K50" s="59"/>
      <c r="L50" s="59"/>
      <c r="M50" s="59"/>
      <c r="N50" s="59"/>
      <c r="O50" s="59"/>
      <c r="P50" s="59"/>
      <c r="Q50" s="59"/>
      <c r="R50" s="59"/>
      <c r="S50" s="59"/>
      <c r="T50" s="59"/>
      <c r="U50" s="59"/>
      <c r="V50" s="59"/>
      <c r="W50" s="59"/>
      <c r="X50" s="59"/>
      <c r="Y50" s="59"/>
      <c r="Z50" s="59"/>
    </row>
    <row r="51" spans="1:26" ht="15.75" customHeight="1">
      <c r="A51" s="59"/>
      <c r="B51" s="59" t="s">
        <v>501</v>
      </c>
      <c r="C51" s="59"/>
      <c r="D51" s="59" t="s">
        <v>502</v>
      </c>
      <c r="E51" s="59"/>
      <c r="F51" s="59" t="s">
        <v>503</v>
      </c>
      <c r="G51" s="59"/>
      <c r="H51" s="59"/>
      <c r="I51" s="59"/>
      <c r="J51" s="59"/>
      <c r="K51" s="59"/>
      <c r="L51" s="59"/>
      <c r="M51" s="59"/>
      <c r="N51" s="59"/>
      <c r="O51" s="59"/>
      <c r="P51" s="59"/>
      <c r="Q51" s="59"/>
      <c r="R51" s="59"/>
      <c r="S51" s="59"/>
      <c r="T51" s="59"/>
      <c r="U51" s="59"/>
      <c r="V51" s="59"/>
      <c r="W51" s="59"/>
      <c r="X51" s="59"/>
      <c r="Y51" s="59"/>
      <c r="Z51" s="59"/>
    </row>
    <row r="52" spans="1:26" ht="15.75" customHeight="1">
      <c r="A52" s="59"/>
      <c r="B52" s="59" t="s">
        <v>504</v>
      </c>
      <c r="C52" s="59"/>
      <c r="D52" s="59" t="s">
        <v>435</v>
      </c>
      <c r="E52" s="59"/>
      <c r="F52" s="59" t="s">
        <v>505</v>
      </c>
      <c r="G52" s="59"/>
      <c r="H52" s="59"/>
      <c r="I52" s="59"/>
      <c r="J52" s="59"/>
      <c r="K52" s="59"/>
      <c r="L52" s="59"/>
      <c r="M52" s="59"/>
      <c r="N52" s="59"/>
      <c r="O52" s="59"/>
      <c r="P52" s="59"/>
      <c r="Q52" s="59"/>
      <c r="R52" s="59"/>
      <c r="S52" s="59"/>
      <c r="T52" s="59"/>
      <c r="U52" s="59"/>
      <c r="V52" s="59"/>
      <c r="W52" s="59"/>
      <c r="X52" s="59"/>
      <c r="Y52" s="59"/>
      <c r="Z52" s="59"/>
    </row>
    <row r="53" spans="1:26" ht="15.75" customHeight="1">
      <c r="A53" s="59"/>
      <c r="B53" s="59" t="s">
        <v>506</v>
      </c>
      <c r="C53" s="59"/>
      <c r="D53" s="59" t="s">
        <v>176</v>
      </c>
      <c r="E53" s="59"/>
      <c r="F53" s="59" t="s">
        <v>507</v>
      </c>
      <c r="G53" s="59"/>
      <c r="H53" s="59"/>
      <c r="I53" s="59"/>
      <c r="J53" s="59"/>
      <c r="K53" s="59"/>
      <c r="L53" s="59"/>
      <c r="M53" s="59"/>
      <c r="N53" s="59"/>
      <c r="O53" s="59"/>
      <c r="P53" s="59"/>
      <c r="Q53" s="59"/>
      <c r="R53" s="59"/>
      <c r="S53" s="59"/>
      <c r="T53" s="59"/>
      <c r="U53" s="59"/>
      <c r="V53" s="59"/>
      <c r="W53" s="59"/>
      <c r="X53" s="59"/>
      <c r="Y53" s="59"/>
      <c r="Z53" s="59"/>
    </row>
    <row r="54" spans="1:26" ht="15.75" customHeight="1">
      <c r="A54" s="59"/>
      <c r="B54" s="59" t="s">
        <v>508</v>
      </c>
      <c r="C54" s="59"/>
      <c r="D54" s="59"/>
      <c r="E54" s="59"/>
      <c r="F54" s="59" t="s">
        <v>509</v>
      </c>
      <c r="G54" s="59"/>
      <c r="H54" s="59"/>
      <c r="I54" s="59"/>
      <c r="J54" s="59"/>
      <c r="K54" s="59"/>
      <c r="L54" s="59"/>
      <c r="M54" s="59"/>
      <c r="N54" s="59"/>
      <c r="O54" s="59"/>
      <c r="P54" s="59"/>
      <c r="Q54" s="59"/>
      <c r="R54" s="59"/>
      <c r="S54" s="59"/>
      <c r="T54" s="59"/>
      <c r="U54" s="59"/>
      <c r="V54" s="59"/>
      <c r="W54" s="59"/>
      <c r="X54" s="59"/>
      <c r="Y54" s="59"/>
      <c r="Z54" s="59"/>
    </row>
    <row r="55" spans="1:26" ht="15.75" customHeight="1">
      <c r="A55" s="59"/>
      <c r="B55" s="59" t="s">
        <v>510</v>
      </c>
      <c r="C55" s="59"/>
      <c r="D55" s="59"/>
      <c r="E55" s="59"/>
      <c r="F55" s="59" t="s">
        <v>511</v>
      </c>
      <c r="G55" s="59"/>
      <c r="H55" s="59"/>
      <c r="I55" s="59"/>
      <c r="J55" s="59"/>
      <c r="K55" s="59"/>
      <c r="L55" s="59"/>
      <c r="M55" s="59"/>
      <c r="N55" s="59"/>
      <c r="O55" s="59"/>
      <c r="P55" s="59"/>
      <c r="Q55" s="59"/>
      <c r="R55" s="59"/>
      <c r="S55" s="59"/>
      <c r="T55" s="59"/>
      <c r="U55" s="59"/>
      <c r="V55" s="59"/>
      <c r="W55" s="59"/>
      <c r="X55" s="59"/>
      <c r="Y55" s="59"/>
      <c r="Z55" s="59"/>
    </row>
    <row r="56" spans="1:26" ht="15.75" customHeight="1">
      <c r="A56" s="59"/>
      <c r="B56" s="59" t="s">
        <v>435</v>
      </c>
      <c r="C56" s="59"/>
      <c r="D56" s="59"/>
      <c r="E56" s="59"/>
      <c r="F56" s="59" t="s">
        <v>435</v>
      </c>
      <c r="G56" s="59"/>
      <c r="H56" s="59"/>
      <c r="I56" s="59"/>
      <c r="J56" s="59"/>
      <c r="K56" s="59"/>
      <c r="L56" s="59"/>
      <c r="M56" s="59"/>
      <c r="N56" s="59"/>
      <c r="O56" s="59"/>
      <c r="P56" s="59"/>
      <c r="Q56" s="59"/>
      <c r="R56" s="59"/>
      <c r="S56" s="59"/>
      <c r="T56" s="59"/>
      <c r="U56" s="59"/>
      <c r="V56" s="59"/>
      <c r="W56" s="59"/>
      <c r="X56" s="59"/>
      <c r="Y56" s="59"/>
      <c r="Z56" s="59"/>
    </row>
    <row r="57" spans="1:26" ht="15.75" customHeight="1">
      <c r="A57" s="59"/>
      <c r="B57" s="59" t="s">
        <v>512</v>
      </c>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5.75" customHeight="1">
      <c r="A58" s="59"/>
      <c r="B58" s="59"/>
      <c r="C58" s="59" t="s">
        <v>513</v>
      </c>
      <c r="D58" s="61" t="s">
        <v>514</v>
      </c>
      <c r="E58" s="59"/>
      <c r="F58" s="59"/>
      <c r="G58" s="59"/>
      <c r="H58" s="59"/>
      <c r="I58" s="59"/>
      <c r="J58" s="59"/>
      <c r="K58" s="59"/>
      <c r="L58" s="59"/>
      <c r="M58" s="59"/>
      <c r="N58" s="59"/>
      <c r="O58" s="59"/>
      <c r="P58" s="59"/>
      <c r="Q58" s="59"/>
      <c r="R58" s="59"/>
      <c r="S58" s="59"/>
      <c r="T58" s="59"/>
      <c r="U58" s="59"/>
      <c r="V58" s="59"/>
      <c r="W58" s="59"/>
      <c r="X58" s="59"/>
      <c r="Y58" s="59"/>
      <c r="Z58" s="59"/>
    </row>
    <row r="59" spans="1:26" ht="15.75" customHeight="1">
      <c r="A59" s="59"/>
      <c r="B59" s="59"/>
      <c r="C59" s="59"/>
      <c r="D59" s="59" t="s">
        <v>515</v>
      </c>
      <c r="E59" s="59"/>
      <c r="F59" s="59"/>
      <c r="G59" s="59"/>
      <c r="H59" s="59"/>
      <c r="I59" s="59"/>
      <c r="J59" s="59"/>
      <c r="K59" s="59"/>
      <c r="L59" s="59"/>
      <c r="M59" s="59"/>
      <c r="N59" s="59"/>
      <c r="O59" s="59"/>
      <c r="P59" s="59"/>
      <c r="Q59" s="59"/>
      <c r="R59" s="59"/>
      <c r="S59" s="59"/>
      <c r="T59" s="59"/>
      <c r="U59" s="59"/>
      <c r="V59" s="59"/>
      <c r="W59" s="59"/>
      <c r="X59" s="59"/>
      <c r="Y59" s="59"/>
      <c r="Z59" s="59"/>
    </row>
    <row r="60" spans="1:26" ht="15.75" customHeight="1">
      <c r="A60" s="59"/>
      <c r="B60" s="59"/>
      <c r="C60" s="59"/>
      <c r="D60" s="59" t="s">
        <v>516</v>
      </c>
      <c r="E60" s="59"/>
      <c r="F60" s="59"/>
      <c r="G60" s="59"/>
      <c r="H60" s="59"/>
      <c r="I60" s="59"/>
      <c r="J60" s="59"/>
      <c r="K60" s="59"/>
      <c r="L60" s="59"/>
      <c r="M60" s="59"/>
      <c r="N60" s="59"/>
      <c r="O60" s="59"/>
      <c r="P60" s="59"/>
      <c r="Q60" s="59"/>
      <c r="R60" s="59"/>
      <c r="S60" s="59"/>
      <c r="T60" s="59"/>
      <c r="U60" s="59"/>
      <c r="V60" s="59"/>
      <c r="W60" s="59"/>
      <c r="X60" s="59"/>
      <c r="Y60" s="59"/>
      <c r="Z60" s="59"/>
    </row>
    <row r="61" spans="1:26" ht="15.75" customHeight="1">
      <c r="A61" s="59" t="s">
        <v>517</v>
      </c>
      <c r="B61" s="59"/>
      <c r="C61" s="59"/>
      <c r="D61" s="59" t="s">
        <v>518</v>
      </c>
      <c r="E61" s="59"/>
      <c r="F61" s="59"/>
      <c r="G61" s="59"/>
      <c r="H61" s="59"/>
      <c r="I61" s="59"/>
      <c r="J61" s="59"/>
      <c r="K61" s="59"/>
      <c r="L61" s="59"/>
      <c r="M61" s="59"/>
      <c r="N61" s="59"/>
      <c r="O61" s="59"/>
      <c r="P61" s="59"/>
      <c r="Q61" s="59"/>
      <c r="R61" s="59"/>
      <c r="S61" s="59"/>
      <c r="T61" s="59"/>
      <c r="U61" s="59"/>
      <c r="V61" s="59"/>
      <c r="W61" s="59"/>
      <c r="X61" s="59"/>
      <c r="Y61" s="59"/>
      <c r="Z61" s="59"/>
    </row>
    <row r="62" spans="1:26" ht="15.75" customHeight="1">
      <c r="A62" s="59"/>
      <c r="B62" s="62" t="s">
        <v>519</v>
      </c>
      <c r="C62" s="59"/>
      <c r="D62" s="59" t="s">
        <v>435</v>
      </c>
      <c r="E62" s="59" t="s">
        <v>520</v>
      </c>
      <c r="F62" s="41" t="s">
        <v>521</v>
      </c>
      <c r="G62" s="59"/>
      <c r="H62" s="59"/>
      <c r="I62" s="59"/>
      <c r="J62" s="59"/>
      <c r="K62" s="59"/>
      <c r="L62" s="59"/>
      <c r="M62" s="59"/>
      <c r="N62" s="59"/>
      <c r="O62" s="59"/>
      <c r="P62" s="59"/>
      <c r="Q62" s="59"/>
      <c r="R62" s="59"/>
      <c r="S62" s="59"/>
      <c r="T62" s="59"/>
      <c r="U62" s="59"/>
      <c r="V62" s="59"/>
      <c r="W62" s="59"/>
      <c r="X62" s="59"/>
      <c r="Y62" s="59"/>
      <c r="Z62" s="59"/>
    </row>
    <row r="63" spans="1:26" ht="15.75" customHeight="1">
      <c r="A63" s="59"/>
      <c r="B63" s="59" t="s">
        <v>522</v>
      </c>
      <c r="C63" s="59"/>
      <c r="D63" s="59" t="s">
        <v>176</v>
      </c>
      <c r="E63" s="59"/>
      <c r="F63" s="59" t="s">
        <v>523</v>
      </c>
      <c r="G63" s="59"/>
      <c r="H63" s="59"/>
      <c r="I63" s="59"/>
      <c r="J63" s="59"/>
      <c r="K63" s="59"/>
      <c r="L63" s="59"/>
      <c r="M63" s="59"/>
      <c r="N63" s="59"/>
      <c r="O63" s="59"/>
      <c r="P63" s="59"/>
      <c r="Q63" s="59"/>
      <c r="R63" s="59"/>
      <c r="S63" s="59"/>
      <c r="T63" s="59"/>
      <c r="U63" s="59"/>
      <c r="V63" s="59"/>
      <c r="W63" s="59"/>
      <c r="X63" s="59"/>
      <c r="Y63" s="59"/>
      <c r="Z63" s="59"/>
    </row>
    <row r="64" spans="1:26" ht="15.75" customHeight="1">
      <c r="A64" s="59"/>
      <c r="B64" s="59" t="s">
        <v>524</v>
      </c>
      <c r="C64" s="59"/>
      <c r="D64" s="59"/>
      <c r="E64" s="59"/>
      <c r="F64" s="59" t="s">
        <v>525</v>
      </c>
      <c r="G64" s="59"/>
      <c r="H64" s="59"/>
      <c r="I64" s="59"/>
      <c r="J64" s="59"/>
      <c r="K64" s="59"/>
      <c r="L64" s="59"/>
      <c r="M64" s="59"/>
      <c r="N64" s="59"/>
      <c r="O64" s="59"/>
      <c r="P64" s="59"/>
      <c r="Q64" s="59"/>
      <c r="R64" s="59"/>
      <c r="S64" s="59"/>
      <c r="T64" s="59"/>
      <c r="U64" s="59"/>
      <c r="V64" s="59"/>
      <c r="W64" s="59"/>
      <c r="X64" s="59"/>
      <c r="Y64" s="59"/>
      <c r="Z64" s="59"/>
    </row>
    <row r="65" spans="1:26" ht="15.75" customHeight="1">
      <c r="A65" s="59"/>
      <c r="B65" s="59" t="s">
        <v>526</v>
      </c>
      <c r="C65" s="59"/>
      <c r="D65" s="59"/>
      <c r="E65" s="59"/>
      <c r="F65" s="59" t="s">
        <v>527</v>
      </c>
      <c r="G65" s="59"/>
      <c r="H65" s="59"/>
      <c r="I65" s="59"/>
      <c r="J65" s="59"/>
      <c r="K65" s="59"/>
      <c r="L65" s="59"/>
      <c r="M65" s="59"/>
      <c r="N65" s="59"/>
      <c r="O65" s="59"/>
      <c r="P65" s="59"/>
      <c r="Q65" s="59"/>
      <c r="R65" s="59"/>
      <c r="S65" s="59"/>
      <c r="T65" s="59"/>
      <c r="U65" s="59"/>
      <c r="V65" s="59"/>
      <c r="W65" s="59"/>
      <c r="X65" s="59"/>
      <c r="Y65" s="59"/>
      <c r="Z65" s="59"/>
    </row>
    <row r="66" spans="1:26" ht="15.75" customHeight="1">
      <c r="A66" s="59"/>
      <c r="B66" s="59" t="s">
        <v>528</v>
      </c>
      <c r="C66" s="59"/>
      <c r="D66" s="59"/>
      <c r="E66" s="59"/>
      <c r="F66" s="59" t="s">
        <v>529</v>
      </c>
      <c r="G66" s="59"/>
      <c r="H66" s="59"/>
      <c r="I66" s="59"/>
      <c r="J66" s="59"/>
      <c r="K66" s="59"/>
      <c r="L66" s="59"/>
      <c r="M66" s="59"/>
      <c r="N66" s="59"/>
      <c r="O66" s="59"/>
      <c r="P66" s="59"/>
      <c r="Q66" s="59"/>
      <c r="R66" s="59"/>
      <c r="S66" s="59"/>
      <c r="T66" s="59"/>
      <c r="U66" s="59"/>
      <c r="V66" s="59"/>
      <c r="W66" s="59"/>
      <c r="X66" s="59"/>
      <c r="Y66" s="59"/>
      <c r="Z66" s="59"/>
    </row>
    <row r="67" spans="1:26" ht="15.75" customHeight="1">
      <c r="A67" s="59"/>
      <c r="B67" s="59" t="s">
        <v>435</v>
      </c>
      <c r="C67" s="59"/>
      <c r="D67" s="59"/>
      <c r="E67" s="59"/>
      <c r="F67" s="59" t="s">
        <v>530</v>
      </c>
      <c r="G67" s="59"/>
      <c r="H67" s="59"/>
      <c r="I67" s="59"/>
      <c r="J67" s="59"/>
      <c r="K67" s="59"/>
      <c r="L67" s="59"/>
      <c r="M67" s="59"/>
      <c r="N67" s="59"/>
      <c r="O67" s="59"/>
      <c r="P67" s="59"/>
      <c r="Q67" s="59"/>
      <c r="R67" s="59"/>
      <c r="S67" s="59"/>
      <c r="T67" s="59"/>
      <c r="U67" s="59"/>
      <c r="V67" s="59"/>
      <c r="W67" s="59"/>
      <c r="X67" s="59"/>
      <c r="Y67" s="59"/>
      <c r="Z67" s="59"/>
    </row>
    <row r="68" spans="1:26" ht="15.75" customHeight="1">
      <c r="A68" s="59"/>
      <c r="B68" s="59" t="s">
        <v>176</v>
      </c>
      <c r="C68" s="59"/>
      <c r="D68" s="59"/>
      <c r="E68" s="59"/>
      <c r="F68" s="59" t="s">
        <v>531</v>
      </c>
      <c r="G68" s="59"/>
      <c r="H68" s="59"/>
      <c r="I68" s="59"/>
      <c r="J68" s="59"/>
      <c r="K68" s="59"/>
      <c r="L68" s="59"/>
      <c r="M68" s="59"/>
      <c r="N68" s="59"/>
      <c r="O68" s="59"/>
      <c r="P68" s="59"/>
      <c r="Q68" s="59"/>
      <c r="R68" s="59"/>
      <c r="S68" s="59"/>
      <c r="T68" s="59"/>
      <c r="U68" s="59"/>
      <c r="V68" s="59"/>
      <c r="W68" s="59"/>
      <c r="X68" s="59"/>
      <c r="Y68" s="59"/>
      <c r="Z68" s="59"/>
    </row>
    <row r="69" spans="1:26" ht="15.75" customHeight="1">
      <c r="A69" s="59"/>
      <c r="B69" s="59"/>
      <c r="C69" s="59" t="s">
        <v>532</v>
      </c>
      <c r="D69" s="61" t="s">
        <v>533</v>
      </c>
      <c r="E69" s="59"/>
      <c r="F69" s="59" t="s">
        <v>534</v>
      </c>
      <c r="G69" s="59"/>
      <c r="H69" s="59"/>
      <c r="I69" s="59"/>
      <c r="J69" s="59"/>
      <c r="K69" s="59"/>
      <c r="L69" s="59"/>
      <c r="M69" s="59"/>
      <c r="N69" s="59"/>
      <c r="O69" s="59"/>
      <c r="P69" s="59"/>
      <c r="Q69" s="59"/>
      <c r="R69" s="59"/>
      <c r="S69" s="59"/>
      <c r="T69" s="59"/>
      <c r="U69" s="59"/>
      <c r="V69" s="59"/>
      <c r="W69" s="59"/>
      <c r="X69" s="59"/>
      <c r="Y69" s="59"/>
      <c r="Z69" s="59"/>
    </row>
    <row r="70" spans="1:26" ht="15.75" customHeight="1">
      <c r="A70" s="59"/>
      <c r="B70" s="59"/>
      <c r="C70" s="59"/>
      <c r="D70" s="59" t="s">
        <v>535</v>
      </c>
      <c r="E70" s="59"/>
      <c r="F70" s="59" t="s">
        <v>435</v>
      </c>
      <c r="G70" s="59"/>
      <c r="H70" s="59"/>
      <c r="I70" s="59"/>
      <c r="J70" s="59"/>
      <c r="K70" s="59"/>
      <c r="L70" s="59"/>
      <c r="M70" s="59"/>
      <c r="N70" s="59"/>
      <c r="O70" s="59"/>
      <c r="P70" s="59"/>
      <c r="Q70" s="59"/>
      <c r="R70" s="59"/>
      <c r="S70" s="59"/>
      <c r="T70" s="59"/>
      <c r="U70" s="59"/>
      <c r="V70" s="59"/>
      <c r="W70" s="59"/>
      <c r="X70" s="59"/>
      <c r="Y70" s="59"/>
      <c r="Z70" s="59"/>
    </row>
    <row r="71" spans="1:26" ht="15.75" customHeight="1">
      <c r="A71" s="59" t="s">
        <v>536</v>
      </c>
      <c r="B71" s="59"/>
      <c r="C71" s="59"/>
      <c r="D71" s="59" t="s">
        <v>537</v>
      </c>
      <c r="E71" s="59"/>
      <c r="F71" s="59" t="s">
        <v>176</v>
      </c>
      <c r="G71" s="59"/>
      <c r="H71" s="59"/>
      <c r="I71" s="59"/>
      <c r="J71" s="59"/>
      <c r="K71" s="59"/>
      <c r="L71" s="59"/>
      <c r="M71" s="59"/>
      <c r="N71" s="59"/>
      <c r="O71" s="59"/>
      <c r="P71" s="59"/>
      <c r="Q71" s="59"/>
      <c r="R71" s="59"/>
      <c r="S71" s="59"/>
      <c r="T71" s="59"/>
      <c r="U71" s="59"/>
      <c r="V71" s="59"/>
      <c r="W71" s="59"/>
      <c r="X71" s="59"/>
      <c r="Y71" s="59"/>
      <c r="Z71" s="59"/>
    </row>
    <row r="72" spans="1:26" ht="15.75" customHeight="1">
      <c r="A72" s="59"/>
      <c r="B72" s="62" t="s">
        <v>538</v>
      </c>
      <c r="C72" s="59"/>
      <c r="D72" s="59" t="s">
        <v>539</v>
      </c>
      <c r="E72" s="59"/>
      <c r="F72" s="59"/>
      <c r="G72" s="59"/>
      <c r="H72" s="59"/>
      <c r="I72" s="59"/>
      <c r="J72" s="59"/>
      <c r="K72" s="59"/>
      <c r="L72" s="59"/>
      <c r="M72" s="59"/>
      <c r="N72" s="59"/>
      <c r="O72" s="59"/>
      <c r="P72" s="59"/>
      <c r="Q72" s="59"/>
      <c r="R72" s="59"/>
      <c r="S72" s="59"/>
      <c r="T72" s="59"/>
      <c r="U72" s="59"/>
      <c r="V72" s="59"/>
      <c r="W72" s="59"/>
      <c r="X72" s="59"/>
      <c r="Y72" s="59"/>
      <c r="Z72" s="59"/>
    </row>
    <row r="73" spans="1:26" ht="15.75" customHeight="1">
      <c r="A73" s="59"/>
      <c r="B73" s="10" t="s">
        <v>540</v>
      </c>
      <c r="C73" s="59"/>
      <c r="D73" s="59" t="s">
        <v>435</v>
      </c>
      <c r="E73" s="59"/>
      <c r="F73" s="59"/>
      <c r="G73" s="59"/>
      <c r="H73" s="59"/>
      <c r="I73" s="59"/>
      <c r="J73" s="59"/>
      <c r="K73" s="59"/>
      <c r="L73" s="59"/>
      <c r="M73" s="59"/>
      <c r="N73" s="59"/>
      <c r="O73" s="59"/>
      <c r="P73" s="59"/>
      <c r="Q73" s="59"/>
      <c r="R73" s="59"/>
      <c r="S73" s="59"/>
      <c r="T73" s="59"/>
      <c r="U73" s="59"/>
      <c r="V73" s="59"/>
      <c r="W73" s="59"/>
      <c r="X73" s="59"/>
      <c r="Y73" s="59"/>
      <c r="Z73" s="59"/>
    </row>
    <row r="74" spans="1:26" ht="15.75" customHeight="1">
      <c r="A74" s="59"/>
      <c r="B74" s="10" t="s">
        <v>541</v>
      </c>
      <c r="C74" s="59"/>
      <c r="D74" s="59" t="s">
        <v>176</v>
      </c>
      <c r="E74" s="59"/>
      <c r="F74" s="59"/>
      <c r="G74" s="59"/>
      <c r="H74" s="59"/>
      <c r="I74" s="59"/>
      <c r="J74" s="59"/>
      <c r="K74" s="59"/>
      <c r="L74" s="59"/>
      <c r="M74" s="59"/>
      <c r="N74" s="59"/>
      <c r="O74" s="59"/>
      <c r="P74" s="59"/>
      <c r="Q74" s="59"/>
      <c r="R74" s="59"/>
      <c r="S74" s="59"/>
      <c r="T74" s="59"/>
      <c r="U74" s="59"/>
      <c r="V74" s="59"/>
      <c r="W74" s="59"/>
      <c r="X74" s="59"/>
      <c r="Y74" s="59"/>
      <c r="Z74" s="59"/>
    </row>
    <row r="75" spans="1:26" ht="15.75" customHeight="1">
      <c r="A75" s="59"/>
      <c r="B75" s="10" t="s">
        <v>542</v>
      </c>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5.75" customHeight="1">
      <c r="A76" s="59"/>
      <c r="B76" s="10" t="s">
        <v>543</v>
      </c>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5.75" customHeight="1">
      <c r="A77" s="59"/>
      <c r="B77" s="10" t="s">
        <v>435</v>
      </c>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5.75" customHeight="1">
      <c r="A78" s="59"/>
      <c r="B78" s="10" t="s">
        <v>176</v>
      </c>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5.75" customHeight="1">
      <c r="A80" s="59"/>
      <c r="B80" s="59"/>
      <c r="C80" s="59" t="s">
        <v>544</v>
      </c>
      <c r="D80" s="61" t="s">
        <v>545</v>
      </c>
      <c r="E80" s="59"/>
      <c r="F80" s="59"/>
      <c r="G80" s="59"/>
      <c r="H80" s="59"/>
      <c r="I80" s="59"/>
      <c r="J80" s="59"/>
      <c r="K80" s="59"/>
      <c r="L80" s="59"/>
      <c r="M80" s="59"/>
      <c r="N80" s="59"/>
      <c r="O80" s="59"/>
      <c r="P80" s="59"/>
      <c r="Q80" s="59"/>
      <c r="R80" s="59"/>
      <c r="S80" s="59"/>
      <c r="T80" s="59"/>
      <c r="U80" s="59"/>
      <c r="V80" s="59"/>
      <c r="W80" s="59"/>
      <c r="X80" s="59"/>
      <c r="Y80" s="59"/>
      <c r="Z80" s="59"/>
    </row>
    <row r="81" spans="1:26" ht="15.75" customHeight="1">
      <c r="A81" s="59"/>
      <c r="B81" s="59"/>
      <c r="C81" s="59"/>
      <c r="D81" s="59" t="s">
        <v>546</v>
      </c>
      <c r="E81" s="59"/>
      <c r="F81" s="59"/>
      <c r="G81" s="59"/>
      <c r="H81" s="59"/>
      <c r="I81" s="59"/>
      <c r="J81" s="59"/>
      <c r="K81" s="59"/>
      <c r="L81" s="59"/>
      <c r="M81" s="59"/>
      <c r="N81" s="59"/>
      <c r="O81" s="59"/>
      <c r="P81" s="59"/>
      <c r="Q81" s="59"/>
      <c r="R81" s="59"/>
      <c r="S81" s="59"/>
      <c r="T81" s="59"/>
      <c r="U81" s="59"/>
      <c r="V81" s="59"/>
      <c r="W81" s="59"/>
      <c r="X81" s="59"/>
      <c r="Y81" s="59"/>
      <c r="Z81" s="59"/>
    </row>
    <row r="82" spans="1:26" ht="15.75" customHeight="1">
      <c r="A82" s="59"/>
      <c r="B82" s="59"/>
      <c r="C82" s="59"/>
      <c r="D82" s="59" t="s">
        <v>547</v>
      </c>
      <c r="E82" s="59"/>
      <c r="F82" s="59"/>
      <c r="G82" s="59"/>
      <c r="H82" s="59"/>
      <c r="I82" s="59"/>
      <c r="J82" s="59"/>
      <c r="K82" s="59"/>
      <c r="L82" s="59"/>
      <c r="M82" s="59"/>
      <c r="N82" s="59"/>
      <c r="O82" s="59"/>
      <c r="P82" s="59"/>
      <c r="Q82" s="59"/>
      <c r="R82" s="59"/>
      <c r="S82" s="59"/>
      <c r="T82" s="59"/>
      <c r="U82" s="59"/>
      <c r="V82" s="59"/>
      <c r="W82" s="59"/>
      <c r="X82" s="59"/>
      <c r="Y82" s="59"/>
      <c r="Z82" s="59"/>
    </row>
    <row r="83" spans="1:26" ht="15.75" customHeight="1">
      <c r="A83" s="59"/>
      <c r="B83" s="59"/>
      <c r="C83" s="59"/>
      <c r="D83" s="59" t="s">
        <v>548</v>
      </c>
      <c r="E83" s="59"/>
      <c r="F83" s="59"/>
      <c r="G83" s="59"/>
      <c r="H83" s="59"/>
      <c r="I83" s="59"/>
      <c r="J83" s="59"/>
      <c r="K83" s="59"/>
      <c r="L83" s="59"/>
      <c r="M83" s="59"/>
      <c r="N83" s="59"/>
      <c r="O83" s="59"/>
      <c r="P83" s="59"/>
      <c r="Q83" s="59"/>
      <c r="R83" s="59"/>
      <c r="S83" s="59"/>
      <c r="T83" s="59"/>
      <c r="U83" s="59"/>
      <c r="V83" s="59"/>
      <c r="W83" s="59"/>
      <c r="X83" s="59"/>
      <c r="Y83" s="59"/>
      <c r="Z83" s="59"/>
    </row>
    <row r="84" spans="1:26" ht="15.75" customHeight="1">
      <c r="A84" s="59"/>
      <c r="B84" s="59"/>
      <c r="C84" s="59"/>
      <c r="D84" s="59" t="s">
        <v>549</v>
      </c>
      <c r="E84" s="59"/>
      <c r="F84" s="59"/>
      <c r="G84" s="59"/>
      <c r="H84" s="59"/>
      <c r="I84" s="59"/>
      <c r="J84" s="59"/>
      <c r="K84" s="59"/>
      <c r="L84" s="59"/>
      <c r="M84" s="59"/>
      <c r="N84" s="59"/>
      <c r="O84" s="59"/>
      <c r="P84" s="59"/>
      <c r="Q84" s="59"/>
      <c r="R84" s="59"/>
      <c r="S84" s="59"/>
      <c r="T84" s="59"/>
      <c r="U84" s="59"/>
      <c r="V84" s="59"/>
      <c r="W84" s="59"/>
      <c r="X84" s="59"/>
      <c r="Y84" s="59"/>
      <c r="Z84" s="59"/>
    </row>
    <row r="85" spans="1:26" ht="15.75" customHeight="1">
      <c r="A85" s="59"/>
      <c r="B85" s="59"/>
      <c r="C85" s="59"/>
      <c r="D85" s="59" t="s">
        <v>550</v>
      </c>
      <c r="E85" s="59"/>
      <c r="F85" s="59"/>
      <c r="G85" s="59"/>
      <c r="H85" s="59"/>
      <c r="I85" s="59"/>
      <c r="J85" s="59"/>
      <c r="K85" s="59"/>
      <c r="L85" s="59"/>
      <c r="M85" s="59"/>
      <c r="N85" s="59"/>
      <c r="O85" s="59"/>
      <c r="P85" s="59"/>
      <c r="Q85" s="59"/>
      <c r="R85" s="59"/>
      <c r="S85" s="59"/>
      <c r="T85" s="59"/>
      <c r="U85" s="59"/>
      <c r="V85" s="59"/>
      <c r="W85" s="59"/>
      <c r="X85" s="59"/>
      <c r="Y85" s="59"/>
      <c r="Z85" s="59"/>
    </row>
    <row r="86" spans="1:26" ht="15.75" customHeight="1">
      <c r="A86" s="59"/>
      <c r="B86" s="59"/>
      <c r="C86" s="59"/>
      <c r="D86" s="59" t="s">
        <v>551</v>
      </c>
      <c r="E86" s="59"/>
      <c r="F86" s="59"/>
      <c r="G86" s="59"/>
      <c r="H86" s="59"/>
      <c r="I86" s="59"/>
      <c r="J86" s="59"/>
      <c r="K86" s="59"/>
      <c r="L86" s="59"/>
      <c r="M86" s="59"/>
      <c r="N86" s="59"/>
      <c r="O86" s="59"/>
      <c r="P86" s="59"/>
      <c r="Q86" s="59"/>
      <c r="R86" s="59"/>
      <c r="S86" s="59"/>
      <c r="T86" s="59"/>
      <c r="U86" s="59"/>
      <c r="V86" s="59"/>
      <c r="W86" s="59"/>
      <c r="X86" s="59"/>
      <c r="Y86" s="59"/>
      <c r="Z86" s="59"/>
    </row>
    <row r="87" spans="1:26" ht="15.75" customHeight="1">
      <c r="A87" s="59"/>
      <c r="B87" s="59"/>
      <c r="C87" s="59"/>
      <c r="D87" s="59" t="s">
        <v>176</v>
      </c>
      <c r="E87" s="59"/>
      <c r="F87" s="59"/>
      <c r="G87" s="59"/>
      <c r="H87" s="59"/>
      <c r="I87" s="59"/>
      <c r="J87" s="59"/>
      <c r="K87" s="59"/>
      <c r="L87" s="59"/>
      <c r="M87" s="59"/>
      <c r="N87" s="59"/>
      <c r="O87" s="59"/>
      <c r="P87" s="59"/>
      <c r="Q87" s="59"/>
      <c r="R87" s="59"/>
      <c r="S87" s="59"/>
      <c r="T87" s="59"/>
      <c r="U87" s="59"/>
      <c r="V87" s="59"/>
      <c r="W87" s="59"/>
      <c r="X87" s="59"/>
      <c r="Y87" s="59"/>
      <c r="Z87" s="59"/>
    </row>
    <row r="88" spans="1:26"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5.75" customHeight="1">
      <c r="A92" s="59"/>
      <c r="B92" s="59"/>
      <c r="C92" s="59" t="s">
        <v>552</v>
      </c>
      <c r="D92" s="61" t="s">
        <v>553</v>
      </c>
      <c r="E92" s="59"/>
      <c r="F92" s="59"/>
      <c r="G92" s="59"/>
      <c r="H92" s="59"/>
      <c r="I92" s="59"/>
      <c r="J92" s="59"/>
      <c r="K92" s="59"/>
      <c r="L92" s="59"/>
      <c r="M92" s="59"/>
      <c r="N92" s="59"/>
      <c r="O92" s="59"/>
      <c r="P92" s="59"/>
      <c r="Q92" s="59"/>
      <c r="R92" s="59"/>
      <c r="S92" s="59"/>
      <c r="T92" s="59"/>
      <c r="U92" s="59"/>
      <c r="V92" s="59"/>
      <c r="W92" s="59"/>
      <c r="X92" s="59"/>
      <c r="Y92" s="59"/>
      <c r="Z92" s="59"/>
    </row>
    <row r="93" spans="1:26" ht="15.75" customHeight="1">
      <c r="A93" s="59"/>
      <c r="B93" s="59"/>
      <c r="C93" s="59"/>
      <c r="D93" s="59" t="s">
        <v>554</v>
      </c>
      <c r="E93" s="59"/>
      <c r="F93" s="59"/>
      <c r="G93" s="59"/>
      <c r="H93" s="59"/>
      <c r="I93" s="59"/>
      <c r="J93" s="59"/>
      <c r="K93" s="59"/>
      <c r="L93" s="59"/>
      <c r="M93" s="59"/>
      <c r="N93" s="59"/>
      <c r="O93" s="59"/>
      <c r="P93" s="59"/>
      <c r="Q93" s="59"/>
      <c r="R93" s="59"/>
      <c r="S93" s="59"/>
      <c r="T93" s="59"/>
      <c r="U93" s="59"/>
      <c r="V93" s="59"/>
      <c r="W93" s="59"/>
      <c r="X93" s="59"/>
      <c r="Y93" s="59"/>
      <c r="Z93" s="59"/>
    </row>
    <row r="94" spans="1:26" ht="15.75" customHeight="1">
      <c r="A94" s="59"/>
      <c r="B94" s="59"/>
      <c r="C94" s="59"/>
      <c r="D94" s="59" t="s">
        <v>555</v>
      </c>
      <c r="E94" s="59"/>
      <c r="F94" s="59"/>
      <c r="G94" s="59"/>
      <c r="H94" s="59"/>
      <c r="I94" s="59"/>
      <c r="J94" s="59"/>
      <c r="K94" s="59"/>
      <c r="L94" s="59"/>
      <c r="M94" s="59"/>
      <c r="N94" s="59"/>
      <c r="O94" s="59"/>
      <c r="P94" s="59"/>
      <c r="Q94" s="59"/>
      <c r="R94" s="59"/>
      <c r="S94" s="59"/>
      <c r="T94" s="59"/>
      <c r="U94" s="59"/>
      <c r="V94" s="59"/>
      <c r="W94" s="59"/>
      <c r="X94" s="59"/>
      <c r="Y94" s="59"/>
      <c r="Z94" s="59"/>
    </row>
    <row r="95" spans="1:26" ht="15.75" customHeight="1">
      <c r="A95" s="59"/>
      <c r="B95" s="59"/>
      <c r="C95" s="59"/>
      <c r="D95" s="59" t="s">
        <v>556</v>
      </c>
      <c r="E95" s="59"/>
      <c r="F95" s="59"/>
      <c r="G95" s="59"/>
      <c r="H95" s="59"/>
      <c r="I95" s="59"/>
      <c r="J95" s="59"/>
      <c r="K95" s="59"/>
      <c r="L95" s="59"/>
      <c r="M95" s="59"/>
      <c r="N95" s="59"/>
      <c r="O95" s="59"/>
      <c r="P95" s="59"/>
      <c r="Q95" s="59"/>
      <c r="R95" s="59"/>
      <c r="S95" s="59"/>
      <c r="T95" s="59"/>
      <c r="U95" s="59"/>
      <c r="V95" s="59"/>
      <c r="W95" s="59"/>
      <c r="X95" s="59"/>
      <c r="Y95" s="59"/>
      <c r="Z95" s="59"/>
    </row>
    <row r="96" spans="1:26" ht="15.75" customHeight="1">
      <c r="A96" s="59"/>
      <c r="B96" s="59"/>
      <c r="C96" s="59"/>
      <c r="D96" s="59" t="s">
        <v>557</v>
      </c>
      <c r="E96" s="59"/>
      <c r="F96" s="59"/>
      <c r="G96" s="59"/>
      <c r="H96" s="59"/>
      <c r="I96" s="59"/>
      <c r="J96" s="59"/>
      <c r="K96" s="59"/>
      <c r="L96" s="59"/>
      <c r="M96" s="59"/>
      <c r="N96" s="59"/>
      <c r="O96" s="59"/>
      <c r="P96" s="59"/>
      <c r="Q96" s="59"/>
      <c r="R96" s="59"/>
      <c r="S96" s="59"/>
      <c r="T96" s="59"/>
      <c r="U96" s="59"/>
      <c r="V96" s="59"/>
      <c r="W96" s="59"/>
      <c r="X96" s="59"/>
      <c r="Y96" s="59"/>
      <c r="Z96" s="59"/>
    </row>
    <row r="97" spans="1:26" ht="15.75" customHeight="1">
      <c r="A97" s="59"/>
      <c r="B97" s="59"/>
      <c r="C97" s="59"/>
      <c r="D97" s="59" t="s">
        <v>558</v>
      </c>
      <c r="E97" s="59"/>
      <c r="F97" s="59"/>
      <c r="G97" s="59"/>
      <c r="H97" s="59"/>
      <c r="I97" s="59"/>
      <c r="J97" s="59"/>
      <c r="K97" s="59"/>
      <c r="L97" s="59"/>
      <c r="M97" s="59"/>
      <c r="N97" s="59"/>
      <c r="O97" s="59"/>
      <c r="P97" s="59"/>
      <c r="Q97" s="59"/>
      <c r="R97" s="59"/>
      <c r="S97" s="59"/>
      <c r="T97" s="59"/>
      <c r="U97" s="59"/>
      <c r="V97" s="59"/>
      <c r="W97" s="59"/>
      <c r="X97" s="59"/>
      <c r="Y97" s="59"/>
      <c r="Z97" s="59"/>
    </row>
    <row r="98" spans="1:26" ht="15.75" customHeight="1">
      <c r="A98" s="59"/>
      <c r="B98" s="59"/>
      <c r="C98" s="59"/>
      <c r="D98" s="59" t="s">
        <v>435</v>
      </c>
      <c r="E98" s="59"/>
      <c r="F98" s="59"/>
      <c r="G98" s="59"/>
      <c r="H98" s="59"/>
      <c r="I98" s="59"/>
      <c r="J98" s="59"/>
      <c r="K98" s="59"/>
      <c r="L98" s="59"/>
      <c r="M98" s="59"/>
      <c r="N98" s="59"/>
      <c r="O98" s="59"/>
      <c r="P98" s="59"/>
      <c r="Q98" s="59"/>
      <c r="R98" s="59"/>
      <c r="S98" s="59"/>
      <c r="T98" s="59"/>
      <c r="U98" s="59"/>
      <c r="V98" s="59"/>
      <c r="W98" s="59"/>
      <c r="X98" s="59"/>
      <c r="Y98" s="59"/>
      <c r="Z98" s="59"/>
    </row>
    <row r="99" spans="1:26" ht="15.75" customHeight="1">
      <c r="A99" s="59"/>
      <c r="B99" s="59"/>
      <c r="C99" s="59"/>
      <c r="D99" s="59" t="s">
        <v>176</v>
      </c>
      <c r="E99" s="59"/>
      <c r="F99" s="59"/>
      <c r="G99" s="59"/>
      <c r="H99" s="59"/>
      <c r="I99" s="59"/>
      <c r="J99" s="59"/>
      <c r="K99" s="59"/>
      <c r="L99" s="59"/>
      <c r="M99" s="59"/>
      <c r="N99" s="59"/>
      <c r="O99" s="59"/>
      <c r="P99" s="59"/>
      <c r="Q99" s="59"/>
      <c r="R99" s="59"/>
      <c r="S99" s="59"/>
      <c r="T99" s="59"/>
      <c r="U99" s="59"/>
      <c r="V99" s="59"/>
      <c r="W99" s="59"/>
      <c r="X99" s="59"/>
      <c r="Y99" s="59"/>
      <c r="Z99" s="59"/>
    </row>
    <row r="100" spans="1:26"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conditionalFormatting sqref="D80">
    <cfRule type="expression" dxfId="1" priority="1">
      <formula>#REF!="no"</formula>
    </cfRule>
  </conditionalFormatting>
  <conditionalFormatting sqref="D92">
    <cfRule type="expression" dxfId="0" priority="2">
      <formula>#REF!="no"</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leaf gas-exchange_Franks</vt:lpstr>
      <vt:lpstr>age data</vt:lpstr>
      <vt:lpstr>Input parameters and References</vt:lpstr>
      <vt:lpstr>vocabs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Jon Richey</cp:lastModifiedBy>
  <dcterms:created xsi:type="dcterms:W3CDTF">2019-02-19T22:54:32Z</dcterms:created>
  <dcterms:modified xsi:type="dcterms:W3CDTF">2024-08-27T01:57:05Z</dcterms:modified>
</cp:coreProperties>
</file>