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droyer\Desktop\"/>
    </mc:Choice>
  </mc:AlternateContent>
  <xr:revisionPtr revIDLastSave="0" documentId="8_{1DD7C14A-481F-4591-976B-2183C0C98F79}" xr6:coauthVersionLast="47" xr6:coauthVersionMax="47" xr10:uidLastSave="{00000000-0000-0000-0000-000000000000}"/>
  <bookViews>
    <workbookView xWindow="28680" yWindow="-120" windowWidth="29040" windowHeight="15720" xr2:uid="{00000000-000D-0000-FFFF-FFFF00000000}"/>
  </bookViews>
  <sheets>
    <sheet name="leaf gas-exchange_Franks" sheetId="1" r:id="rId1"/>
    <sheet name="Input Parameters and Refe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G4" i="1"/>
  <c r="H4" i="1"/>
  <c r="I4" i="1"/>
  <c r="F5" i="1"/>
  <c r="G5" i="1"/>
  <c r="H5" i="1"/>
  <c r="I5" i="1"/>
  <c r="F6" i="1"/>
  <c r="G6" i="1"/>
  <c r="H6" i="1"/>
  <c r="I6" i="1"/>
  <c r="F7" i="1"/>
  <c r="G7" i="1"/>
  <c r="H7" i="1"/>
  <c r="I7" i="1"/>
  <c r="F8" i="1"/>
  <c r="G8" i="1"/>
  <c r="H8" i="1"/>
  <c r="I8" i="1"/>
  <c r="F9" i="1"/>
  <c r="G9" i="1"/>
  <c r="H9" i="1"/>
  <c r="I9" i="1"/>
  <c r="F10" i="1"/>
  <c r="G10" i="1"/>
  <c r="H10" i="1"/>
  <c r="I10" i="1"/>
  <c r="F11" i="1"/>
  <c r="G11" i="1"/>
  <c r="H11" i="1"/>
  <c r="I11" i="1"/>
  <c r="F12" i="1"/>
  <c r="G12" i="1"/>
  <c r="H12" i="1"/>
  <c r="I12" i="1"/>
  <c r="F13" i="1"/>
  <c r="G13" i="1"/>
  <c r="H13" i="1"/>
  <c r="I13" i="1"/>
  <c r="F14" i="1"/>
  <c r="G14" i="1"/>
  <c r="H14" i="1"/>
  <c r="I14" i="1"/>
  <c r="F15" i="1"/>
  <c r="G15" i="1"/>
  <c r="H15" i="1"/>
  <c r="I15" i="1"/>
  <c r="F16" i="1"/>
  <c r="G16" i="1"/>
  <c r="H16" i="1"/>
  <c r="I16" i="1"/>
  <c r="F17" i="1"/>
  <c r="G17" i="1"/>
  <c r="H17" i="1"/>
  <c r="I17" i="1"/>
  <c r="F18" i="1"/>
  <c r="G18" i="1"/>
  <c r="H18" i="1"/>
  <c r="I18" i="1"/>
  <c r="F19" i="1"/>
  <c r="G19" i="1"/>
  <c r="H19" i="1"/>
  <c r="I19" i="1"/>
  <c r="F20" i="1"/>
  <c r="G20" i="1"/>
  <c r="H20" i="1"/>
  <c r="I20" i="1"/>
  <c r="F21" i="1"/>
  <c r="G21" i="1"/>
  <c r="H21" i="1"/>
  <c r="I21" i="1"/>
  <c r="F22" i="1"/>
  <c r="G22" i="1"/>
  <c r="H22" i="1"/>
  <c r="I22" i="1"/>
  <c r="F23" i="1"/>
  <c r="G23" i="1"/>
  <c r="H23" i="1"/>
  <c r="I23" i="1"/>
  <c r="F24" i="1"/>
  <c r="G24" i="1"/>
  <c r="H24" i="1"/>
  <c r="I24" i="1"/>
  <c r="F25" i="1"/>
  <c r="G25" i="1"/>
  <c r="H25" i="1"/>
  <c r="I25" i="1"/>
  <c r="F26" i="1"/>
  <c r="G26" i="1"/>
  <c r="H26" i="1"/>
  <c r="I26" i="1"/>
  <c r="F27" i="1"/>
  <c r="G27" i="1"/>
  <c r="H27" i="1"/>
  <c r="I27" i="1"/>
  <c r="F28" i="1"/>
  <c r="G28" i="1"/>
  <c r="H28" i="1"/>
  <c r="I28" i="1"/>
  <c r="F29" i="1"/>
  <c r="G29" i="1"/>
  <c r="H29" i="1"/>
  <c r="I29" i="1"/>
  <c r="F30" i="1"/>
  <c r="G30" i="1"/>
  <c r="H30" i="1"/>
  <c r="I30" i="1"/>
  <c r="F31" i="1"/>
  <c r="G31" i="1"/>
  <c r="H31" i="1"/>
  <c r="I31" i="1"/>
  <c r="F32" i="1"/>
  <c r="G32" i="1"/>
  <c r="H32" i="1"/>
  <c r="I32" i="1"/>
  <c r="F33" i="1"/>
  <c r="G33" i="1"/>
  <c r="H33" i="1"/>
  <c r="I33" i="1"/>
  <c r="F34" i="1"/>
  <c r="G34" i="1"/>
  <c r="H34" i="1"/>
  <c r="I34" i="1"/>
  <c r="F35" i="1"/>
  <c r="G35" i="1"/>
  <c r="H35" i="1"/>
  <c r="I35" i="1"/>
  <c r="F36" i="1"/>
  <c r="G36" i="1"/>
  <c r="H36" i="1"/>
  <c r="I36" i="1"/>
  <c r="F37" i="1"/>
  <c r="G37" i="1"/>
  <c r="H37" i="1"/>
  <c r="I37" i="1"/>
  <c r="F38" i="1"/>
  <c r="G38" i="1"/>
  <c r="H38" i="1"/>
  <c r="I38" i="1"/>
  <c r="F39" i="1"/>
  <c r="G39" i="1"/>
  <c r="H39" i="1"/>
  <c r="I39" i="1"/>
  <c r="F40" i="1"/>
  <c r="G40" i="1"/>
  <c r="H40" i="1"/>
  <c r="I40" i="1"/>
  <c r="F41" i="1"/>
  <c r="G41" i="1"/>
  <c r="H41" i="1"/>
  <c r="I41" i="1"/>
  <c r="F42" i="1"/>
  <c r="G42" i="1"/>
  <c r="H42" i="1"/>
  <c r="I42" i="1"/>
  <c r="F43" i="1"/>
  <c r="G43" i="1"/>
  <c r="H43" i="1"/>
  <c r="I43" i="1"/>
  <c r="F44" i="1"/>
  <c r="G44" i="1"/>
  <c r="H44" i="1"/>
  <c r="I44" i="1"/>
  <c r="F45" i="1"/>
  <c r="G45" i="1"/>
  <c r="H45" i="1"/>
  <c r="I45" i="1"/>
  <c r="F46" i="1"/>
  <c r="G46" i="1"/>
  <c r="H46" i="1"/>
  <c r="I46" i="1"/>
  <c r="F47" i="1"/>
  <c r="G47" i="1"/>
  <c r="H47" i="1"/>
  <c r="I47" i="1"/>
  <c r="F48" i="1"/>
  <c r="G48" i="1"/>
  <c r="H48" i="1"/>
  <c r="I48" i="1"/>
  <c r="F49" i="1"/>
  <c r="G49" i="1"/>
  <c r="H49" i="1"/>
  <c r="I49" i="1"/>
  <c r="F50" i="1"/>
  <c r="G50" i="1"/>
  <c r="H50" i="1"/>
  <c r="I50" i="1"/>
  <c r="F51" i="1"/>
  <c r="G51" i="1"/>
  <c r="H51" i="1"/>
  <c r="I51" i="1"/>
  <c r="F52" i="1"/>
  <c r="G52" i="1"/>
  <c r="H52" i="1"/>
  <c r="I52" i="1"/>
  <c r="F53" i="1"/>
  <c r="G53" i="1"/>
  <c r="H53" i="1"/>
  <c r="I53" i="1"/>
  <c r="F54" i="1"/>
  <c r="G54" i="1"/>
  <c r="H54" i="1"/>
  <c r="I54" i="1"/>
  <c r="F55" i="1"/>
  <c r="G55" i="1"/>
  <c r="H55" i="1"/>
  <c r="I55" i="1"/>
  <c r="F56" i="1"/>
  <c r="G56" i="1"/>
  <c r="H56" i="1"/>
  <c r="I56" i="1"/>
  <c r="F57" i="1"/>
  <c r="G57" i="1"/>
  <c r="H57" i="1"/>
  <c r="I57" i="1"/>
  <c r="F58" i="1"/>
  <c r="G58" i="1"/>
  <c r="H58" i="1"/>
  <c r="I58" i="1"/>
  <c r="F59" i="1"/>
  <c r="G59" i="1"/>
  <c r="H59" i="1"/>
  <c r="I59" i="1"/>
  <c r="F60" i="1"/>
  <c r="G60" i="1"/>
  <c r="H60" i="1"/>
  <c r="I60" i="1"/>
  <c r="F61" i="1"/>
  <c r="G61" i="1"/>
  <c r="H61" i="1"/>
  <c r="I61" i="1"/>
  <c r="F62" i="1"/>
  <c r="G62" i="1"/>
  <c r="H62" i="1"/>
  <c r="I62" i="1"/>
  <c r="F63" i="1"/>
  <c r="G63" i="1"/>
  <c r="H63" i="1"/>
  <c r="I63" i="1"/>
  <c r="F64" i="1"/>
  <c r="G64" i="1"/>
  <c r="H64" i="1"/>
  <c r="I64" i="1"/>
  <c r="F65" i="1"/>
  <c r="G65" i="1"/>
  <c r="H65" i="1"/>
  <c r="I65" i="1"/>
  <c r="F66" i="1"/>
  <c r="G66" i="1"/>
  <c r="H66" i="1"/>
  <c r="I66" i="1"/>
  <c r="F67" i="1"/>
  <c r="G67" i="1"/>
  <c r="H67" i="1"/>
  <c r="I67" i="1"/>
  <c r="F68" i="1"/>
  <c r="G68" i="1"/>
  <c r="H68" i="1"/>
  <c r="I68" i="1"/>
  <c r="F69" i="1"/>
  <c r="G69" i="1"/>
  <c r="H69" i="1"/>
  <c r="I69" i="1"/>
  <c r="F70" i="1"/>
  <c r="G70" i="1"/>
  <c r="H70" i="1"/>
  <c r="I70" i="1"/>
  <c r="F71" i="1"/>
  <c r="G71" i="1"/>
  <c r="H71" i="1"/>
  <c r="I71" i="1"/>
  <c r="F72" i="1"/>
  <c r="G72" i="1"/>
  <c r="H72" i="1"/>
  <c r="I72" i="1"/>
  <c r="F73" i="1"/>
  <c r="G73" i="1"/>
  <c r="H73" i="1"/>
  <c r="I73" i="1"/>
  <c r="F74" i="1"/>
  <c r="G74" i="1"/>
  <c r="H74" i="1"/>
  <c r="I74" i="1"/>
  <c r="F75" i="1"/>
  <c r="G75" i="1"/>
  <c r="H75" i="1"/>
  <c r="I75" i="1"/>
  <c r="F76" i="1"/>
  <c r="G76" i="1"/>
  <c r="H76" i="1"/>
  <c r="I76" i="1"/>
  <c r="F77" i="1"/>
  <c r="G77" i="1"/>
  <c r="H77" i="1"/>
  <c r="I77" i="1"/>
  <c r="F78" i="1"/>
  <c r="G78" i="1"/>
  <c r="H78" i="1"/>
  <c r="I78" i="1"/>
  <c r="F79" i="1"/>
  <c r="G79" i="1"/>
  <c r="H79" i="1"/>
  <c r="I79" i="1"/>
  <c r="F80" i="1"/>
  <c r="G80" i="1"/>
  <c r="H80" i="1"/>
  <c r="I80" i="1"/>
  <c r="F81" i="1"/>
  <c r="G81" i="1"/>
  <c r="H81" i="1"/>
  <c r="I81" i="1"/>
  <c r="F82" i="1"/>
  <c r="G82" i="1"/>
  <c r="H82" i="1"/>
  <c r="I82" i="1"/>
  <c r="F83" i="1"/>
  <c r="G83" i="1"/>
  <c r="H83" i="1"/>
  <c r="I83" i="1"/>
  <c r="F84" i="1"/>
  <c r="G84" i="1"/>
  <c r="H84" i="1"/>
  <c r="I84" i="1"/>
  <c r="F85" i="1"/>
  <c r="G85" i="1"/>
  <c r="H85" i="1"/>
  <c r="I85" i="1"/>
  <c r="F86" i="1"/>
  <c r="G86" i="1"/>
  <c r="H86" i="1"/>
  <c r="I86" i="1"/>
  <c r="F87" i="1"/>
  <c r="G87" i="1"/>
  <c r="H87" i="1"/>
  <c r="I87" i="1"/>
  <c r="F88" i="1"/>
  <c r="G88" i="1"/>
  <c r="H88" i="1"/>
  <c r="I88" i="1"/>
  <c r="F89" i="1"/>
  <c r="G89" i="1"/>
  <c r="H89" i="1"/>
  <c r="I89" i="1"/>
  <c r="F90" i="1"/>
  <c r="G90" i="1"/>
  <c r="H90" i="1"/>
  <c r="I90" i="1"/>
  <c r="F91" i="1"/>
  <c r="G91" i="1"/>
  <c r="H91" i="1"/>
  <c r="I91" i="1"/>
  <c r="F92" i="1"/>
  <c r="G92" i="1"/>
  <c r="H92" i="1"/>
  <c r="I92" i="1"/>
  <c r="F93" i="1"/>
  <c r="G93" i="1"/>
  <c r="H93" i="1"/>
  <c r="I93" i="1"/>
  <c r="F94" i="1"/>
  <c r="G94" i="1"/>
  <c r="H94" i="1"/>
  <c r="I94" i="1"/>
  <c r="F95" i="1"/>
  <c r="G95" i="1"/>
  <c r="H95" i="1"/>
  <c r="I95" i="1"/>
  <c r="F96" i="1"/>
  <c r="G96" i="1"/>
  <c r="H96" i="1"/>
  <c r="I96" i="1"/>
  <c r="F97" i="1"/>
  <c r="G97" i="1"/>
  <c r="H97" i="1"/>
  <c r="I97" i="1"/>
  <c r="F98" i="1"/>
  <c r="G98" i="1"/>
  <c r="H98" i="1"/>
  <c r="I98" i="1"/>
  <c r="F99" i="1"/>
  <c r="G99" i="1"/>
  <c r="H99" i="1"/>
  <c r="I99" i="1"/>
  <c r="F100" i="1"/>
  <c r="G100" i="1"/>
  <c r="H100" i="1"/>
  <c r="I100" i="1"/>
  <c r="F101" i="1"/>
  <c r="G101" i="1"/>
  <c r="H101" i="1"/>
  <c r="I101" i="1"/>
  <c r="F102" i="1"/>
  <c r="G102" i="1"/>
  <c r="H102" i="1"/>
  <c r="I102" i="1"/>
  <c r="F103" i="1"/>
  <c r="G103" i="1"/>
  <c r="H103" i="1"/>
  <c r="I103" i="1"/>
  <c r="F104" i="1"/>
  <c r="G104" i="1"/>
  <c r="H104" i="1"/>
  <c r="I104" i="1"/>
  <c r="F105" i="1"/>
  <c r="G105" i="1"/>
  <c r="H105" i="1"/>
  <c r="I105" i="1"/>
  <c r="F106" i="1"/>
  <c r="G106" i="1"/>
  <c r="H106" i="1"/>
  <c r="I106" i="1"/>
  <c r="F107" i="1"/>
  <c r="G107" i="1"/>
  <c r="H107" i="1"/>
  <c r="I107" i="1"/>
  <c r="F108" i="1"/>
  <c r="G108" i="1"/>
  <c r="H108" i="1"/>
  <c r="I108" i="1"/>
  <c r="F109" i="1"/>
  <c r="G109" i="1"/>
  <c r="H109" i="1"/>
  <c r="I109" i="1"/>
  <c r="F110" i="1"/>
  <c r="G110" i="1"/>
  <c r="H110" i="1"/>
  <c r="I110" i="1"/>
  <c r="F111" i="1"/>
  <c r="G111" i="1"/>
  <c r="H111" i="1"/>
  <c r="I111" i="1"/>
  <c r="F112" i="1"/>
  <c r="G112" i="1"/>
  <c r="H112" i="1"/>
  <c r="I112" i="1"/>
  <c r="F113" i="1"/>
  <c r="G113" i="1"/>
  <c r="H113" i="1"/>
  <c r="I113" i="1"/>
  <c r="F114" i="1"/>
  <c r="G114" i="1"/>
  <c r="H114" i="1"/>
  <c r="I114" i="1"/>
  <c r="F115" i="1"/>
  <c r="G115" i="1"/>
  <c r="H115" i="1"/>
  <c r="I115" i="1"/>
  <c r="F116" i="1"/>
  <c r="G116" i="1"/>
  <c r="H116" i="1"/>
  <c r="I116" i="1"/>
  <c r="F117" i="1"/>
  <c r="G117" i="1"/>
  <c r="H117" i="1"/>
  <c r="I117" i="1"/>
  <c r="F118" i="1"/>
  <c r="G118" i="1"/>
  <c r="H118" i="1"/>
  <c r="I118" i="1"/>
  <c r="F119" i="1"/>
  <c r="G119" i="1"/>
  <c r="H119" i="1"/>
  <c r="I119" i="1"/>
  <c r="F120" i="1"/>
  <c r="G120" i="1"/>
  <c r="H120" i="1"/>
  <c r="I120" i="1"/>
  <c r="F121" i="1"/>
  <c r="G121" i="1"/>
  <c r="H121" i="1"/>
  <c r="I121"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J63" i="1"/>
  <c r="K63" i="1"/>
  <c r="L63" i="1"/>
  <c r="J64" i="1"/>
  <c r="K64" i="1"/>
  <c r="L64" i="1"/>
  <c r="J65" i="1"/>
  <c r="K65" i="1"/>
  <c r="L65" i="1"/>
  <c r="J66" i="1"/>
  <c r="K66" i="1"/>
  <c r="L66" i="1"/>
  <c r="J67" i="1"/>
  <c r="K67" i="1"/>
  <c r="L67" i="1"/>
  <c r="J68" i="1"/>
  <c r="K68" i="1"/>
  <c r="L68" i="1"/>
  <c r="J69" i="1"/>
  <c r="K69" i="1"/>
  <c r="L69" i="1"/>
  <c r="J70" i="1"/>
  <c r="K70" i="1"/>
  <c r="L70" i="1"/>
  <c r="J71" i="1"/>
  <c r="K71" i="1"/>
  <c r="L71" i="1"/>
  <c r="J72" i="1"/>
  <c r="K72" i="1"/>
  <c r="L72" i="1"/>
  <c r="J73" i="1"/>
  <c r="K73" i="1"/>
  <c r="L73" i="1"/>
  <c r="J74" i="1"/>
  <c r="K74" i="1"/>
  <c r="L74" i="1"/>
  <c r="J75" i="1"/>
  <c r="K75" i="1"/>
  <c r="L75" i="1"/>
  <c r="J76" i="1"/>
  <c r="K76" i="1"/>
  <c r="L76" i="1"/>
  <c r="J77" i="1"/>
  <c r="K77" i="1"/>
  <c r="L77" i="1"/>
  <c r="J78" i="1"/>
  <c r="K78" i="1"/>
  <c r="L78" i="1"/>
  <c r="J79" i="1"/>
  <c r="K79" i="1"/>
  <c r="L79" i="1"/>
  <c r="J80" i="1"/>
  <c r="K80" i="1"/>
  <c r="L80" i="1"/>
  <c r="J81" i="1"/>
  <c r="K81" i="1"/>
  <c r="L81" i="1"/>
  <c r="J82" i="1"/>
  <c r="K82" i="1"/>
  <c r="L82" i="1"/>
  <c r="J83" i="1"/>
  <c r="K83" i="1"/>
  <c r="L83" i="1"/>
  <c r="J84" i="1"/>
  <c r="K84" i="1"/>
  <c r="L84" i="1"/>
  <c r="J85" i="1"/>
  <c r="K85" i="1"/>
  <c r="L85" i="1"/>
  <c r="J86" i="1"/>
  <c r="K86" i="1"/>
  <c r="L86" i="1"/>
  <c r="J87" i="1"/>
  <c r="K87" i="1"/>
  <c r="L87" i="1"/>
  <c r="J88" i="1"/>
  <c r="K88" i="1"/>
  <c r="L88" i="1"/>
  <c r="J89" i="1"/>
  <c r="K89" i="1"/>
  <c r="L89" i="1"/>
  <c r="J90" i="1"/>
  <c r="K90" i="1"/>
  <c r="L90" i="1"/>
  <c r="J91" i="1"/>
  <c r="K91" i="1"/>
  <c r="L91" i="1"/>
  <c r="J92" i="1"/>
  <c r="K92" i="1"/>
  <c r="L92" i="1"/>
  <c r="J93" i="1"/>
  <c r="K93" i="1"/>
  <c r="L93" i="1"/>
  <c r="J94" i="1"/>
  <c r="K94" i="1"/>
  <c r="L94" i="1"/>
  <c r="J95" i="1"/>
  <c r="K95" i="1"/>
  <c r="L95" i="1"/>
  <c r="J96" i="1"/>
  <c r="K96" i="1"/>
  <c r="L96" i="1"/>
  <c r="J97" i="1"/>
  <c r="K97" i="1"/>
  <c r="L97" i="1"/>
  <c r="J98" i="1"/>
  <c r="K98" i="1"/>
  <c r="L98" i="1"/>
  <c r="J99" i="1"/>
  <c r="K99" i="1"/>
  <c r="L99" i="1"/>
  <c r="J100" i="1"/>
  <c r="K100" i="1"/>
  <c r="L100" i="1"/>
  <c r="J101" i="1"/>
  <c r="K101" i="1"/>
  <c r="L101" i="1"/>
  <c r="J102" i="1"/>
  <c r="K102" i="1"/>
  <c r="L102" i="1"/>
  <c r="J103" i="1"/>
  <c r="K103" i="1"/>
  <c r="L103" i="1"/>
  <c r="J104" i="1"/>
  <c r="K104" i="1"/>
  <c r="L104" i="1"/>
  <c r="J105" i="1"/>
  <c r="K105" i="1"/>
  <c r="L105" i="1"/>
  <c r="J106" i="1"/>
  <c r="K106" i="1"/>
  <c r="L106" i="1"/>
  <c r="J107" i="1"/>
  <c r="K107" i="1"/>
  <c r="L107" i="1"/>
  <c r="J108" i="1"/>
  <c r="K108" i="1"/>
  <c r="L108" i="1"/>
  <c r="J109" i="1"/>
  <c r="K109" i="1"/>
  <c r="L109" i="1"/>
  <c r="J110" i="1"/>
  <c r="K110" i="1"/>
  <c r="L110" i="1"/>
  <c r="J111" i="1"/>
  <c r="K111" i="1"/>
  <c r="L111" i="1"/>
  <c r="J112" i="1"/>
  <c r="K112" i="1"/>
  <c r="L112" i="1"/>
  <c r="J113" i="1"/>
  <c r="K113" i="1"/>
  <c r="L113" i="1"/>
  <c r="J114" i="1"/>
  <c r="K114" i="1"/>
  <c r="L114" i="1"/>
  <c r="J115" i="1"/>
  <c r="K115" i="1"/>
  <c r="L115" i="1"/>
  <c r="J116" i="1"/>
  <c r="K116" i="1"/>
  <c r="L116" i="1"/>
  <c r="J117" i="1"/>
  <c r="K117" i="1"/>
  <c r="L117" i="1"/>
  <c r="J118" i="1"/>
  <c r="K118" i="1"/>
  <c r="L118" i="1"/>
  <c r="J119" i="1"/>
  <c r="K119" i="1"/>
  <c r="L119" i="1"/>
  <c r="J120" i="1"/>
  <c r="K120" i="1"/>
  <c r="L120" i="1"/>
  <c r="J121" i="1"/>
  <c r="K121" i="1"/>
  <c r="L121" i="1"/>
</calcChain>
</file>

<file path=xl/sharedStrings.xml><?xml version="1.0" encoding="utf-8"?>
<sst xmlns="http://schemas.openxmlformats.org/spreadsheetml/2006/main" count="5466" uniqueCount="423">
  <si>
    <t>INPUT PARAMETERS (see Franks et al., 2014 and Kowalczyk et al., 2018 for details): The "_err" input should be +/-1 standard error of the mean. If this value is unknown, the error can be estimated as some fraction of the mean (e.g., 5%).</t>
  </si>
  <si>
    <t>References:</t>
  </si>
  <si>
    <t>Franks, P. J., Royer, D. L., Beerling, D. J., Van de Water, P. K., Cantrill, D. J., Barbour, M. M., Berry, J. A. 2014. New constraints on atmospheric CO2 concentration for the Phanerozoic. Geophysical Research Letters, 41: 4685-4694.</t>
  </si>
  <si>
    <t>Kowalczyk, J. B., Royer, D. L., Miller, I. M., Anderson, C. W., Beerling, D. J., Franks, P. J., Grein, M., Konrad, W., Roth-Nebelsick, A., Bowring, S. A., Johnson, K. R., and Ramezani, J., 2018, Multiple proxy estimates of atmospheric CO2 from an early Paleocene rainforest: Paleoceanography and Paleoclimatology, v. 33, p. 1427-1438.</t>
  </si>
  <si>
    <t>stomatal density (m^-2) on abaxial surface (average over stomatal and non-stomatal areas).</t>
  </si>
  <si>
    <t>error in Dab.</t>
  </si>
  <si>
    <t>sample size and/or description for calculating Dab.</t>
  </si>
  <si>
    <t>stomatal density (m^-2) on adaxial surface (average over stomatal and non-stomatal areas). Enter zero if stomata are absent.</t>
  </si>
  <si>
    <t>error in Dad. Enter zero if absent.</t>
  </si>
  <si>
    <t>sample size and/or description for calculating Dad.</t>
  </si>
  <si>
    <t>guard cell length (m) on abaxial surface. Note: If stomatal pore length (Pl) can be directly measured, enter Pl here (and its error) and use a 1:1 scaling between GCL and Pl (s1=1) and an associated error of 0 (es1=0).</t>
  </si>
  <si>
    <t>error in GCLab.</t>
  </si>
  <si>
    <t>sample size and/or description for calculating GCLab.</t>
  </si>
  <si>
    <t>guard cell length (m) on adaxial surface. Enter zero if stomata are absent. Note: If stomatal pore length (Pl) can be directly measured, enter Pl here (and its error) and use a 1:1 scaling between GCL and Pl (s1=1) and an associated error of 0 (es1=0).</t>
  </si>
  <si>
    <t>error in GCLad. Enter zero if absent.</t>
  </si>
  <si>
    <t>sample size and/or description for calculating GCLad.</t>
  </si>
  <si>
    <t>single guard cell width (m) on abaxial surface. Note: If GCW cannot be measured, it can be estimated from GCL with the scalings presented in Table S2 of Franks et al (2014); note that this table relates guard cell *pair* width to GCL.</t>
  </si>
  <si>
    <t>error in GCWab.</t>
  </si>
  <si>
    <t>sample size and/or description for calculating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</si>
  <si>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</si>
  <si>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</si>
  <si>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</si>
  <si>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deviation in the molar abundance ratio of carbon isotopes (13C/12C) of the leaf material relative to that in the PDB standard (per mil).</t>
  </si>
  <si>
    <t>error in d13Cp.</t>
  </si>
  <si>
    <t>sample size and/or description for calculating d13Cp.</t>
  </si>
  <si>
    <t>deviation in the molar abundance ratio of carbon isotopes (13C/12C) in (paleo-)atmosphere air relative to that in the PDB standard (per mil). For Cenozoic material, the analysis of Tipple et al. (2010; 10.1029/2009PA001851) is helpful.</t>
  </si>
  <si>
    <t>error in d13Ca. For Cenozoic material, the analysis of Tipple et al. (2010; 10.1029/2009PA001851) is helpful.</t>
  </si>
  <si>
    <t>sample size and/or description for calculating d13Ca.</t>
  </si>
  <si>
    <t>atmospheric CO2 concentration associated with A0 (ppm) (e.g., present-day value); this variable is assumed to have no error. If fixed_A is set to 'yes', this variable is not used.</t>
  </si>
  <si>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</si>
  <si>
    <t>error in A0.</t>
  </si>
  <si>
    <t>sample size and/or description for calculating A0.</t>
  </si>
  <si>
    <t>present-day Ci/Ca value that is used to calculate An from CO2. This can be estimated from gas exchange or carbon isotope measurements on a living relative, or a typical value can be used (e.g. 0.65). If "fixed_A" is set to 'yes', this variable is not used.</t>
  </si>
  <si>
    <t>error in CiCa0. If "fixed_A" is set to 'yes', this variable is not used.</t>
  </si>
  <si>
    <t>sample size and/or description for calculating CiCa0.</t>
  </si>
  <si>
    <t>boundary layer conductance to CO2 (mol/m2/s). Franks et al. (2014) suggests a generic value of 2 for typical conditions.</t>
  </si>
  <si>
    <t>error in gb.</t>
  </si>
  <si>
    <t>sample size and/or description for calculating gb.</t>
  </si>
  <si>
    <t>scaling from guard cell length (GCL) to stomatal pore length (Pl). See Table S2 in Franks et al. (2014) for some generic scalings. s1 is equivalent to the term alpha in Table S2.</t>
  </si>
  <si>
    <t>error in s1.</t>
  </si>
  <si>
    <t>sample size and/or description for calculating s1.</t>
  </si>
  <si>
    <t>scaling from single guard cell width (GCW) to stomatal depth (l). In the typical case where guard cells have a circular cross-section, this scaling = 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</si>
  <si>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</si>
  <si>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</si>
  <si>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</si>
  <si>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</si>
  <si>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</si>
  <si>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</si>
  <si>
    <t>error in s4.</t>
  </si>
  <si>
    <t>sample size and/or description for calculating s4.</t>
  </si>
  <si>
    <t>scaling from photosynthetic rate (An) to mesophyll conductance to CO2 (gm). Franks et al. (2014) suggests a generic scaling of 0.013.</t>
  </si>
  <si>
    <t>error in s5.</t>
  </si>
  <si>
    <t>sample size and/or description for calculating s5.</t>
  </si>
  <si>
    <t>discrimination against 13C due to carboxylation, mainly due to Rubisco (per mil); no error is assumed</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</si>
  <si>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</si>
  <si>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</si>
  <si>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</si>
  <si>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doi</t>
  </si>
  <si>
    <t>Sample
Name</t>
  </si>
  <si>
    <t>Family</t>
  </si>
  <si>
    <t>Genus</t>
  </si>
  <si>
    <t>Species</t>
  </si>
  <si>
    <t>Sample
repository</t>
  </si>
  <si>
    <t>Geologic
Formation</t>
  </si>
  <si>
    <t>Stratigraphic Level</t>
  </si>
  <si>
    <t>Age (Ma)</t>
  </si>
  <si>
    <t>Age uncertainty, old (Ma)</t>
  </si>
  <si>
    <t>Age uncertainty, young (Ma)</t>
  </si>
  <si>
    <t>Age scale (GTS20XX)</t>
  </si>
  <si>
    <t>How was age determined?</t>
  </si>
  <si>
    <t>Estimated atmospheric CO2 concentration (ppm)</t>
  </si>
  <si>
    <t>CO2 type</t>
  </si>
  <si>
    <t>CO2 low (ppm)</t>
  </si>
  <si>
    <t>CO2 high (ppm)</t>
  </si>
  <si>
    <t>What is the CO2 range ("low" and "high")?</t>
  </si>
  <si>
    <t>What is the distribution of the uncertainties?</t>
  </si>
  <si>
    <t>Counting Method
(Image, microscope)</t>
  </si>
  <si>
    <t>Counting box dimensions
(µm × µm)</t>
  </si>
  <si>
    <t>Dab</t>
  </si>
  <si>
    <t>eDab</t>
  </si>
  <si>
    <t>N_eDab</t>
  </si>
  <si>
    <t>Dad</t>
  </si>
  <si>
    <t>eDad</t>
  </si>
  <si>
    <t>N_eDad</t>
  </si>
  <si>
    <t>GCLab</t>
  </si>
  <si>
    <t>eGCLab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</si>
  <si>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</si>
  <si>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</si>
  <si>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</si>
  <si>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</si>
  <si>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</si>
  <si>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</si>
  <si>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</si>
  <si>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</si>
  <si>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</si>
  <si>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</si>
  <si>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</si>
  <si>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</si>
  <si>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</si>
  <si>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</si>
  <si>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</si>
  <si>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</si>
  <si>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</si>
  <si>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</si>
  <si>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</si>
  <si>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</si>
  <si>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</si>
  <si>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</si>
  <si>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</si>
  <si>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</si>
  <si>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</si>
  <si>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</si>
  <si>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</si>
  <si>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</si>
  <si>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</si>
  <si>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</si>
  <si>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</si>
  <si>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</si>
  <si>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</si>
  <si>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</si>
  <si>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</si>
  <si>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</si>
  <si>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</si>
  <si>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</si>
  <si>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</si>
  <si>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</si>
  <si>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</si>
  <si>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</si>
  <si>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</si>
  <si>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d.v.</t>
  </si>
  <si>
    <t>gamma</t>
  </si>
  <si>
    <t>temp</t>
  </si>
  <si>
    <t>median</t>
  </si>
  <si>
    <t>2.5 and 97.5 percentiles</t>
  </si>
  <si>
    <t>microscope</t>
  </si>
  <si>
    <t>proxy</t>
  </si>
  <si>
    <t>first_author_last_name</t>
  </si>
  <si>
    <t>publication_year</t>
  </si>
  <si>
    <t>age_ka</t>
  </si>
  <si>
    <t>Age_uncertainty_pos_ka</t>
  </si>
  <si>
    <t>Age_uncertainty_neg_ka</t>
  </si>
  <si>
    <t>stomata-franks</t>
  </si>
  <si>
    <t>true/false</t>
  </si>
  <si>
    <t>name of person entering product data</t>
  </si>
  <si>
    <t>email of person entering product data</t>
  </si>
  <si>
    <t>specify reason for age revision</t>
  </si>
  <si>
    <t>specify reason for quarantine</t>
  </si>
  <si>
    <t>CO2_ppm</t>
  </si>
  <si>
    <t>CO2_uncertainty_pos_ppm</t>
  </si>
  <si>
    <t>CO2 data as originally published (TRUE or FALSE)</t>
  </si>
  <si>
    <t>CO2 data superseded by (please list doi if TRUE, otherwise FALSE)</t>
  </si>
  <si>
    <t>CO2 recalculated by paleo-CO2.org (TRUE or FALSE)</t>
  </si>
  <si>
    <t>specify reason for CO2 revision</t>
  </si>
  <si>
    <t>age data as originally published (TRUE or FALSE)</t>
  </si>
  <si>
    <t>age data quarantined (TRUE of FALSE)</t>
  </si>
  <si>
    <t>age data superseded by (please list doi if TRUE, otherwise FALSE)</t>
  </si>
  <si>
    <t>age recalculated by paleo-CO2.org (TRUE or FALSE)</t>
  </si>
  <si>
    <t>NA</t>
  </si>
  <si>
    <t>CO2_uncertainty_neg_ppm</t>
  </si>
  <si>
    <t>Reference of the data product</t>
  </si>
  <si>
    <t>doi link to reference</t>
  </si>
  <si>
    <t>Modern Latitude (decimal degree, south negative)</t>
  </si>
  <si>
    <t>Modern Longitude (decimal degree, west negative)</t>
  </si>
  <si>
    <t>Paleo Latitude (decimal degree, south negative)</t>
  </si>
  <si>
    <t>Paleo Longitude (decimal degree, west negative)</t>
  </si>
  <si>
    <t>1 leaf</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</si>
  <si>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(2018).</t>
  </si>
  <si>
    <t>specify reason for choice of category</t>
  </si>
  <si>
    <t>proxy category: enter (1) if all known sources of error have been quantified and/or sensitivity of the CO2 estimate to those sources is small, (2) if data are of high quality but uncertainty estimation is not yet fully constrained, or (3) if data collection method is outdated and/or uncertainty estimation is not fully quantifiable</t>
  </si>
  <si>
    <t>Xiaoqing Zhang</t>
  </si>
  <si>
    <t>xzhang04@wesleyan.edu</t>
  </si>
  <si>
    <t>Zhang</t>
  </si>
  <si>
    <t>Zhang, X.Q., Royer, D.L., Shi, G., Ichinnorov, N., Herendeen, P.S., Crane, P.R., Herrera, F. 2024. Estimates of late Early Cretaceous atmospheric CO2 from Mongolia based on stomatal and isotopic analysis of Pseudotorellia. American Journal of Botany 111 (7) e16376.</t>
  </si>
  <si>
    <t>10.1002/ajb2.16376</t>
  </si>
  <si>
    <t>Ginkgoaceae</t>
  </si>
  <si>
    <t>Pseudotorellia</t>
  </si>
  <si>
    <t>Field Museum</t>
  </si>
  <si>
    <t>Tevshiingovi Formation</t>
  </si>
  <si>
    <t>PP 61921</t>
  </si>
  <si>
    <t>PP 61922</t>
  </si>
  <si>
    <t>PP 61923</t>
  </si>
  <si>
    <t>PP 61924</t>
  </si>
  <si>
    <t>PP 61925</t>
  </si>
  <si>
    <t>PP 61926</t>
  </si>
  <si>
    <t>PP 61927</t>
  </si>
  <si>
    <t>PP 61928</t>
  </si>
  <si>
    <t>PP 61929</t>
  </si>
  <si>
    <t>PP 61930</t>
  </si>
  <si>
    <t>PP 61931</t>
  </si>
  <si>
    <t>PP 61932</t>
  </si>
  <si>
    <t>PP 61933</t>
  </si>
  <si>
    <t>PP 61934</t>
  </si>
  <si>
    <t>PP 61935</t>
  </si>
  <si>
    <t>PP 61936</t>
  </si>
  <si>
    <t>PP 61937</t>
  </si>
  <si>
    <t>PP 61938</t>
  </si>
  <si>
    <t>PP 61939</t>
  </si>
  <si>
    <t>PP 61940</t>
  </si>
  <si>
    <t>PP 61941</t>
  </si>
  <si>
    <t>PP 61942</t>
  </si>
  <si>
    <t>PP 61943</t>
  </si>
  <si>
    <t>PP 61944</t>
  </si>
  <si>
    <t>PP 61945</t>
  </si>
  <si>
    <t>PP 61946</t>
  </si>
  <si>
    <t>PP 61947</t>
  </si>
  <si>
    <t>PP 61948</t>
  </si>
  <si>
    <t>PP 61949</t>
  </si>
  <si>
    <t>PP 61950</t>
  </si>
  <si>
    <t>PP 61951</t>
  </si>
  <si>
    <t>PP 61952</t>
  </si>
  <si>
    <t>PP 61953</t>
  </si>
  <si>
    <t>PP 61954</t>
  </si>
  <si>
    <t>PP 61955</t>
  </si>
  <si>
    <t>PP 61956</t>
  </si>
  <si>
    <t>PP 61957</t>
  </si>
  <si>
    <t>PP 61958</t>
  </si>
  <si>
    <t>PP 61959</t>
  </si>
  <si>
    <t>PP 61960</t>
  </si>
  <si>
    <t>PP 61961</t>
  </si>
  <si>
    <t>PP 61962</t>
  </si>
  <si>
    <t>PP 61963</t>
  </si>
  <si>
    <t>PP 61964</t>
  </si>
  <si>
    <t>PP 61965</t>
  </si>
  <si>
    <t>PP 61966</t>
  </si>
  <si>
    <t>PP 61967</t>
  </si>
  <si>
    <t>PP 61968</t>
  </si>
  <si>
    <t>PP 61969</t>
  </si>
  <si>
    <t>PP 61970</t>
  </si>
  <si>
    <t>PP 61971</t>
  </si>
  <si>
    <t>PP 61972</t>
  </si>
  <si>
    <t>PP 61973</t>
  </si>
  <si>
    <t>PP 61974</t>
  </si>
  <si>
    <t>PP 61975</t>
  </si>
  <si>
    <t>PP 61976</t>
  </si>
  <si>
    <t>PP 61977</t>
  </si>
  <si>
    <t>PP 61978</t>
  </si>
  <si>
    <t>PP 61979</t>
  </si>
  <si>
    <t>PP 61980</t>
  </si>
  <si>
    <t>PP 61981</t>
  </si>
  <si>
    <t>PP 61982</t>
  </si>
  <si>
    <t>PP 61983</t>
  </si>
  <si>
    <t>PP 61984</t>
  </si>
  <si>
    <t>PP 61985</t>
  </si>
  <si>
    <t>PP 61986</t>
  </si>
  <si>
    <t>PP 61987</t>
  </si>
  <si>
    <t>PP 61988</t>
  </si>
  <si>
    <t>PP 61989</t>
  </si>
  <si>
    <t>PP 61990</t>
  </si>
  <si>
    <t>PP 61991</t>
  </si>
  <si>
    <t>PP 61992</t>
  </si>
  <si>
    <t>PP 61993</t>
  </si>
  <si>
    <t>PP 61994</t>
  </si>
  <si>
    <t>PP 61995</t>
  </si>
  <si>
    <t>PP 61996</t>
  </si>
  <si>
    <t>PP 61997</t>
  </si>
  <si>
    <t>PP 61998</t>
  </si>
  <si>
    <t>PP 61999</t>
  </si>
  <si>
    <t>PP 62000</t>
  </si>
  <si>
    <t>PP 62001</t>
  </si>
  <si>
    <t>PP 62002</t>
  </si>
  <si>
    <t>PP 62003</t>
  </si>
  <si>
    <t>PP 62004</t>
  </si>
  <si>
    <t>PP 62005</t>
  </si>
  <si>
    <t>PP 62006</t>
  </si>
  <si>
    <t>PP 62007</t>
  </si>
  <si>
    <t>PP 62008</t>
  </si>
  <si>
    <t>PP 62009</t>
  </si>
  <si>
    <t>PP 62010</t>
  </si>
  <si>
    <t>PP 62011</t>
  </si>
  <si>
    <t>PP 62012</t>
  </si>
  <si>
    <t>PP 62013</t>
  </si>
  <si>
    <t>PP 62014</t>
  </si>
  <si>
    <t>PP 62015</t>
  </si>
  <si>
    <t>PP 62016</t>
  </si>
  <si>
    <t>PP 62017</t>
  </si>
  <si>
    <t>PP 62018</t>
  </si>
  <si>
    <t>PP 62019</t>
  </si>
  <si>
    <t>PP 62020</t>
  </si>
  <si>
    <t>PP 62021</t>
  </si>
  <si>
    <t>PP 62022</t>
  </si>
  <si>
    <t>PP 62023</t>
  </si>
  <si>
    <t>PP 62024</t>
  </si>
  <si>
    <t>PP 62025</t>
  </si>
  <si>
    <t>PP 62026</t>
  </si>
  <si>
    <t>PP 62027</t>
  </si>
  <si>
    <t>PP 62028</t>
  </si>
  <si>
    <t>PP 62029</t>
  </si>
  <si>
    <t>PP 62030</t>
  </si>
  <si>
    <t>PP 62031</t>
  </si>
  <si>
    <t>PP 62032</t>
  </si>
  <si>
    <t>PP 62033</t>
  </si>
  <si>
    <t>PP 62034</t>
  </si>
  <si>
    <t>PP 62035</t>
  </si>
  <si>
    <t>biostratigraphy</t>
  </si>
  <si>
    <t>median for 2 species in sample 261</t>
  </si>
  <si>
    <t>right skewed</t>
  </si>
  <si>
    <t>200x magnification</t>
  </si>
  <si>
    <t>age models of Barral et al. (2017; 10.1016/j.palaeo.2017.01.034)</t>
  </si>
  <si>
    <t>we considered an A0 value in the range of 6–10 μmol m–2 s–1 as most appropriate for Pseudotorellia resinosa and P. palustris, which we constrained further based on differences in vein density.</t>
  </si>
  <si>
    <t>pore length was measured directly, so this scalar has no error</t>
  </si>
  <si>
    <t>no</t>
  </si>
  <si>
    <t>generic value from Franks et al., 2014; Maxbauer et al., 2014; Kowalczyk et al., 2018; Royer et al., 2022</t>
  </si>
  <si>
    <t>generic value from Franks et al., 2014; Maxbauer et al., 2014; Kowalczyk et al., 2018; Royer et al., 2023</t>
  </si>
  <si>
    <t>generic value from Franks et al., 2014; Maxbauer et al., 2014; Kowalczyk et al., 2018; Royer et al., 2024</t>
  </si>
  <si>
    <t>generic value from Franks et al., 2014; Maxbauer et al., 2014; Kowalczyk et al., 2018; Royer et al., 2025</t>
  </si>
  <si>
    <t>generic value from Franks et al., 2014; Maxbauer et al., 2014; Kowalczyk et al., 2018; Royer et al., 2026</t>
  </si>
  <si>
    <t>generic value from Franks et al., 2014; Maxbauer et al., 2014; Kowalczyk et al., 2018; Royer et al., 2027</t>
  </si>
  <si>
    <t>generic value from Franks et al., 2014; Maxbauer et al., 2014; Kowalczyk et al., 2018; Royer et al., 2028</t>
  </si>
  <si>
    <t>generic value from Franks et al., 2014; Maxbauer et al., 2014; Kowalczyk et al., 2018; Royer et al., 2029</t>
  </si>
  <si>
    <t>generic value from Franks et al., 2014; Maxbauer et al., 2014; Kowalczyk et al., 2018; Royer et al., 2030</t>
  </si>
  <si>
    <t>generic value from Franks et al., 2014; Maxbauer et al., 2014; Kowalczyk et al., 2018; Royer et al., 2031</t>
  </si>
  <si>
    <t>generic value from Franks et al., 2014; Maxbauer et al., 2014; Kowalczyk et al., 2018; Royer et al., 2032</t>
  </si>
  <si>
    <t>generic value from Franks et al., 2014; Maxbauer et al., 2014; Kowalczyk et al., 2018; Royer et al., 2033</t>
  </si>
  <si>
    <t>generic value from Franks et al., 2014; Maxbauer et al., 2014; Kowalczyk et al., 2018; Royer et al., 2034</t>
  </si>
  <si>
    <t>generic value from Franks et al., 2014; Maxbauer et al., 2014; Kowalczyk et al., 2018; Royer et al., 2035</t>
  </si>
  <si>
    <t>generic value from Franks et al., 2014; Maxbauer et al., 2014; Kowalczyk et al., 2018; Royer et al., 2036</t>
  </si>
  <si>
    <t>generic value from Franks et al., 2014; Maxbauer et al., 2014; Kowalczyk et al., 2018; Royer et al., 2037</t>
  </si>
  <si>
    <t>generic value from Franks et al., 2014; Maxbauer et al., 2014; Kowalczyk et al., 2018; Royer et al., 2038</t>
  </si>
  <si>
    <t>generic value from Franks et al., 2014; Maxbauer et al., 2014; Kowalczyk et al., 2018; Royer et al., 2039</t>
  </si>
  <si>
    <t>generic value from Franks et al., 2014; Maxbauer et al., 2014; Kowalczyk et al., 2018; Royer et al., 2040</t>
  </si>
  <si>
    <t>generic value from Franks et al., 2014; Maxbauer et al., 2014; Kowalczyk et al., 2018; Royer et al., 2041</t>
  </si>
  <si>
    <t>generic value from Franks et al., 2014; Maxbauer et al., 2014; Kowalczyk et al., 2018; Royer et al., 2042</t>
  </si>
  <si>
    <t>generic value from Franks et al., 2014; Maxbauer et al., 2014; Kowalczyk et al., 2018; Royer et al., 2043</t>
  </si>
  <si>
    <t>generic value from Franks et al., 2014; Maxbauer et al., 2014; Kowalczyk et al., 2018; Royer et al., 2044</t>
  </si>
  <si>
    <t>generic value from Franks et al., 2014; Maxbauer et al., 2014; Kowalczyk et al., 2018; Royer et al., 2045</t>
  </si>
  <si>
    <t>generic value from Franks et al., 2014; Maxbauer et al., 2014; Kowalczyk et al., 2018; Royer et al., 2046</t>
  </si>
  <si>
    <t>generic value from Franks et al., 2014; Maxbauer et al., 2014; Kowalczyk et al., 2018; Royer et al., 2047</t>
  </si>
  <si>
    <t>generic value from Franks et al., 2014; Maxbauer et al., 2014; Kowalczyk et al., 2018; Royer et al., 2048</t>
  </si>
  <si>
    <t>generic value from Franks et al., 2014; Maxbauer et al., 2014; Kowalczyk et al., 2018; Royer et al., 2049</t>
  </si>
  <si>
    <t>generic value from Franks et al., 2014; Maxbauer et al., 2014; Kowalczyk et al., 2018; Royer et al., 2050</t>
  </si>
  <si>
    <t>generic value from Franks et al., 2014; Maxbauer et al., 2014; Kowalczyk et al., 2018; Royer et al., 2051</t>
  </si>
  <si>
    <t>generic value from Franks et al., 2014; Maxbauer et al., 2014; Kowalczyk et al., 2018; Royer et al., 2052</t>
  </si>
  <si>
    <t>generic value from Franks et al., 2014; Maxbauer et al., 2014; Kowalczyk et al., 2018; Royer et al., 2053</t>
  </si>
  <si>
    <t>generic value from Franks et al., 2014; Maxbauer et al., 2014; Kowalczyk et al., 2018; Royer et al., 2054</t>
  </si>
  <si>
    <t>generic value from Franks et al., 2014; Maxbauer et al., 2014; Kowalczyk et al., 2018; Royer et al., 2055</t>
  </si>
  <si>
    <t>generic value from Franks et al., 2014; Maxbauer et al., 2014; Kowalczyk et al., 2018; Royer et al., 2056</t>
  </si>
  <si>
    <t>generic value from Franks et al., 2014; Maxbauer et al., 2014; Kowalczyk et al., 2018; Royer et al., 2057</t>
  </si>
  <si>
    <t>generic value from Franks et al., 2014; Maxbauer et al., 2014; Kowalczyk et al., 2018; Royer et al., 2058</t>
  </si>
  <si>
    <t>generic value from Franks et al., 2014; Maxbauer et al., 2014; Kowalczyk et al., 2018; Royer et al., 2059</t>
  </si>
  <si>
    <t>generic value from Franks et al., 2014; Maxbauer et al., 2014; Kowalczyk et al., 2018; Royer et al., 2060</t>
  </si>
  <si>
    <t>generic value from Franks et al., 2014; Maxbauer et al., 2014; Kowalczyk et al., 2018; Royer et al., 2061</t>
  </si>
  <si>
    <t>generic value from Franks et al., 2014; Maxbauer et al., 2014; Kowalczyk et al., 2018; Royer et al., 2062</t>
  </si>
  <si>
    <t>generic value from Franks et al., 2014; Maxbauer et al., 2014; Kowalczyk et al., 2018; Royer et al., 2063</t>
  </si>
  <si>
    <t>generic value from Franks et al., 2014; Maxbauer et al., 2014; Kowalczyk et al., 2018; Royer et al., 2064</t>
  </si>
  <si>
    <t>generic value from Franks et al., 2014; Maxbauer et al., 2014; Kowalczyk et al., 2018; Royer et al., 2065</t>
  </si>
  <si>
    <t>generic value from Franks et al., 2014; Maxbauer et al., 2014; Kowalczyk et al., 2018; Royer et al., 2066</t>
  </si>
  <si>
    <t>generic value from Franks et al., 2014; Maxbauer et al., 2014; Kowalczyk et al., 2018; Royer et al., 2067</t>
  </si>
  <si>
    <t>generic value from Franks et al., 2014; Maxbauer et al., 2014; Kowalczyk et al., 2018; Royer et al., 2068</t>
  </si>
  <si>
    <t>generic value from Franks et al., 2014; Maxbauer et al., 2014; Kowalczyk et al., 2018; Royer et al., 2069</t>
  </si>
  <si>
    <t>generic value from Franks et al., 2014; Maxbauer et al., 2014; Kowalczyk et al., 2018; Royer et al., 2070</t>
  </si>
  <si>
    <t>generic value from Franks et al., 2014; Maxbauer et al., 2014; Kowalczyk et al., 2018; Royer et al., 2071</t>
  </si>
  <si>
    <t>generic value from Franks et al., 2014; Maxbauer et al., 2014; Kowalczyk et al., 2018; Royer et al., 2072</t>
  </si>
  <si>
    <t>generic value from Franks et al., 2014; Maxbauer et al., 2014; Kowalczyk et al., 2018; Royer et al., 2073</t>
  </si>
  <si>
    <t>generic value from Franks et al., 2014; Maxbauer et al., 2014; Kowalczyk et al., 2018; Royer et al., 2074</t>
  </si>
  <si>
    <t>generic value from Franks et al., 2014; Maxbauer et al., 2014; Kowalczyk et al., 2018; Royer et al., 2075</t>
  </si>
  <si>
    <t>generic value from Franks et al., 2014; Maxbauer et al., 2014; Kowalczyk et al., 2018; Royer et al., 2076</t>
  </si>
  <si>
    <t>generic value from Franks et al., 2014; Maxbauer et al., 2014; Kowalczyk et al., 2018; Royer et al., 2077</t>
  </si>
  <si>
    <t>generic value from Franks et al., 2014; Maxbauer et al., 2014; Kowalczyk et al., 2018; Royer et al., 2078</t>
  </si>
  <si>
    <t>generic value from Franks et al., 2014; Maxbauer et al., 2014; Kowalczyk et al., 2018; Royer et al., 2079</t>
  </si>
  <si>
    <t>generic value from Franks et al., 2014; Maxbauer et al., 2014; Kowalczyk et al., 2018; Royer et al., 2080</t>
  </si>
  <si>
    <t>generic value from Franks et al., 2014; Maxbauer et al., 2014; Kowalczyk et al., 2018; Royer et al., 2081</t>
  </si>
  <si>
    <t>generic value from Franks et al., 2014; Maxbauer et al., 2014; Kowalczyk et al., 2018; Royer et al., 2082</t>
  </si>
  <si>
    <t>generic value from Franks et al., 2014; Maxbauer et al., 2014; Kowalczyk et al., 2018; Royer et al., 2083</t>
  </si>
  <si>
    <t>generic value from Franks et al., 2014; Maxbauer et al., 2014; Kowalczyk et al., 2018; Royer et al., 2084</t>
  </si>
  <si>
    <t>generic value from Franks et al., 2014; Maxbauer et al., 2014; Kowalczyk et al., 2018; Royer et al., 2085</t>
  </si>
  <si>
    <t>generic value from Franks et al., 2014; Maxbauer et al., 2014; Kowalczyk et al., 2018; Royer et al., 2086</t>
  </si>
  <si>
    <t>generic value from Franks et al., 2014; Maxbauer et al., 2014; Kowalczyk et al., 2018; Royer et al., 2087</t>
  </si>
  <si>
    <t>generic value from Franks et al., 2014; Maxbauer et al., 2014; Kowalczyk et al., 2018; Royer et al., 2088</t>
  </si>
  <si>
    <t>generic value from Franks et al., 2014; Maxbauer et al., 2014; Kowalczyk et al., 2018; Royer et al., 2089</t>
  </si>
  <si>
    <t>generic value from Franks et al., 2014; Maxbauer et al., 2014; Kowalczyk et al., 2018; Royer et al., 2090</t>
  </si>
  <si>
    <t>generic value from Franks et al., 2014; Maxbauer et al., 2014; Kowalczyk et al., 2018; Royer et al., 2091</t>
  </si>
  <si>
    <t>generic value from Franks et al., 2014; Maxbauer et al., 2014; Kowalczyk et al., 2018; Royer et al., 2092</t>
  </si>
  <si>
    <t>generic value from Franks et al., 2014; Maxbauer et al., 2014; Kowalczyk et al., 2018; Royer et al., 2093</t>
  </si>
  <si>
    <t>generic value from Franks et al., 2014; Maxbauer et al., 2014; Kowalczyk et al., 2018; Royer et al., 2094</t>
  </si>
  <si>
    <t>generic value from Franks et al., 2014; Maxbauer et al., 2014; Kowalczyk et al., 2018; Royer et al., 2095</t>
  </si>
  <si>
    <t>generic value from Franks et al., 2014; Maxbauer et al., 2014; Kowalczyk et al., 2018; Royer et al., 2096</t>
  </si>
  <si>
    <t>generic value from Franks et al., 2014; Maxbauer et al., 2014; Kowalczyk et al., 2018; Royer et al., 2097</t>
  </si>
  <si>
    <t>generic value from Franks et al., 2014; Maxbauer et al., 2014; Kowalczyk et al., 2018; Royer et al., 2098</t>
  </si>
  <si>
    <t>generic value from Franks et al., 2014; Maxbauer et al., 2014; Kowalczyk et al., 2018; Royer et al., 2099</t>
  </si>
  <si>
    <t>generic value from Franks et al., 2014; Maxbauer et al., 2014; Kowalczyk et al., 2018; Royer et al., 2100</t>
  </si>
  <si>
    <t>generic value from Franks et al., 2014; Maxbauer et al., 2014; Kowalczyk et al., 2018; Royer et al., 2101</t>
  </si>
  <si>
    <t>generic value from Franks et al., 2014; Maxbauer et al., 2014; Kowalczyk et al., 2018; Royer et al., 2102</t>
  </si>
  <si>
    <t>generic value from Franks et al., 2014; Maxbauer et al., 2014; Kowalczyk et al., 2018; Royer et al., 2103</t>
  </si>
  <si>
    <t>generic value from Franks et al., 2014; Maxbauer et al., 2014; Kowalczyk et al., 2018; Royer et al., 2104</t>
  </si>
  <si>
    <t>generic value from Franks et al., 2014; Maxbauer et al., 2014; Kowalczyk et al., 2018; Royer et al., 2105</t>
  </si>
  <si>
    <t>generic value from Franks et al., 2014; Maxbauer et al., 2014; Kowalczyk et al., 2018; Royer et al., 2106</t>
  </si>
  <si>
    <t>generic value from Franks et al., 2014; Maxbauer et al., 2014; Kowalczyk et al., 2018; Royer et al., 2107</t>
  </si>
  <si>
    <t>generic value from Franks et al., 2014; Maxbauer et al., 2014; Kowalczyk et al., 2018; Royer et al., 2108</t>
  </si>
  <si>
    <t>generic value from Franks et al., 2014; Maxbauer et al., 2014; Kowalczyk et al., 2018; Royer et al., 2109</t>
  </si>
  <si>
    <t>generic value from Franks et al., 2014; Maxbauer et al., 2014; Kowalczyk et al., 2018; Royer et al., 2110</t>
  </si>
  <si>
    <t>generic value from Franks et al., 2014; Maxbauer et al., 2014; Kowalczyk et al., 2018; Royer et al., 2111</t>
  </si>
  <si>
    <t>generic value from Franks et al., 2014; Maxbauer et al., 2014; Kowalczyk et al., 2018; Royer et al., 2112</t>
  </si>
  <si>
    <t>generic value from Franks et al., 2014; Maxbauer et al., 2014; Kowalczyk et al., 2018; Royer et al., 2113</t>
  </si>
  <si>
    <t>generic value from Franks et al., 2014; Maxbauer et al., 2014; Kowalczyk et al., 2018; Royer et al., 2114</t>
  </si>
  <si>
    <t>generic value from Franks et al., 2014; Maxbauer et al., 2014; Kowalczyk et al., 2018; Royer et al., 2115</t>
  </si>
  <si>
    <t>generic value from Franks et al., 2014; Maxbauer et al., 2014; Kowalczyk et al., 2018; Royer et al., 2116</t>
  </si>
  <si>
    <t>generic value from Franks et al., 2014; Maxbauer et al., 2014; Kowalczyk et al., 2018; Royer et al., 2117</t>
  </si>
  <si>
    <t>generic value from Franks et al., 2014; Maxbauer et al., 2014; Kowalczyk et al., 2018; Royer et al., 2118</t>
  </si>
  <si>
    <t>generic value from Franks et al., 2014; Maxbauer et al., 2014; Kowalczyk et al., 2018; Royer et al., 2119</t>
  </si>
  <si>
    <t>generic value from Franks et al., 2014; Maxbauer et al., 2014; Kowalczyk et al., 2018; Royer et al., 2120</t>
  </si>
  <si>
    <t>generic value from Franks et al., 2014; Maxbauer et al., 2014; Kowalczyk et al., 2018; Royer et al., 2121</t>
  </si>
  <si>
    <t>generic value from Franks et al., 2014; Maxbauer et al., 2014; Kowalczyk et al., 2018; Royer et al., 2122</t>
  </si>
  <si>
    <t>generic value from Franks et al., 2014; Maxbauer et al., 2014; Kowalczyk et al., 2018; Royer et al., 2123</t>
  </si>
  <si>
    <t>generic value from Franks et al., 2014; Maxbauer et al., 2014; Kowalczyk et al., 2018; Royer et al., 2124</t>
  </si>
  <si>
    <t>generic value from Franks et al., 2014; Maxbauer et al., 2014; Kowalczyk et al., 2018; Royer et al., 2125</t>
  </si>
  <si>
    <t>generic value from Franks et al., 2014; Maxbauer et al., 2014; Kowalczyk et al., 2018; Royer et al., 2126</t>
  </si>
  <si>
    <t>generic value from Franks et al., 2014; Maxbauer et al., 2014; Kowalczyk et al., 2018; Royer et al., 2127</t>
  </si>
  <si>
    <t>generic value from Franks et al., 2014; Maxbauer et al., 2014; Kowalczyk et al., 2018; Royer et al., 2128</t>
  </si>
  <si>
    <t>generic value from Franks et al., 2014; Maxbauer et al., 2014; Kowalczyk et al., 2018; Royer et al., 2129</t>
  </si>
  <si>
    <t>generic value from Franks et al., 2014; Maxbauer et al., 2014; Kowalczyk et al., 2018; Royer et al., 2130</t>
  </si>
  <si>
    <t>generic value from Franks et al., 2014; Maxbauer et al., 2014; Kowalczyk et al., 2018; Royer et al., 2131</t>
  </si>
  <si>
    <t>generic value from Franks et al., 2014; Maxbauer et al., 2014; Kowalczyk et al., 2018; Royer et al., 2132</t>
  </si>
  <si>
    <t>generic value from Franks et al., 2014; Maxbauer et al., 2014; Kowalczyk et al., 2018; Royer et al., 2133</t>
  </si>
  <si>
    <t>generic value from Franks et al., 2014; Maxbauer et al., 2014; Kowalczyk et al., 2018; Royer et al., 2134</t>
  </si>
  <si>
    <t>generic value from Franks et al., 2014; Maxbauer et al., 2014; Kowalczyk et al., 2018; Royer et al., 2135</t>
  </si>
  <si>
    <t>generic value from Franks et al., 2014; Maxbauer et al., 2014; Kowalczyk et al., 2018; Royer et al., 2136</t>
  </si>
  <si>
    <t>Combined estimate from Pseudotorellia resinosa (42 leaves) and P. palustris (26 leaves) from sample PSH 261</t>
  </si>
  <si>
    <t>These are leaf-level data; to avoid pseudo-replication, only a single combined estimate for both P. resinosa and P. palustrus is retained</t>
  </si>
  <si>
    <t>Combined estimate from Pseudotorellia resinosa leaves from sample PSH 292</t>
  </si>
  <si>
    <t>Combined estimate from Pseudotorellia resinosa leaves from sample PSH 417</t>
  </si>
  <si>
    <t>These are leaf-level data; to avoid pseudo-replication, only a single combined estimate for P. resinosa is retained</t>
  </si>
  <si>
    <t>resinosa</t>
  </si>
  <si>
    <t>palustris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</si>
</sst>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rgb="FF000000"/>
      <name val="Calibri"/>
      <family val="2"/>
      <scheme val="minor"/>
    </font>
    <font>
      <b/>
      <sz val="12"/>
      <color rgb="FF000000"/>
      <name val="Calibri"/>
      <family val="2"/>
      <scheme val="minor"/>
    </font>
    <font>
      <b/>
      <sz val="12"/>
      <color theme="1"/>
      <name val="Calibri"/>
      <family val="2"/>
      <scheme val="minor"/>
    </font>
    <font>
      <b/>
      <sz val="12"/>
      <name val="Calibri"/>
      <family val="2"/>
      <scheme val="minor"/>
    </font>
    <font>
      <sz val="12"/>
      <color theme="1"/>
      <name val="Calibri"/>
      <family val="2"/>
      <scheme val="minor"/>
    </font>
    <font>
      <sz val="8"/>
      <name val="Calibri"/>
      <family val="2"/>
      <scheme val="minor"/>
    </font>
    <font>
      <sz val="11"/>
      <color theme="1"/>
      <name val="Calibri"/>
    </font>
    <font>
      <u/>
      <sz val="11"/>
      <color theme="10"/>
      <name val="Calibri"/>
    </font>
    <font>
      <sz val="11"/>
      <color theme="1"/>
      <name val="Calibri"/>
      <scheme val="minor"/>
    </font>
    <font>
      <sz val="12"/>
      <color rgb="FF000000"/>
      <name val="Calibri"/>
    </font>
    <font>
      <i/>
      <sz val="11"/>
      <color theme="1"/>
      <name val="Calibri"/>
    </font>
    <font>
      <i/>
      <sz val="11"/>
      <color theme="1"/>
      <name val="Calibri"/>
      <family val="2"/>
    </font>
  </fonts>
  <fills count="6">
    <fill>
      <patternFill patternType="none"/>
    </fill>
    <fill>
      <patternFill patternType="gray125"/>
    </fill>
    <fill>
      <patternFill patternType="solid">
        <fgColor rgb="FFE2EFD9"/>
        <bgColor indexed="64"/>
      </patternFill>
    </fill>
    <fill>
      <patternFill patternType="solid">
        <fgColor rgb="FFCC99FF"/>
        <bgColor indexed="64"/>
      </patternFill>
    </fill>
    <fill>
      <patternFill patternType="solid">
        <fgColor theme="9" tint="0.79998168889431442"/>
        <bgColor indexed="64"/>
      </patternFill>
    </fill>
    <fill>
      <patternFill patternType="solid">
        <fgColor rgb="FFFFCC66"/>
        <bgColor indexed="64"/>
      </patternFill>
    </fill>
  </fills>
  <borders count="6">
    <border>
      <left/>
      <right/>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2" borderId="0" xfId="0" applyFill="1" applyAlignment="1">
      <alignment vertical="top"/>
    </xf>
    <xf numFmtId="0" fontId="1" fillId="3" borderId="0" xfId="0" applyFont="1" applyFill="1"/>
    <xf numFmtId="0" fontId="1" fillId="4" borderId="0" xfId="0" applyFont="1" applyFill="1"/>
    <xf numFmtId="0" fontId="1" fillId="5" borderId="0" xfId="0" applyFont="1" applyFill="1"/>
    <xf numFmtId="0" fontId="1" fillId="2" borderId="0" xfId="0" applyFont="1" applyFill="1"/>
    <xf numFmtId="0" fontId="2" fillId="2" borderId="0" xfId="0" applyFont="1" applyFill="1" applyAlignment="1">
      <alignment vertical="top" wrapText="1"/>
    </xf>
    <xf numFmtId="0" fontId="3" fillId="2" borderId="0" xfId="0" applyFont="1" applyFill="1" applyAlignment="1">
      <alignment horizontal="center" vertical="top" wrapText="1"/>
    </xf>
    <xf numFmtId="0" fontId="2" fillId="3" borderId="0" xfId="0" applyFont="1" applyFill="1" applyAlignment="1">
      <alignment vertical="top" wrapText="1"/>
    </xf>
    <xf numFmtId="0" fontId="2" fillId="4" borderId="0" xfId="0" applyFont="1" applyFill="1" applyAlignment="1">
      <alignment vertical="top" wrapText="1"/>
    </xf>
    <xf numFmtId="0" fontId="2" fillId="5" borderId="0" xfId="0" applyFont="1" applyFill="1" applyAlignment="1">
      <alignment vertical="top" wrapText="1"/>
    </xf>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xf numFmtId="0" fontId="0" fillId="0" borderId="2" xfId="0" applyBorder="1" applyAlignment="1">
      <alignment wrapText="1"/>
    </xf>
    <xf numFmtId="0" fontId="0" fillId="0" borderId="2" xfId="0" quotePrefix="1" applyBorder="1" applyAlignment="1">
      <alignment wrapText="1"/>
    </xf>
    <xf numFmtId="0" fontId="0" fillId="0" borderId="3" xfId="0" quotePrefix="1" applyBorder="1" applyAlignment="1">
      <alignment wrapText="1"/>
    </xf>
    <xf numFmtId="0" fontId="0" fillId="0" borderId="3" xfId="0" applyBorder="1" applyAlignment="1">
      <alignment wrapText="1"/>
    </xf>
    <xf numFmtId="0" fontId="0" fillId="0" borderId="5" xfId="0" applyBorder="1" applyAlignment="1">
      <alignment wrapText="1"/>
    </xf>
    <xf numFmtId="0" fontId="0" fillId="0" borderId="1" xfId="0"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1" fillId="0" borderId="0" xfId="0" applyFont="1" applyAlignment="1">
      <alignment vertical="center"/>
    </xf>
    <xf numFmtId="0" fontId="1" fillId="0" borderId="0" xfId="0" applyFont="1" applyAlignment="1">
      <alignment wrapText="1"/>
    </xf>
    <xf numFmtId="0" fontId="4" fillId="4" borderId="0" xfId="0" applyFont="1" applyFill="1" applyAlignment="1">
      <alignment horizontal="center" vertical="center" wrapText="1"/>
    </xf>
    <xf numFmtId="0" fontId="5" fillId="0" borderId="0" xfId="0" applyFont="1"/>
    <xf numFmtId="1" fontId="5" fillId="0" borderId="0" xfId="0" applyNumberFormat="1" applyFont="1"/>
    <xf numFmtId="1" fontId="0" fillId="0" borderId="0" xfId="0" applyNumberForma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0" fillId="0" borderId="0" xfId="0" applyFont="1" applyAlignment="1">
      <alignment horizontal="left"/>
    </xf>
    <xf numFmtId="11" fontId="7" fillId="0" borderId="0" xfId="0" applyNumberFormat="1" applyFont="1"/>
    <xf numFmtId="0" fontId="10" fillId="0" borderId="0" xfId="0" applyFont="1" applyAlignment="1">
      <alignment horizontal="right"/>
    </xf>
    <xf numFmtId="0" fontId="0" fillId="0" borderId="0" xfId="0" applyAlignment="1">
      <alignment horizontal="center"/>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xzhang04@wesleyan.edu" TargetMode="External"/><Relationship Id="rId117" Type="http://schemas.openxmlformats.org/officeDocument/2006/relationships/hyperlink" Target="mailto:xzhang04@wesleyan.edu" TargetMode="External"/><Relationship Id="rId21" Type="http://schemas.openxmlformats.org/officeDocument/2006/relationships/hyperlink" Target="mailto:xzhang04@wesleyan.edu" TargetMode="External"/><Relationship Id="rId42" Type="http://schemas.openxmlformats.org/officeDocument/2006/relationships/hyperlink" Target="mailto:xzhang04@wesleyan.edu" TargetMode="External"/><Relationship Id="rId47" Type="http://schemas.openxmlformats.org/officeDocument/2006/relationships/hyperlink" Target="mailto:xzhang04@wesleyan.edu" TargetMode="External"/><Relationship Id="rId63" Type="http://schemas.openxmlformats.org/officeDocument/2006/relationships/hyperlink" Target="mailto:xzhang04@wesleyan.edu" TargetMode="External"/><Relationship Id="rId68" Type="http://schemas.openxmlformats.org/officeDocument/2006/relationships/hyperlink" Target="mailto:xzhang04@wesleyan.edu" TargetMode="External"/><Relationship Id="rId84" Type="http://schemas.openxmlformats.org/officeDocument/2006/relationships/hyperlink" Target="mailto:xzhang04@wesleyan.edu" TargetMode="External"/><Relationship Id="rId89" Type="http://schemas.openxmlformats.org/officeDocument/2006/relationships/hyperlink" Target="mailto:xzhang04@wesleyan.edu" TargetMode="External"/><Relationship Id="rId112" Type="http://schemas.openxmlformats.org/officeDocument/2006/relationships/hyperlink" Target="mailto:xzhang04@wesleyan.edu" TargetMode="External"/><Relationship Id="rId16" Type="http://schemas.openxmlformats.org/officeDocument/2006/relationships/hyperlink" Target="mailto:xzhang04@wesleyan.edu" TargetMode="External"/><Relationship Id="rId107" Type="http://schemas.openxmlformats.org/officeDocument/2006/relationships/hyperlink" Target="mailto:xzhang04@wesleyan.edu" TargetMode="External"/><Relationship Id="rId11" Type="http://schemas.openxmlformats.org/officeDocument/2006/relationships/hyperlink" Target="mailto:xzhang04@wesleyan.edu" TargetMode="External"/><Relationship Id="rId32" Type="http://schemas.openxmlformats.org/officeDocument/2006/relationships/hyperlink" Target="mailto:xzhang04@wesleyan.edu" TargetMode="External"/><Relationship Id="rId37" Type="http://schemas.openxmlformats.org/officeDocument/2006/relationships/hyperlink" Target="mailto:xzhang04@wesleyan.edu" TargetMode="External"/><Relationship Id="rId53" Type="http://schemas.openxmlformats.org/officeDocument/2006/relationships/hyperlink" Target="mailto:xzhang04@wesleyan.edu" TargetMode="External"/><Relationship Id="rId58" Type="http://schemas.openxmlformats.org/officeDocument/2006/relationships/hyperlink" Target="mailto:xzhang04@wesleyan.edu" TargetMode="External"/><Relationship Id="rId74" Type="http://schemas.openxmlformats.org/officeDocument/2006/relationships/hyperlink" Target="mailto:xzhang04@wesleyan.edu" TargetMode="External"/><Relationship Id="rId79" Type="http://schemas.openxmlformats.org/officeDocument/2006/relationships/hyperlink" Target="mailto:xzhang04@wesleyan.edu" TargetMode="External"/><Relationship Id="rId102" Type="http://schemas.openxmlformats.org/officeDocument/2006/relationships/hyperlink" Target="mailto:xzhang04@wesleyan.edu" TargetMode="External"/><Relationship Id="rId5" Type="http://schemas.openxmlformats.org/officeDocument/2006/relationships/hyperlink" Target="mailto:xzhang04@wesleyan.edu" TargetMode="External"/><Relationship Id="rId90" Type="http://schemas.openxmlformats.org/officeDocument/2006/relationships/hyperlink" Target="mailto:xzhang04@wesleyan.edu" TargetMode="External"/><Relationship Id="rId95" Type="http://schemas.openxmlformats.org/officeDocument/2006/relationships/hyperlink" Target="mailto:xzhang04@wesleyan.edu" TargetMode="External"/><Relationship Id="rId22" Type="http://schemas.openxmlformats.org/officeDocument/2006/relationships/hyperlink" Target="mailto:xzhang04@wesleyan.edu" TargetMode="External"/><Relationship Id="rId27" Type="http://schemas.openxmlformats.org/officeDocument/2006/relationships/hyperlink" Target="mailto:xzhang04@wesleyan.edu" TargetMode="External"/><Relationship Id="rId43" Type="http://schemas.openxmlformats.org/officeDocument/2006/relationships/hyperlink" Target="mailto:xzhang04@wesleyan.edu" TargetMode="External"/><Relationship Id="rId48" Type="http://schemas.openxmlformats.org/officeDocument/2006/relationships/hyperlink" Target="mailto:xzhang04@wesleyan.edu" TargetMode="External"/><Relationship Id="rId64" Type="http://schemas.openxmlformats.org/officeDocument/2006/relationships/hyperlink" Target="mailto:xzhang04@wesleyan.edu" TargetMode="External"/><Relationship Id="rId69" Type="http://schemas.openxmlformats.org/officeDocument/2006/relationships/hyperlink" Target="mailto:xzhang04@wesleyan.edu" TargetMode="External"/><Relationship Id="rId113" Type="http://schemas.openxmlformats.org/officeDocument/2006/relationships/hyperlink" Target="mailto:xzhang04@wesleyan.edu" TargetMode="External"/><Relationship Id="rId118" Type="http://schemas.openxmlformats.org/officeDocument/2006/relationships/hyperlink" Target="mailto:xzhang04@wesleyan.edu" TargetMode="External"/><Relationship Id="rId80" Type="http://schemas.openxmlformats.org/officeDocument/2006/relationships/hyperlink" Target="mailto:xzhang04@wesleyan.edu" TargetMode="External"/><Relationship Id="rId85" Type="http://schemas.openxmlformats.org/officeDocument/2006/relationships/hyperlink" Target="mailto:xzhang04@wesleyan.edu" TargetMode="External"/><Relationship Id="rId12" Type="http://schemas.openxmlformats.org/officeDocument/2006/relationships/hyperlink" Target="mailto:xzhang04@wesleyan.edu" TargetMode="External"/><Relationship Id="rId17" Type="http://schemas.openxmlformats.org/officeDocument/2006/relationships/hyperlink" Target="mailto:xzhang04@wesleyan.edu" TargetMode="External"/><Relationship Id="rId33" Type="http://schemas.openxmlformats.org/officeDocument/2006/relationships/hyperlink" Target="mailto:xzhang04@wesleyan.edu" TargetMode="External"/><Relationship Id="rId38" Type="http://schemas.openxmlformats.org/officeDocument/2006/relationships/hyperlink" Target="mailto:xzhang04@wesleyan.edu" TargetMode="External"/><Relationship Id="rId59" Type="http://schemas.openxmlformats.org/officeDocument/2006/relationships/hyperlink" Target="mailto:xzhang04@wesleyan.edu" TargetMode="External"/><Relationship Id="rId103" Type="http://schemas.openxmlformats.org/officeDocument/2006/relationships/hyperlink" Target="mailto:xzhang04@wesleyan.edu" TargetMode="External"/><Relationship Id="rId108" Type="http://schemas.openxmlformats.org/officeDocument/2006/relationships/hyperlink" Target="mailto:xzhang04@wesleyan.edu" TargetMode="External"/><Relationship Id="rId54" Type="http://schemas.openxmlformats.org/officeDocument/2006/relationships/hyperlink" Target="mailto:xzhang04@wesleyan.edu" TargetMode="External"/><Relationship Id="rId70" Type="http://schemas.openxmlformats.org/officeDocument/2006/relationships/hyperlink" Target="mailto:xzhang04@wesleyan.edu" TargetMode="External"/><Relationship Id="rId75" Type="http://schemas.openxmlformats.org/officeDocument/2006/relationships/hyperlink" Target="mailto:xzhang04@wesleyan.edu" TargetMode="External"/><Relationship Id="rId91" Type="http://schemas.openxmlformats.org/officeDocument/2006/relationships/hyperlink" Target="mailto:xzhang04@wesleyan.edu" TargetMode="External"/><Relationship Id="rId96" Type="http://schemas.openxmlformats.org/officeDocument/2006/relationships/hyperlink" Target="mailto:xzhang04@wesleyan.edu" TargetMode="External"/><Relationship Id="rId1" Type="http://schemas.openxmlformats.org/officeDocument/2006/relationships/hyperlink" Target="mailto:xzhang04@wesleyan.edu" TargetMode="External"/><Relationship Id="rId6" Type="http://schemas.openxmlformats.org/officeDocument/2006/relationships/hyperlink" Target="mailto:xzhang04@wesleyan.edu" TargetMode="External"/><Relationship Id="rId23" Type="http://schemas.openxmlformats.org/officeDocument/2006/relationships/hyperlink" Target="mailto:xzhang04@wesleyan.edu" TargetMode="External"/><Relationship Id="rId28" Type="http://schemas.openxmlformats.org/officeDocument/2006/relationships/hyperlink" Target="mailto:xzhang04@wesleyan.edu" TargetMode="External"/><Relationship Id="rId49" Type="http://schemas.openxmlformats.org/officeDocument/2006/relationships/hyperlink" Target="mailto:xzhang04@wesleyan.edu" TargetMode="External"/><Relationship Id="rId114" Type="http://schemas.openxmlformats.org/officeDocument/2006/relationships/hyperlink" Target="mailto:xzhang04@wesleyan.edu" TargetMode="External"/><Relationship Id="rId119" Type="http://schemas.openxmlformats.org/officeDocument/2006/relationships/printerSettings" Target="../printerSettings/printerSettings1.bin"/><Relationship Id="rId10" Type="http://schemas.openxmlformats.org/officeDocument/2006/relationships/hyperlink" Target="mailto:xzhang04@wesleyan.edu" TargetMode="External"/><Relationship Id="rId31" Type="http://schemas.openxmlformats.org/officeDocument/2006/relationships/hyperlink" Target="mailto:xzhang04@wesleyan.edu" TargetMode="External"/><Relationship Id="rId44" Type="http://schemas.openxmlformats.org/officeDocument/2006/relationships/hyperlink" Target="mailto:xzhang04@wesleyan.edu" TargetMode="External"/><Relationship Id="rId52" Type="http://schemas.openxmlformats.org/officeDocument/2006/relationships/hyperlink" Target="mailto:xzhang04@wesleyan.edu" TargetMode="External"/><Relationship Id="rId60" Type="http://schemas.openxmlformats.org/officeDocument/2006/relationships/hyperlink" Target="mailto:xzhang04@wesleyan.edu" TargetMode="External"/><Relationship Id="rId65" Type="http://schemas.openxmlformats.org/officeDocument/2006/relationships/hyperlink" Target="mailto:xzhang04@wesleyan.edu" TargetMode="External"/><Relationship Id="rId73" Type="http://schemas.openxmlformats.org/officeDocument/2006/relationships/hyperlink" Target="mailto:xzhang04@wesleyan.edu" TargetMode="External"/><Relationship Id="rId78" Type="http://schemas.openxmlformats.org/officeDocument/2006/relationships/hyperlink" Target="mailto:xzhang04@wesleyan.edu" TargetMode="External"/><Relationship Id="rId81" Type="http://schemas.openxmlformats.org/officeDocument/2006/relationships/hyperlink" Target="mailto:xzhang04@wesleyan.edu" TargetMode="External"/><Relationship Id="rId86" Type="http://schemas.openxmlformats.org/officeDocument/2006/relationships/hyperlink" Target="mailto:xzhang04@wesleyan.edu" TargetMode="External"/><Relationship Id="rId94" Type="http://schemas.openxmlformats.org/officeDocument/2006/relationships/hyperlink" Target="mailto:xzhang04@wesleyan.edu" TargetMode="External"/><Relationship Id="rId99" Type="http://schemas.openxmlformats.org/officeDocument/2006/relationships/hyperlink" Target="mailto:xzhang04@wesleyan.edu" TargetMode="External"/><Relationship Id="rId101" Type="http://schemas.openxmlformats.org/officeDocument/2006/relationships/hyperlink" Target="mailto:xzhang04@wesleyan.edu" TargetMode="External"/><Relationship Id="rId4" Type="http://schemas.openxmlformats.org/officeDocument/2006/relationships/hyperlink" Target="mailto:xzhang04@wesleyan.edu" TargetMode="External"/><Relationship Id="rId9" Type="http://schemas.openxmlformats.org/officeDocument/2006/relationships/hyperlink" Target="mailto:xzhang04@wesleyan.edu" TargetMode="External"/><Relationship Id="rId13" Type="http://schemas.openxmlformats.org/officeDocument/2006/relationships/hyperlink" Target="mailto:xzhang04@wesleyan.edu" TargetMode="External"/><Relationship Id="rId18" Type="http://schemas.openxmlformats.org/officeDocument/2006/relationships/hyperlink" Target="mailto:xzhang04@wesleyan.edu" TargetMode="External"/><Relationship Id="rId39" Type="http://schemas.openxmlformats.org/officeDocument/2006/relationships/hyperlink" Target="mailto:xzhang04@wesleyan.edu" TargetMode="External"/><Relationship Id="rId109" Type="http://schemas.openxmlformats.org/officeDocument/2006/relationships/hyperlink" Target="mailto:xzhang04@wesleyan.edu" TargetMode="External"/><Relationship Id="rId34" Type="http://schemas.openxmlformats.org/officeDocument/2006/relationships/hyperlink" Target="mailto:xzhang04@wesleyan.edu" TargetMode="External"/><Relationship Id="rId50" Type="http://schemas.openxmlformats.org/officeDocument/2006/relationships/hyperlink" Target="mailto:xzhang04@wesleyan.edu" TargetMode="External"/><Relationship Id="rId55" Type="http://schemas.openxmlformats.org/officeDocument/2006/relationships/hyperlink" Target="mailto:xzhang04@wesleyan.edu" TargetMode="External"/><Relationship Id="rId76" Type="http://schemas.openxmlformats.org/officeDocument/2006/relationships/hyperlink" Target="mailto:xzhang04@wesleyan.edu" TargetMode="External"/><Relationship Id="rId97" Type="http://schemas.openxmlformats.org/officeDocument/2006/relationships/hyperlink" Target="mailto:xzhang04@wesleyan.edu" TargetMode="External"/><Relationship Id="rId104" Type="http://schemas.openxmlformats.org/officeDocument/2006/relationships/hyperlink" Target="mailto:xzhang04@wesleyan.edu" TargetMode="External"/><Relationship Id="rId7" Type="http://schemas.openxmlformats.org/officeDocument/2006/relationships/hyperlink" Target="mailto:xzhang04@wesleyan.edu" TargetMode="External"/><Relationship Id="rId71" Type="http://schemas.openxmlformats.org/officeDocument/2006/relationships/hyperlink" Target="mailto:xzhang04@wesleyan.edu" TargetMode="External"/><Relationship Id="rId92" Type="http://schemas.openxmlformats.org/officeDocument/2006/relationships/hyperlink" Target="mailto:xzhang04@wesleyan.edu" TargetMode="External"/><Relationship Id="rId2" Type="http://schemas.openxmlformats.org/officeDocument/2006/relationships/hyperlink" Target="mailto:xzhang04@wesleyan.edu" TargetMode="External"/><Relationship Id="rId29" Type="http://schemas.openxmlformats.org/officeDocument/2006/relationships/hyperlink" Target="mailto:xzhang04@wesleyan.edu" TargetMode="External"/><Relationship Id="rId24" Type="http://schemas.openxmlformats.org/officeDocument/2006/relationships/hyperlink" Target="mailto:xzhang04@wesleyan.edu" TargetMode="External"/><Relationship Id="rId40" Type="http://schemas.openxmlformats.org/officeDocument/2006/relationships/hyperlink" Target="mailto:xzhang04@wesleyan.edu" TargetMode="External"/><Relationship Id="rId45" Type="http://schemas.openxmlformats.org/officeDocument/2006/relationships/hyperlink" Target="mailto:xzhang04@wesleyan.edu" TargetMode="External"/><Relationship Id="rId66" Type="http://schemas.openxmlformats.org/officeDocument/2006/relationships/hyperlink" Target="mailto:xzhang04@wesleyan.edu" TargetMode="External"/><Relationship Id="rId87" Type="http://schemas.openxmlformats.org/officeDocument/2006/relationships/hyperlink" Target="mailto:xzhang04@wesleyan.edu" TargetMode="External"/><Relationship Id="rId110" Type="http://schemas.openxmlformats.org/officeDocument/2006/relationships/hyperlink" Target="mailto:xzhang04@wesleyan.edu" TargetMode="External"/><Relationship Id="rId115" Type="http://schemas.openxmlformats.org/officeDocument/2006/relationships/hyperlink" Target="mailto:xzhang04@wesleyan.edu" TargetMode="External"/><Relationship Id="rId61" Type="http://schemas.openxmlformats.org/officeDocument/2006/relationships/hyperlink" Target="mailto:xzhang04@wesleyan.edu" TargetMode="External"/><Relationship Id="rId82" Type="http://schemas.openxmlformats.org/officeDocument/2006/relationships/hyperlink" Target="mailto:xzhang04@wesleyan.edu" TargetMode="External"/><Relationship Id="rId19" Type="http://schemas.openxmlformats.org/officeDocument/2006/relationships/hyperlink" Target="mailto:xzhang04@wesleyan.edu" TargetMode="External"/><Relationship Id="rId14" Type="http://schemas.openxmlformats.org/officeDocument/2006/relationships/hyperlink" Target="mailto:xzhang04@wesleyan.edu" TargetMode="External"/><Relationship Id="rId30" Type="http://schemas.openxmlformats.org/officeDocument/2006/relationships/hyperlink" Target="mailto:xzhang04@wesleyan.edu" TargetMode="External"/><Relationship Id="rId35" Type="http://schemas.openxmlformats.org/officeDocument/2006/relationships/hyperlink" Target="mailto:xzhang04@wesleyan.edu" TargetMode="External"/><Relationship Id="rId56" Type="http://schemas.openxmlformats.org/officeDocument/2006/relationships/hyperlink" Target="mailto:xzhang04@wesleyan.edu" TargetMode="External"/><Relationship Id="rId77" Type="http://schemas.openxmlformats.org/officeDocument/2006/relationships/hyperlink" Target="mailto:xzhang04@wesleyan.edu" TargetMode="External"/><Relationship Id="rId100" Type="http://schemas.openxmlformats.org/officeDocument/2006/relationships/hyperlink" Target="mailto:xzhang04@wesleyan.edu" TargetMode="External"/><Relationship Id="rId105" Type="http://schemas.openxmlformats.org/officeDocument/2006/relationships/hyperlink" Target="mailto:xzhang04@wesleyan.edu" TargetMode="External"/><Relationship Id="rId8" Type="http://schemas.openxmlformats.org/officeDocument/2006/relationships/hyperlink" Target="mailto:xzhang04@wesleyan.edu" TargetMode="External"/><Relationship Id="rId51" Type="http://schemas.openxmlformats.org/officeDocument/2006/relationships/hyperlink" Target="mailto:xzhang04@wesleyan.edu" TargetMode="External"/><Relationship Id="rId72" Type="http://schemas.openxmlformats.org/officeDocument/2006/relationships/hyperlink" Target="mailto:xzhang04@wesleyan.edu" TargetMode="External"/><Relationship Id="rId93" Type="http://schemas.openxmlformats.org/officeDocument/2006/relationships/hyperlink" Target="mailto:xzhang04@wesleyan.edu" TargetMode="External"/><Relationship Id="rId98" Type="http://schemas.openxmlformats.org/officeDocument/2006/relationships/hyperlink" Target="mailto:xzhang04@wesleyan.edu" TargetMode="External"/><Relationship Id="rId3" Type="http://schemas.openxmlformats.org/officeDocument/2006/relationships/hyperlink" Target="mailto:xzhang04@wesleyan.edu" TargetMode="External"/><Relationship Id="rId25" Type="http://schemas.openxmlformats.org/officeDocument/2006/relationships/hyperlink" Target="mailto:xzhang04@wesleyan.edu" TargetMode="External"/><Relationship Id="rId46" Type="http://schemas.openxmlformats.org/officeDocument/2006/relationships/hyperlink" Target="mailto:xzhang04@wesleyan.edu" TargetMode="External"/><Relationship Id="rId67" Type="http://schemas.openxmlformats.org/officeDocument/2006/relationships/hyperlink" Target="mailto:xzhang04@wesleyan.edu" TargetMode="External"/><Relationship Id="rId116" Type="http://schemas.openxmlformats.org/officeDocument/2006/relationships/hyperlink" Target="mailto:xzhang04@wesleyan.edu" TargetMode="External"/><Relationship Id="rId20" Type="http://schemas.openxmlformats.org/officeDocument/2006/relationships/hyperlink" Target="mailto:xzhang04@wesleyan.edu" TargetMode="External"/><Relationship Id="rId41" Type="http://schemas.openxmlformats.org/officeDocument/2006/relationships/hyperlink" Target="mailto:xzhang04@wesleyan.edu" TargetMode="External"/><Relationship Id="rId62" Type="http://schemas.openxmlformats.org/officeDocument/2006/relationships/hyperlink" Target="mailto:xzhang04@wesleyan.edu" TargetMode="External"/><Relationship Id="rId83" Type="http://schemas.openxmlformats.org/officeDocument/2006/relationships/hyperlink" Target="mailto:xzhang04@wesleyan.edu" TargetMode="External"/><Relationship Id="rId88" Type="http://schemas.openxmlformats.org/officeDocument/2006/relationships/hyperlink" Target="mailto:xzhang04@wesleyan.edu" TargetMode="External"/><Relationship Id="rId111" Type="http://schemas.openxmlformats.org/officeDocument/2006/relationships/hyperlink" Target="mailto:xzhang04@wesleyan.edu" TargetMode="External"/><Relationship Id="rId15" Type="http://schemas.openxmlformats.org/officeDocument/2006/relationships/hyperlink" Target="mailto:xzhang04@wesleyan.edu" TargetMode="External"/><Relationship Id="rId36" Type="http://schemas.openxmlformats.org/officeDocument/2006/relationships/hyperlink" Target="mailto:xzhang04@wesleyan.edu" TargetMode="External"/><Relationship Id="rId57" Type="http://schemas.openxmlformats.org/officeDocument/2006/relationships/hyperlink" Target="mailto:xzhang04@wesleyan.edu" TargetMode="External"/><Relationship Id="rId106" Type="http://schemas.openxmlformats.org/officeDocument/2006/relationships/hyperlink" Target="mailto:xzhang04@wesleya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121"/>
  <sheetViews>
    <sheetView tabSelected="1" topLeftCell="U1" workbookViewId="0">
      <pane ySplit="3" topLeftCell="A4" activePane="bottomLeft" state="frozen"/>
      <selection pane="bottomLeft" activeCell="AV20" sqref="AV20"/>
    </sheetView>
  </sheetViews>
  <sheetFormatPr defaultColWidth="11" defaultRowHeight="15.75" x14ac:dyDescent="0.25"/>
  <cols>
    <col min="33" max="33" width="11.625" customWidth="1"/>
    <col min="35" max="35" width="11.875" customWidth="1"/>
    <col min="36" max="36" width="12.375" customWidth="1"/>
    <col min="38" max="38" width="11.875" customWidth="1"/>
    <col min="43" max="43" width="15.375" customWidth="1"/>
    <col min="48" max="48" width="13.125" customWidth="1"/>
  </cols>
  <sheetData>
    <row r="1" spans="1:104" x14ac:dyDescent="0.25">
      <c r="F1" s="13"/>
      <c r="G1" s="13"/>
      <c r="H1" s="21"/>
      <c r="I1" s="21"/>
      <c r="J1" s="20"/>
      <c r="K1" s="21"/>
      <c r="L1" s="22"/>
      <c r="M1" s="20"/>
      <c r="N1" s="20"/>
      <c r="O1" s="20"/>
      <c r="P1" s="20"/>
      <c r="Q1" s="23"/>
      <c r="R1" s="24"/>
      <c r="S1" s="25"/>
      <c r="T1" s="20"/>
      <c r="U1" s="20"/>
      <c r="V1" s="20"/>
      <c r="W1" s="26"/>
      <c r="X1" s="27"/>
    </row>
    <row r="2" spans="1:104" x14ac:dyDescent="0.25">
      <c r="A2" s="12"/>
      <c r="B2" s="13"/>
      <c r="C2" s="13"/>
      <c r="D2" s="13"/>
      <c r="E2" s="13"/>
      <c r="F2" s="13"/>
      <c r="G2" s="13"/>
      <c r="H2" s="13"/>
      <c r="I2" s="13"/>
      <c r="J2" s="13"/>
      <c r="K2" s="13"/>
      <c r="L2" s="14"/>
      <c r="M2" s="15" t="s">
        <v>142</v>
      </c>
      <c r="N2" s="15"/>
      <c r="O2" s="15"/>
      <c r="P2" s="15"/>
      <c r="R2" s="16"/>
      <c r="S2" s="42"/>
      <c r="T2" s="42"/>
      <c r="U2" s="42"/>
      <c r="V2" s="42"/>
      <c r="W2" s="42"/>
      <c r="X2" s="16"/>
      <c r="Y2" s="1"/>
      <c r="Z2" s="1"/>
      <c r="AA2" s="1"/>
      <c r="AB2" s="1"/>
      <c r="AC2" s="1"/>
      <c r="AD2" s="1"/>
      <c r="AE2" s="1"/>
      <c r="AF2" s="1"/>
      <c r="AG2" s="1"/>
      <c r="AH2" s="1"/>
      <c r="AI2" s="1"/>
      <c r="AJ2" s="1"/>
      <c r="AK2" s="1"/>
      <c r="AL2" s="1"/>
      <c r="AM2" s="1"/>
      <c r="AN2" s="1"/>
      <c r="AO2" s="1"/>
      <c r="AP2" s="1"/>
      <c r="AQ2" s="1"/>
      <c r="AR2" s="1"/>
      <c r="AS2" s="1"/>
      <c r="AT2" s="1"/>
      <c r="AU2" s="1"/>
      <c r="AV2" s="1"/>
      <c r="AW2" s="1"/>
      <c r="AX2" s="1"/>
      <c r="AY2" s="2" t="s">
        <v>4</v>
      </c>
      <c r="AZ2" s="2" t="s">
        <v>5</v>
      </c>
      <c r="BA2" s="2" t="s">
        <v>6</v>
      </c>
      <c r="BB2" s="2" t="s">
        <v>7</v>
      </c>
      <c r="BC2" s="2" t="s">
        <v>8</v>
      </c>
      <c r="BD2" s="2" t="s">
        <v>9</v>
      </c>
      <c r="BE2" s="2" t="s">
        <v>10</v>
      </c>
      <c r="BF2" s="2" t="s">
        <v>11</v>
      </c>
      <c r="BG2" s="2" t="s">
        <v>12</v>
      </c>
      <c r="BH2" s="2" t="s">
        <v>13</v>
      </c>
      <c r="BI2" s="2" t="s">
        <v>14</v>
      </c>
      <c r="BJ2" s="2" t="s">
        <v>15</v>
      </c>
      <c r="BK2" s="2" t="s">
        <v>16</v>
      </c>
      <c r="BL2" s="2" t="s">
        <v>17</v>
      </c>
      <c r="BM2" s="2" t="s">
        <v>18</v>
      </c>
      <c r="BN2" s="2" t="s">
        <v>19</v>
      </c>
      <c r="BO2" s="2" t="s">
        <v>20</v>
      </c>
      <c r="BP2" s="2" t="s">
        <v>21</v>
      </c>
      <c r="BQ2" s="2" t="s">
        <v>22</v>
      </c>
      <c r="BR2" s="2" t="s">
        <v>23</v>
      </c>
      <c r="BS2" s="2" t="s">
        <v>24</v>
      </c>
      <c r="BT2" s="3" t="s">
        <v>25</v>
      </c>
      <c r="BU2" s="3" t="s">
        <v>26</v>
      </c>
      <c r="BV2" s="3" t="s">
        <v>27</v>
      </c>
      <c r="BW2" s="3" t="s">
        <v>28</v>
      </c>
      <c r="BX2" s="4" t="s">
        <v>29</v>
      </c>
      <c r="BY2" s="4" t="s">
        <v>30</v>
      </c>
      <c r="BZ2" s="4" t="s">
        <v>31</v>
      </c>
      <c r="CA2" s="4" t="s">
        <v>32</v>
      </c>
      <c r="CB2" s="4" t="s">
        <v>33</v>
      </c>
      <c r="CC2" s="4" t="s">
        <v>34</v>
      </c>
      <c r="CD2" s="4" t="s">
        <v>35</v>
      </c>
      <c r="CE2" s="4" t="s">
        <v>36</v>
      </c>
      <c r="CF2" s="4" t="s">
        <v>37</v>
      </c>
      <c r="CG2" s="4" t="s">
        <v>38</v>
      </c>
      <c r="CH2" s="4" t="s">
        <v>39</v>
      </c>
      <c r="CI2" s="4" t="s">
        <v>40</v>
      </c>
      <c r="CJ2" s="4" t="s">
        <v>41</v>
      </c>
      <c r="CK2" s="4" t="s">
        <v>42</v>
      </c>
      <c r="CL2" s="4" t="s">
        <v>43</v>
      </c>
      <c r="CM2" s="4" t="s">
        <v>44</v>
      </c>
      <c r="CN2" s="4" t="s">
        <v>45</v>
      </c>
      <c r="CO2" s="4" t="s">
        <v>46</v>
      </c>
      <c r="CP2" s="4" t="s">
        <v>47</v>
      </c>
      <c r="CQ2" s="4" t="s">
        <v>48</v>
      </c>
      <c r="CR2" s="4" t="s">
        <v>49</v>
      </c>
      <c r="CS2" s="4" t="s">
        <v>50</v>
      </c>
      <c r="CT2" s="4" t="s">
        <v>51</v>
      </c>
      <c r="CU2" s="4" t="s">
        <v>52</v>
      </c>
      <c r="CV2" s="5" t="s">
        <v>166</v>
      </c>
      <c r="CW2" s="5" t="s">
        <v>53</v>
      </c>
      <c r="CX2" s="5" t="s">
        <v>54</v>
      </c>
      <c r="CY2" s="4" t="s">
        <v>55</v>
      </c>
      <c r="CZ2" s="5" t="s">
        <v>56</v>
      </c>
    </row>
    <row r="3" spans="1:104" s="11" customFormat="1" ht="105" customHeight="1" x14ac:dyDescent="0.25">
      <c r="A3" s="17" t="s">
        <v>143</v>
      </c>
      <c r="B3" s="18" t="s">
        <v>144</v>
      </c>
      <c r="C3" s="19" t="s">
        <v>135</v>
      </c>
      <c r="D3" s="20" t="s">
        <v>136</v>
      </c>
      <c r="E3" s="20" t="s">
        <v>137</v>
      </c>
      <c r="F3" s="13" t="s">
        <v>57</v>
      </c>
      <c r="G3" s="13" t="s">
        <v>138</v>
      </c>
      <c r="H3" s="21" t="s">
        <v>139</v>
      </c>
      <c r="I3" s="21" t="s">
        <v>140</v>
      </c>
      <c r="J3" s="20" t="s">
        <v>147</v>
      </c>
      <c r="K3" s="21" t="s">
        <v>148</v>
      </c>
      <c r="L3" s="22" t="s">
        <v>158</v>
      </c>
      <c r="M3" s="20" t="s">
        <v>149</v>
      </c>
      <c r="N3" s="20" t="s">
        <v>168</v>
      </c>
      <c r="O3" s="20" t="s">
        <v>167</v>
      </c>
      <c r="P3" s="20" t="s">
        <v>150</v>
      </c>
      <c r="Q3" s="23" t="s">
        <v>151</v>
      </c>
      <c r="R3" s="24" t="s">
        <v>152</v>
      </c>
      <c r="S3" s="25" t="s">
        <v>153</v>
      </c>
      <c r="T3" s="20" t="s">
        <v>154</v>
      </c>
      <c r="U3" s="20" t="s">
        <v>146</v>
      </c>
      <c r="V3" s="20" t="s">
        <v>155</v>
      </c>
      <c r="W3" s="26" t="s">
        <v>156</v>
      </c>
      <c r="X3" s="27" t="s">
        <v>145</v>
      </c>
      <c r="Y3" s="6" t="s">
        <v>159</v>
      </c>
      <c r="Z3" s="6" t="s">
        <v>160</v>
      </c>
      <c r="AA3" s="6" t="s">
        <v>58</v>
      </c>
      <c r="AB3" s="6" t="s">
        <v>59</v>
      </c>
      <c r="AC3" s="6" t="s">
        <v>60</v>
      </c>
      <c r="AD3" s="6" t="s">
        <v>61</v>
      </c>
      <c r="AE3" s="6" t="s">
        <v>62</v>
      </c>
      <c r="AF3" s="6" t="s">
        <v>63</v>
      </c>
      <c r="AG3" s="6" t="s">
        <v>64</v>
      </c>
      <c r="AH3" s="6" t="s">
        <v>65</v>
      </c>
      <c r="AI3" s="6" t="s">
        <v>66</v>
      </c>
      <c r="AJ3" s="6" t="s">
        <v>67</v>
      </c>
      <c r="AK3" s="6" t="s">
        <v>68</v>
      </c>
      <c r="AL3" s="6" t="s">
        <v>69</v>
      </c>
      <c r="AM3" s="6" t="s">
        <v>161</v>
      </c>
      <c r="AN3" s="6" t="s">
        <v>162</v>
      </c>
      <c r="AO3" s="30" t="s">
        <v>163</v>
      </c>
      <c r="AP3" s="30" t="s">
        <v>164</v>
      </c>
      <c r="AQ3" s="6" t="s">
        <v>70</v>
      </c>
      <c r="AR3" s="6" t="s">
        <v>71</v>
      </c>
      <c r="AS3" s="6" t="s">
        <v>72</v>
      </c>
      <c r="AT3" s="6" t="s">
        <v>73</v>
      </c>
      <c r="AU3" s="6" t="s">
        <v>74</v>
      </c>
      <c r="AV3" s="6" t="s">
        <v>75</v>
      </c>
      <c r="AW3" s="7" t="s">
        <v>76</v>
      </c>
      <c r="AX3" s="7" t="s">
        <v>77</v>
      </c>
      <c r="AY3" s="8" t="s">
        <v>78</v>
      </c>
      <c r="AZ3" s="8" t="s">
        <v>79</v>
      </c>
      <c r="BA3" s="8" t="s">
        <v>80</v>
      </c>
      <c r="BB3" s="8" t="s">
        <v>81</v>
      </c>
      <c r="BC3" s="8" t="s">
        <v>82</v>
      </c>
      <c r="BD3" s="8" t="s">
        <v>83</v>
      </c>
      <c r="BE3" s="8" t="s">
        <v>84</v>
      </c>
      <c r="BF3" s="8" t="s">
        <v>85</v>
      </c>
      <c r="BG3" s="8" t="s">
        <v>86</v>
      </c>
      <c r="BH3" s="8" t="s">
        <v>87</v>
      </c>
      <c r="BI3" s="8" t="s">
        <v>88</v>
      </c>
      <c r="BJ3" s="8" t="s">
        <v>89</v>
      </c>
      <c r="BK3" s="8" t="s">
        <v>90</v>
      </c>
      <c r="BL3" s="8" t="s">
        <v>91</v>
      </c>
      <c r="BM3" s="8" t="s">
        <v>92</v>
      </c>
      <c r="BN3" s="8" t="s">
        <v>93</v>
      </c>
      <c r="BO3" s="8" t="s">
        <v>94</v>
      </c>
      <c r="BP3" s="8" t="s">
        <v>95</v>
      </c>
      <c r="BQ3" s="8" t="s">
        <v>96</v>
      </c>
      <c r="BR3" s="8" t="s">
        <v>97</v>
      </c>
      <c r="BS3" s="8" t="s">
        <v>98</v>
      </c>
      <c r="BT3" s="9" t="s">
        <v>99</v>
      </c>
      <c r="BU3" s="9" t="s">
        <v>100</v>
      </c>
      <c r="BV3" s="9" t="s">
        <v>101</v>
      </c>
      <c r="BW3" s="9" t="s">
        <v>102</v>
      </c>
      <c r="BX3" s="10" t="s">
        <v>103</v>
      </c>
      <c r="BY3" s="10" t="s">
        <v>104</v>
      </c>
      <c r="BZ3" s="10" t="s">
        <v>105</v>
      </c>
      <c r="CA3" s="10" t="s">
        <v>106</v>
      </c>
      <c r="CB3" s="10" t="s">
        <v>107</v>
      </c>
      <c r="CC3" s="10" t="s">
        <v>108</v>
      </c>
      <c r="CD3" s="10" t="s">
        <v>109</v>
      </c>
      <c r="CE3" s="10" t="s">
        <v>110</v>
      </c>
      <c r="CF3" s="10" t="s">
        <v>111</v>
      </c>
      <c r="CG3" s="10" t="s">
        <v>112</v>
      </c>
      <c r="CH3" s="10" t="s">
        <v>113</v>
      </c>
      <c r="CI3" s="10" t="s">
        <v>114</v>
      </c>
      <c r="CJ3" s="10" t="s">
        <v>115</v>
      </c>
      <c r="CK3" s="10" t="s">
        <v>116</v>
      </c>
      <c r="CL3" s="10" t="s">
        <v>117</v>
      </c>
      <c r="CM3" s="10" t="s">
        <v>118</v>
      </c>
      <c r="CN3" s="10" t="s">
        <v>119</v>
      </c>
      <c r="CO3" s="10" t="s">
        <v>120</v>
      </c>
      <c r="CP3" s="10" t="s">
        <v>121</v>
      </c>
      <c r="CQ3" s="10" t="s">
        <v>122</v>
      </c>
      <c r="CR3" s="10" t="s">
        <v>123</v>
      </c>
      <c r="CS3" s="10" t="s">
        <v>124</v>
      </c>
      <c r="CT3" s="10" t="s">
        <v>125</v>
      </c>
      <c r="CU3" s="10" t="s">
        <v>126</v>
      </c>
      <c r="CV3" s="6" t="s">
        <v>127</v>
      </c>
      <c r="CW3" s="6" t="s">
        <v>128</v>
      </c>
      <c r="CX3" s="6" t="s">
        <v>129</v>
      </c>
      <c r="CY3" s="10" t="s">
        <v>130</v>
      </c>
      <c r="CZ3" s="6" t="s">
        <v>131</v>
      </c>
    </row>
    <row r="4" spans="1:104" x14ac:dyDescent="0.25">
      <c r="A4" s="34" t="s">
        <v>169</v>
      </c>
      <c r="B4" s="35" t="s">
        <v>170</v>
      </c>
      <c r="C4" t="s">
        <v>141</v>
      </c>
      <c r="D4" s="34" t="s">
        <v>171</v>
      </c>
      <c r="E4" s="34">
        <v>2024</v>
      </c>
      <c r="F4" t="str">
        <f t="shared" ref="F4:F66" si="0">Z4</f>
        <v>10.1002/ajb2.16376</v>
      </c>
      <c r="G4" s="31">
        <f t="shared" ref="G4:G66" si="1">AH4*1000</f>
        <v>110100</v>
      </c>
      <c r="H4" s="31">
        <f t="shared" ref="H4:H66" si="2">(AI4-AH4)*1000</f>
        <v>9600.0000000000091</v>
      </c>
      <c r="I4" s="31">
        <f t="shared" ref="I4:I66" si="3">(AH4-AJ4)*1000</f>
        <v>9599.9999999999945</v>
      </c>
      <c r="J4" s="33">
        <f t="shared" ref="J4:J66" si="4">AQ4</f>
        <v>2132</v>
      </c>
      <c r="K4" s="32">
        <f t="shared" ref="K4:K66" si="5">AT4-AQ4</f>
        <v>1495</v>
      </c>
      <c r="L4" s="32">
        <f t="shared" ref="L4:L66" si="6">AQ4-AS4</f>
        <v>903</v>
      </c>
      <c r="M4" t="b">
        <v>1</v>
      </c>
      <c r="N4">
        <v>1</v>
      </c>
      <c r="O4" s="34" t="s">
        <v>416</v>
      </c>
      <c r="P4" t="s">
        <v>157</v>
      </c>
      <c r="Q4" t="b">
        <v>0</v>
      </c>
      <c r="R4" t="s">
        <v>157</v>
      </c>
      <c r="S4" t="b">
        <v>1</v>
      </c>
      <c r="T4" t="b">
        <v>0</v>
      </c>
      <c r="U4" t="s">
        <v>157</v>
      </c>
      <c r="V4" t="s">
        <v>157</v>
      </c>
      <c r="W4" t="b">
        <v>0</v>
      </c>
      <c r="X4" t="s">
        <v>157</v>
      </c>
      <c r="Y4" s="34" t="s">
        <v>172</v>
      </c>
      <c r="Z4" s="34" t="s">
        <v>173</v>
      </c>
      <c r="AA4" s="36" t="s">
        <v>157</v>
      </c>
      <c r="AB4" s="36" t="s">
        <v>157</v>
      </c>
      <c r="AC4" s="36" t="s">
        <v>157</v>
      </c>
      <c r="AD4" s="36" t="s">
        <v>157</v>
      </c>
      <c r="AE4" s="36" t="s">
        <v>157</v>
      </c>
      <c r="AF4" s="34" t="s">
        <v>177</v>
      </c>
      <c r="AG4" s="36">
        <v>261</v>
      </c>
      <c r="AH4" s="34">
        <v>110.1</v>
      </c>
      <c r="AI4" s="34">
        <v>119.7</v>
      </c>
      <c r="AJ4" s="34">
        <v>100.5</v>
      </c>
      <c r="AK4" s="39" t="s">
        <v>157</v>
      </c>
      <c r="AL4" s="37" t="s">
        <v>293</v>
      </c>
      <c r="AM4" s="34">
        <v>45.981667000000002</v>
      </c>
      <c r="AN4" s="34">
        <v>106.12</v>
      </c>
      <c r="AO4" s="37" t="s">
        <v>157</v>
      </c>
      <c r="AP4" s="37" t="s">
        <v>157</v>
      </c>
      <c r="AQ4" s="34">
        <v>2132</v>
      </c>
      <c r="AR4" s="39" t="s">
        <v>294</v>
      </c>
      <c r="AS4" s="34">
        <v>1229</v>
      </c>
      <c r="AT4" s="34">
        <v>3627</v>
      </c>
      <c r="AU4" s="39" t="s">
        <v>133</v>
      </c>
      <c r="AV4" s="39" t="s">
        <v>295</v>
      </c>
      <c r="AW4" s="39" t="s">
        <v>157</v>
      </c>
      <c r="AX4" s="39" t="s">
        <v>157</v>
      </c>
      <c r="AY4" s="39" t="s">
        <v>157</v>
      </c>
      <c r="AZ4" s="39" t="s">
        <v>157</v>
      </c>
      <c r="BA4" s="39" t="s">
        <v>157</v>
      </c>
      <c r="BB4" s="39" t="s">
        <v>157</v>
      </c>
      <c r="BC4" s="39" t="s">
        <v>157</v>
      </c>
      <c r="BD4" s="39" t="s">
        <v>157</v>
      </c>
      <c r="BE4" s="39" t="s">
        <v>157</v>
      </c>
      <c r="BF4" s="39" t="s">
        <v>157</v>
      </c>
      <c r="BG4" s="39" t="s">
        <v>157</v>
      </c>
      <c r="BH4" s="39" t="s">
        <v>157</v>
      </c>
      <c r="BI4" s="39" t="s">
        <v>157</v>
      </c>
      <c r="BJ4" s="39" t="s">
        <v>157</v>
      </c>
      <c r="BK4" s="39" t="s">
        <v>157</v>
      </c>
      <c r="BL4" s="39" t="s">
        <v>157</v>
      </c>
      <c r="BM4" s="39" t="s">
        <v>157</v>
      </c>
      <c r="BN4" s="39" t="s">
        <v>157</v>
      </c>
      <c r="BO4" s="39" t="s">
        <v>157</v>
      </c>
      <c r="BP4" s="39" t="s">
        <v>157</v>
      </c>
      <c r="BQ4" s="39" t="s">
        <v>157</v>
      </c>
      <c r="BR4" s="39" t="s">
        <v>157</v>
      </c>
      <c r="BS4" s="39" t="s">
        <v>157</v>
      </c>
      <c r="BT4" s="39" t="s">
        <v>157</v>
      </c>
      <c r="BU4" s="39" t="s">
        <v>157</v>
      </c>
      <c r="BV4" s="39" t="s">
        <v>157</v>
      </c>
      <c r="BW4" s="39" t="s">
        <v>157</v>
      </c>
      <c r="BX4" s="39" t="s">
        <v>157</v>
      </c>
      <c r="BY4" s="39" t="s">
        <v>157</v>
      </c>
      <c r="BZ4" s="39" t="s">
        <v>157</v>
      </c>
      <c r="CA4" s="39" t="s">
        <v>157</v>
      </c>
      <c r="CB4" s="39" t="s">
        <v>157</v>
      </c>
      <c r="CC4" s="39" t="s">
        <v>157</v>
      </c>
      <c r="CD4" s="39" t="s">
        <v>157</v>
      </c>
      <c r="CE4" s="39" t="s">
        <v>157</v>
      </c>
      <c r="CF4" s="39" t="s">
        <v>157</v>
      </c>
      <c r="CG4" s="39" t="s">
        <v>157</v>
      </c>
      <c r="CH4" s="39" t="s">
        <v>157</v>
      </c>
      <c r="CI4" s="39" t="s">
        <v>157</v>
      </c>
      <c r="CJ4" s="39" t="s">
        <v>157</v>
      </c>
      <c r="CK4" s="39" t="s">
        <v>157</v>
      </c>
      <c r="CL4" s="39" t="s">
        <v>157</v>
      </c>
      <c r="CM4" s="39" t="s">
        <v>157</v>
      </c>
      <c r="CN4" s="39" t="s">
        <v>157</v>
      </c>
      <c r="CO4" s="39" t="s">
        <v>157</v>
      </c>
      <c r="CP4" s="39" t="s">
        <v>157</v>
      </c>
      <c r="CQ4" s="39" t="s">
        <v>157</v>
      </c>
      <c r="CR4" s="39" t="s">
        <v>157</v>
      </c>
      <c r="CS4" s="39" t="s">
        <v>157</v>
      </c>
      <c r="CT4" s="39" t="s">
        <v>157</v>
      </c>
      <c r="CU4" s="39" t="s">
        <v>157</v>
      </c>
      <c r="CV4" s="39" t="s">
        <v>157</v>
      </c>
      <c r="CW4" s="39" t="s">
        <v>157</v>
      </c>
      <c r="CX4" s="39" t="s">
        <v>157</v>
      </c>
      <c r="CY4" s="39" t="s">
        <v>157</v>
      </c>
      <c r="CZ4" s="39" t="s">
        <v>157</v>
      </c>
    </row>
    <row r="5" spans="1:104" x14ac:dyDescent="0.25">
      <c r="A5" s="34" t="s">
        <v>169</v>
      </c>
      <c r="B5" s="35" t="s">
        <v>170</v>
      </c>
      <c r="C5" t="s">
        <v>141</v>
      </c>
      <c r="D5" s="34" t="s">
        <v>171</v>
      </c>
      <c r="E5" s="34">
        <v>2024</v>
      </c>
      <c r="F5" t="str">
        <f t="shared" si="0"/>
        <v>10.1002/ajb2.16376</v>
      </c>
      <c r="G5" s="31">
        <f t="shared" si="1"/>
        <v>110100</v>
      </c>
      <c r="H5" s="31">
        <f t="shared" si="2"/>
        <v>9600.0000000000091</v>
      </c>
      <c r="I5" s="31">
        <f t="shared" si="3"/>
        <v>9599.9999999999945</v>
      </c>
      <c r="J5" s="33">
        <f t="shared" si="4"/>
        <v>2405</v>
      </c>
      <c r="K5" s="32">
        <f t="shared" si="5"/>
        <v>2449</v>
      </c>
      <c r="L5" s="32">
        <f t="shared" si="6"/>
        <v>1319</v>
      </c>
      <c r="M5" t="b">
        <v>1</v>
      </c>
      <c r="N5">
        <v>1</v>
      </c>
      <c r="O5" s="34" t="s">
        <v>418</v>
      </c>
      <c r="P5" t="s">
        <v>157</v>
      </c>
      <c r="Q5" t="b">
        <v>0</v>
      </c>
      <c r="R5" t="s">
        <v>157</v>
      </c>
      <c r="S5" t="b">
        <v>1</v>
      </c>
      <c r="T5" t="b">
        <v>0</v>
      </c>
      <c r="U5" t="s">
        <v>157</v>
      </c>
      <c r="V5" t="s">
        <v>157</v>
      </c>
      <c r="W5" t="b">
        <v>0</v>
      </c>
      <c r="X5" t="s">
        <v>157</v>
      </c>
      <c r="Y5" s="34" t="s">
        <v>172</v>
      </c>
      <c r="Z5" s="34" t="s">
        <v>173</v>
      </c>
      <c r="AA5" s="36" t="s">
        <v>157</v>
      </c>
      <c r="AB5" s="36" t="s">
        <v>157</v>
      </c>
      <c r="AC5" s="36" t="s">
        <v>157</v>
      </c>
      <c r="AD5" s="36" t="s">
        <v>157</v>
      </c>
      <c r="AE5" s="36" t="s">
        <v>157</v>
      </c>
      <c r="AF5" s="34" t="s">
        <v>177</v>
      </c>
      <c r="AG5" s="36">
        <v>292</v>
      </c>
      <c r="AH5" s="34">
        <v>110.1</v>
      </c>
      <c r="AI5" s="34">
        <v>119.7</v>
      </c>
      <c r="AJ5" s="34">
        <v>100.5</v>
      </c>
      <c r="AK5" s="39" t="s">
        <v>157</v>
      </c>
      <c r="AL5" s="37" t="s">
        <v>293</v>
      </c>
      <c r="AM5" s="34">
        <v>45.981667000000002</v>
      </c>
      <c r="AN5" s="34">
        <v>106.12</v>
      </c>
      <c r="AO5" s="37" t="s">
        <v>157</v>
      </c>
      <c r="AP5" s="37" t="s">
        <v>157</v>
      </c>
      <c r="AQ5" s="34">
        <v>2405</v>
      </c>
      <c r="AR5" s="39" t="s">
        <v>132</v>
      </c>
      <c r="AS5" s="34">
        <v>1086</v>
      </c>
      <c r="AT5" s="34">
        <v>4854</v>
      </c>
      <c r="AU5" s="39" t="s">
        <v>133</v>
      </c>
      <c r="AV5" s="39" t="s">
        <v>295</v>
      </c>
      <c r="AW5" s="39" t="s">
        <v>157</v>
      </c>
      <c r="AX5" s="39" t="s">
        <v>157</v>
      </c>
      <c r="AY5" s="39" t="s">
        <v>157</v>
      </c>
      <c r="AZ5" s="39" t="s">
        <v>157</v>
      </c>
      <c r="BA5" s="39" t="s">
        <v>157</v>
      </c>
      <c r="BB5" s="39" t="s">
        <v>157</v>
      </c>
      <c r="BC5" s="39" t="s">
        <v>157</v>
      </c>
      <c r="BD5" s="39" t="s">
        <v>157</v>
      </c>
      <c r="BE5" s="39" t="s">
        <v>157</v>
      </c>
      <c r="BF5" s="39" t="s">
        <v>157</v>
      </c>
      <c r="BG5" s="39" t="s">
        <v>157</v>
      </c>
      <c r="BH5" s="39" t="s">
        <v>157</v>
      </c>
      <c r="BI5" s="39" t="s">
        <v>157</v>
      </c>
      <c r="BJ5" s="39" t="s">
        <v>157</v>
      </c>
      <c r="BK5" s="39" t="s">
        <v>157</v>
      </c>
      <c r="BL5" s="39" t="s">
        <v>157</v>
      </c>
      <c r="BM5" s="39" t="s">
        <v>157</v>
      </c>
      <c r="BN5" s="39" t="s">
        <v>157</v>
      </c>
      <c r="BO5" s="39" t="s">
        <v>157</v>
      </c>
      <c r="BP5" s="39" t="s">
        <v>157</v>
      </c>
      <c r="BQ5" s="39" t="s">
        <v>157</v>
      </c>
      <c r="BR5" s="39" t="s">
        <v>157</v>
      </c>
      <c r="BS5" s="39" t="s">
        <v>157</v>
      </c>
      <c r="BT5" s="39" t="s">
        <v>157</v>
      </c>
      <c r="BU5" s="39" t="s">
        <v>157</v>
      </c>
      <c r="BV5" s="39" t="s">
        <v>157</v>
      </c>
      <c r="BW5" s="39" t="s">
        <v>157</v>
      </c>
      <c r="BX5" s="39" t="s">
        <v>157</v>
      </c>
      <c r="BY5" s="39" t="s">
        <v>157</v>
      </c>
      <c r="BZ5" s="39" t="s">
        <v>157</v>
      </c>
      <c r="CA5" s="39" t="s">
        <v>157</v>
      </c>
      <c r="CB5" s="39" t="s">
        <v>157</v>
      </c>
      <c r="CC5" s="39" t="s">
        <v>157</v>
      </c>
      <c r="CD5" s="39" t="s">
        <v>157</v>
      </c>
      <c r="CE5" s="39" t="s">
        <v>157</v>
      </c>
      <c r="CF5" s="39" t="s">
        <v>157</v>
      </c>
      <c r="CG5" s="39" t="s">
        <v>157</v>
      </c>
      <c r="CH5" s="39" t="s">
        <v>157</v>
      </c>
      <c r="CI5" s="39" t="s">
        <v>157</v>
      </c>
      <c r="CJ5" s="39" t="s">
        <v>157</v>
      </c>
      <c r="CK5" s="39" t="s">
        <v>157</v>
      </c>
      <c r="CL5" s="39" t="s">
        <v>157</v>
      </c>
      <c r="CM5" s="39" t="s">
        <v>157</v>
      </c>
      <c r="CN5" s="39" t="s">
        <v>157</v>
      </c>
      <c r="CO5" s="39" t="s">
        <v>157</v>
      </c>
      <c r="CP5" s="39" t="s">
        <v>157</v>
      </c>
      <c r="CQ5" s="39" t="s">
        <v>157</v>
      </c>
      <c r="CR5" s="39" t="s">
        <v>157</v>
      </c>
      <c r="CS5" s="39" t="s">
        <v>157</v>
      </c>
      <c r="CT5" s="39" t="s">
        <v>157</v>
      </c>
      <c r="CU5" s="39" t="s">
        <v>157</v>
      </c>
      <c r="CV5" s="39" t="s">
        <v>157</v>
      </c>
      <c r="CW5" s="39" t="s">
        <v>157</v>
      </c>
      <c r="CX5" s="39" t="s">
        <v>157</v>
      </c>
      <c r="CY5" s="39" t="s">
        <v>157</v>
      </c>
      <c r="CZ5" s="39" t="s">
        <v>157</v>
      </c>
    </row>
    <row r="6" spans="1:104" x14ac:dyDescent="0.25">
      <c r="A6" s="34" t="s">
        <v>169</v>
      </c>
      <c r="B6" s="35" t="s">
        <v>170</v>
      </c>
      <c r="C6" t="s">
        <v>141</v>
      </c>
      <c r="D6" s="34" t="s">
        <v>171</v>
      </c>
      <c r="E6" s="34">
        <v>2024</v>
      </c>
      <c r="F6" t="str">
        <f t="shared" si="0"/>
        <v>10.1002/ajb2.16376</v>
      </c>
      <c r="G6" s="31">
        <f t="shared" si="1"/>
        <v>110100</v>
      </c>
      <c r="H6" s="31">
        <f t="shared" si="2"/>
        <v>9600.0000000000091</v>
      </c>
      <c r="I6" s="31">
        <f t="shared" si="3"/>
        <v>9599.9999999999945</v>
      </c>
      <c r="J6" s="33">
        <f t="shared" si="4"/>
        <v>2770</v>
      </c>
      <c r="K6" s="32">
        <f t="shared" si="5"/>
        <v>3207</v>
      </c>
      <c r="L6" s="32">
        <f t="shared" si="6"/>
        <v>1476</v>
      </c>
      <c r="M6" t="b">
        <v>1</v>
      </c>
      <c r="N6">
        <v>1</v>
      </c>
      <c r="O6" s="34" t="s">
        <v>419</v>
      </c>
      <c r="P6" t="s">
        <v>157</v>
      </c>
      <c r="Q6" t="b">
        <v>0</v>
      </c>
      <c r="R6" t="s">
        <v>157</v>
      </c>
      <c r="S6" t="b">
        <v>1</v>
      </c>
      <c r="T6" t="b">
        <v>0</v>
      </c>
      <c r="U6" t="s">
        <v>157</v>
      </c>
      <c r="V6" t="s">
        <v>157</v>
      </c>
      <c r="W6" t="b">
        <v>0</v>
      </c>
      <c r="X6" t="s">
        <v>157</v>
      </c>
      <c r="Y6" s="34" t="s">
        <v>172</v>
      </c>
      <c r="Z6" s="34" t="s">
        <v>173</v>
      </c>
      <c r="AA6" s="36" t="s">
        <v>157</v>
      </c>
      <c r="AB6" s="36" t="s">
        <v>157</v>
      </c>
      <c r="AC6" s="36" t="s">
        <v>157</v>
      </c>
      <c r="AD6" s="36" t="s">
        <v>157</v>
      </c>
      <c r="AE6" s="36" t="s">
        <v>157</v>
      </c>
      <c r="AF6" s="34" t="s">
        <v>177</v>
      </c>
      <c r="AG6" s="36">
        <v>417</v>
      </c>
      <c r="AH6" s="34">
        <v>110.1</v>
      </c>
      <c r="AI6" s="34">
        <v>119.7</v>
      </c>
      <c r="AJ6" s="34">
        <v>100.5</v>
      </c>
      <c r="AK6" s="39" t="s">
        <v>157</v>
      </c>
      <c r="AL6" s="37" t="s">
        <v>293</v>
      </c>
      <c r="AM6" s="34">
        <v>45.981667000000002</v>
      </c>
      <c r="AN6" s="34">
        <v>106.12</v>
      </c>
      <c r="AO6" s="37" t="s">
        <v>157</v>
      </c>
      <c r="AP6" s="37" t="s">
        <v>157</v>
      </c>
      <c r="AQ6" s="34">
        <v>2770</v>
      </c>
      <c r="AR6" s="39" t="s">
        <v>132</v>
      </c>
      <c r="AS6" s="34">
        <v>1294</v>
      </c>
      <c r="AT6" s="34">
        <v>5977</v>
      </c>
      <c r="AU6" s="39" t="s">
        <v>133</v>
      </c>
      <c r="AV6" s="39" t="s">
        <v>295</v>
      </c>
      <c r="AW6" s="39" t="s">
        <v>157</v>
      </c>
      <c r="AX6" s="39" t="s">
        <v>157</v>
      </c>
      <c r="AY6" s="39" t="s">
        <v>157</v>
      </c>
      <c r="AZ6" s="39" t="s">
        <v>157</v>
      </c>
      <c r="BA6" s="39" t="s">
        <v>157</v>
      </c>
      <c r="BB6" s="39" t="s">
        <v>157</v>
      </c>
      <c r="BC6" s="39" t="s">
        <v>157</v>
      </c>
      <c r="BD6" s="39" t="s">
        <v>157</v>
      </c>
      <c r="BE6" s="39" t="s">
        <v>157</v>
      </c>
      <c r="BF6" s="39" t="s">
        <v>157</v>
      </c>
      <c r="BG6" s="39" t="s">
        <v>157</v>
      </c>
      <c r="BH6" s="39" t="s">
        <v>157</v>
      </c>
      <c r="BI6" s="39" t="s">
        <v>157</v>
      </c>
      <c r="BJ6" s="39" t="s">
        <v>157</v>
      </c>
      <c r="BK6" s="39" t="s">
        <v>157</v>
      </c>
      <c r="BL6" s="39" t="s">
        <v>157</v>
      </c>
      <c r="BM6" s="39" t="s">
        <v>157</v>
      </c>
      <c r="BN6" s="39" t="s">
        <v>157</v>
      </c>
      <c r="BO6" s="39" t="s">
        <v>157</v>
      </c>
      <c r="BP6" s="39" t="s">
        <v>157</v>
      </c>
      <c r="BQ6" s="39" t="s">
        <v>157</v>
      </c>
      <c r="BR6" s="39" t="s">
        <v>157</v>
      </c>
      <c r="BS6" s="39" t="s">
        <v>157</v>
      </c>
      <c r="BT6" s="39" t="s">
        <v>157</v>
      </c>
      <c r="BU6" s="39" t="s">
        <v>157</v>
      </c>
      <c r="BV6" s="39" t="s">
        <v>157</v>
      </c>
      <c r="BW6" s="39" t="s">
        <v>157</v>
      </c>
      <c r="BX6" s="39" t="s">
        <v>157</v>
      </c>
      <c r="BY6" s="39" t="s">
        <v>157</v>
      </c>
      <c r="BZ6" s="39" t="s">
        <v>157</v>
      </c>
      <c r="CA6" s="39" t="s">
        <v>157</v>
      </c>
      <c r="CB6" s="39" t="s">
        <v>157</v>
      </c>
      <c r="CC6" s="39" t="s">
        <v>157</v>
      </c>
      <c r="CD6" s="39" t="s">
        <v>157</v>
      </c>
      <c r="CE6" s="39" t="s">
        <v>157</v>
      </c>
      <c r="CF6" s="39" t="s">
        <v>157</v>
      </c>
      <c r="CG6" s="39" t="s">
        <v>157</v>
      </c>
      <c r="CH6" s="39" t="s">
        <v>157</v>
      </c>
      <c r="CI6" s="39" t="s">
        <v>157</v>
      </c>
      <c r="CJ6" s="39" t="s">
        <v>157</v>
      </c>
      <c r="CK6" s="39" t="s">
        <v>157</v>
      </c>
      <c r="CL6" s="39" t="s">
        <v>157</v>
      </c>
      <c r="CM6" s="39" t="s">
        <v>157</v>
      </c>
      <c r="CN6" s="39" t="s">
        <v>157</v>
      </c>
      <c r="CO6" s="39" t="s">
        <v>157</v>
      </c>
      <c r="CP6" s="39" t="s">
        <v>157</v>
      </c>
      <c r="CQ6" s="39" t="s">
        <v>157</v>
      </c>
      <c r="CR6" s="39" t="s">
        <v>157</v>
      </c>
      <c r="CS6" s="39" t="s">
        <v>157</v>
      </c>
      <c r="CT6" s="39" t="s">
        <v>157</v>
      </c>
      <c r="CU6" s="39" t="s">
        <v>157</v>
      </c>
      <c r="CV6" s="39" t="s">
        <v>157</v>
      </c>
      <c r="CW6" s="39" t="s">
        <v>157</v>
      </c>
      <c r="CX6" s="39" t="s">
        <v>157</v>
      </c>
      <c r="CY6" s="39" t="s">
        <v>157</v>
      </c>
      <c r="CZ6" s="39" t="s">
        <v>157</v>
      </c>
    </row>
    <row r="7" spans="1:104" x14ac:dyDescent="0.25">
      <c r="A7" s="34" t="s">
        <v>169</v>
      </c>
      <c r="B7" s="35" t="s">
        <v>170</v>
      </c>
      <c r="C7" t="s">
        <v>141</v>
      </c>
      <c r="D7" s="34" t="s">
        <v>171</v>
      </c>
      <c r="E7" s="34">
        <v>2024</v>
      </c>
      <c r="F7" t="str">
        <f t="shared" si="0"/>
        <v>10.1002/ajb2.16376</v>
      </c>
      <c r="G7" s="31">
        <f t="shared" si="1"/>
        <v>110100</v>
      </c>
      <c r="H7" s="31">
        <f t="shared" si="2"/>
        <v>9600.0000000000091</v>
      </c>
      <c r="I7" s="31">
        <f t="shared" si="3"/>
        <v>9599.9999999999945</v>
      </c>
      <c r="J7" s="33">
        <f t="shared" si="4"/>
        <v>4213.6628553807996</v>
      </c>
      <c r="K7" s="32">
        <f t="shared" si="5"/>
        <v>2733.9561832188701</v>
      </c>
      <c r="L7" s="32">
        <f t="shared" si="6"/>
        <v>1688.9452305062896</v>
      </c>
      <c r="M7" t="b">
        <v>1</v>
      </c>
      <c r="N7">
        <v>3</v>
      </c>
      <c r="O7" s="34" t="s">
        <v>417</v>
      </c>
      <c r="P7" t="s">
        <v>157</v>
      </c>
      <c r="Q7" t="b">
        <v>0</v>
      </c>
      <c r="R7" t="s">
        <v>157</v>
      </c>
      <c r="S7" t="b">
        <v>1</v>
      </c>
      <c r="T7" t="b">
        <v>0</v>
      </c>
      <c r="U7" t="s">
        <v>157</v>
      </c>
      <c r="V7" t="s">
        <v>157</v>
      </c>
      <c r="W7" t="b">
        <v>0</v>
      </c>
      <c r="X7" t="s">
        <v>157</v>
      </c>
      <c r="Y7" s="34" t="s">
        <v>172</v>
      </c>
      <c r="Z7" s="34" t="s">
        <v>173</v>
      </c>
      <c r="AA7" s="34" t="s">
        <v>178</v>
      </c>
      <c r="AB7" s="37" t="s">
        <v>174</v>
      </c>
      <c r="AC7" s="43" t="s">
        <v>175</v>
      </c>
      <c r="AD7" s="38" t="s">
        <v>421</v>
      </c>
      <c r="AE7" s="34" t="s">
        <v>176</v>
      </c>
      <c r="AF7" s="34" t="s">
        <v>177</v>
      </c>
      <c r="AG7" s="36">
        <v>261</v>
      </c>
      <c r="AH7" s="34">
        <v>110.1</v>
      </c>
      <c r="AI7" s="34">
        <v>119.7</v>
      </c>
      <c r="AJ7" s="34">
        <v>100.5</v>
      </c>
      <c r="AK7" s="39" t="s">
        <v>157</v>
      </c>
      <c r="AL7" s="37" t="s">
        <v>293</v>
      </c>
      <c r="AM7" s="34">
        <v>45.981667000000002</v>
      </c>
      <c r="AN7" s="34">
        <v>106.12</v>
      </c>
      <c r="AO7" s="37" t="s">
        <v>157</v>
      </c>
      <c r="AP7" s="37" t="s">
        <v>157</v>
      </c>
      <c r="AQ7" s="36">
        <v>4213.6628553807996</v>
      </c>
      <c r="AR7" s="39" t="s">
        <v>132</v>
      </c>
      <c r="AS7" s="36">
        <v>2524.71762487451</v>
      </c>
      <c r="AT7" s="36">
        <v>6947.6190385996697</v>
      </c>
      <c r="AU7" s="39" t="s">
        <v>133</v>
      </c>
      <c r="AV7" s="39" t="s">
        <v>295</v>
      </c>
      <c r="AW7" s="39" t="s">
        <v>134</v>
      </c>
      <c r="AX7" s="39" t="s">
        <v>296</v>
      </c>
      <c r="AY7" s="40">
        <v>14100000</v>
      </c>
      <c r="AZ7" s="40">
        <v>1560000</v>
      </c>
      <c r="BA7" s="34" t="s">
        <v>165</v>
      </c>
      <c r="BB7" s="40">
        <v>0</v>
      </c>
      <c r="BC7" s="40">
        <v>0</v>
      </c>
      <c r="BD7" s="34" t="s">
        <v>165</v>
      </c>
      <c r="BE7" s="40">
        <v>1.8499999999999999E-5</v>
      </c>
      <c r="BF7" s="40">
        <v>8.4499999999999996E-7</v>
      </c>
      <c r="BG7" s="34" t="s">
        <v>165</v>
      </c>
      <c r="BH7" s="40">
        <v>0</v>
      </c>
      <c r="BI7" s="40">
        <v>0</v>
      </c>
      <c r="BJ7" s="34" t="s">
        <v>165</v>
      </c>
      <c r="BK7" s="40">
        <v>2.1699999999999999E-5</v>
      </c>
      <c r="BL7" s="40">
        <v>4.3099999999999998E-7</v>
      </c>
      <c r="BM7" s="34" t="s">
        <v>165</v>
      </c>
      <c r="BN7" s="40">
        <v>0</v>
      </c>
      <c r="BO7" s="40">
        <v>0</v>
      </c>
      <c r="BP7" s="34" t="s">
        <v>165</v>
      </c>
      <c r="BQ7" s="36">
        <v>-26.25</v>
      </c>
      <c r="BR7" s="36">
        <v>0.01</v>
      </c>
      <c r="BS7" s="34" t="s">
        <v>165</v>
      </c>
      <c r="BT7" s="36">
        <v>-5.5</v>
      </c>
      <c r="BU7" s="36">
        <v>0.6</v>
      </c>
      <c r="BV7" s="34" t="s">
        <v>297</v>
      </c>
      <c r="BW7" s="36">
        <v>360</v>
      </c>
      <c r="BX7" s="36">
        <v>6</v>
      </c>
      <c r="BY7" s="36">
        <v>1</v>
      </c>
      <c r="BZ7" s="34" t="s">
        <v>298</v>
      </c>
      <c r="CA7" s="36">
        <v>0.64</v>
      </c>
      <c r="CB7" s="36">
        <v>0.03</v>
      </c>
      <c r="CC7" s="39" t="s">
        <v>301</v>
      </c>
      <c r="CD7" s="36">
        <v>2</v>
      </c>
      <c r="CE7" s="36">
        <v>0.1</v>
      </c>
      <c r="CF7" s="39" t="s">
        <v>301</v>
      </c>
      <c r="CG7" s="36">
        <v>1</v>
      </c>
      <c r="CH7" s="36">
        <v>0</v>
      </c>
      <c r="CI7" s="39" t="s">
        <v>299</v>
      </c>
      <c r="CJ7" s="36">
        <v>1</v>
      </c>
      <c r="CK7" s="36">
        <v>0.05</v>
      </c>
      <c r="CL7" s="39" t="s">
        <v>301</v>
      </c>
      <c r="CM7" s="36">
        <v>0.5</v>
      </c>
      <c r="CN7" s="36">
        <v>0.05</v>
      </c>
      <c r="CO7" s="39" t="s">
        <v>301</v>
      </c>
      <c r="CP7" s="36">
        <v>0.2</v>
      </c>
      <c r="CQ7" s="36">
        <v>0.01</v>
      </c>
      <c r="CR7" s="39" t="s">
        <v>301</v>
      </c>
      <c r="CS7" s="36">
        <v>1.2999999999999999E-2</v>
      </c>
      <c r="CT7" s="36">
        <v>6.4999999999999997E-4</v>
      </c>
      <c r="CU7" s="39" t="s">
        <v>301</v>
      </c>
      <c r="CV7" s="37" t="s">
        <v>300</v>
      </c>
      <c r="CW7" s="41">
        <v>30</v>
      </c>
      <c r="CX7" s="41">
        <v>9.4009599999999997E-4</v>
      </c>
      <c r="CY7" s="41">
        <v>40</v>
      </c>
      <c r="CZ7" s="41">
        <v>25</v>
      </c>
    </row>
    <row r="8" spans="1:104" x14ac:dyDescent="0.25">
      <c r="A8" s="34" t="s">
        <v>169</v>
      </c>
      <c r="B8" s="35" t="s">
        <v>170</v>
      </c>
      <c r="C8" t="s">
        <v>141</v>
      </c>
      <c r="D8" s="34" t="s">
        <v>171</v>
      </c>
      <c r="E8" s="34">
        <v>2024</v>
      </c>
      <c r="F8" t="str">
        <f t="shared" si="0"/>
        <v>10.1002/ajb2.16376</v>
      </c>
      <c r="G8" s="31">
        <f t="shared" si="1"/>
        <v>110100</v>
      </c>
      <c r="H8" s="31">
        <f t="shared" si="2"/>
        <v>9600.0000000000091</v>
      </c>
      <c r="I8" s="31">
        <f t="shared" si="3"/>
        <v>9599.9999999999945</v>
      </c>
      <c r="J8" s="33">
        <f t="shared" si="4"/>
        <v>2303.9235489315802</v>
      </c>
      <c r="K8" s="32">
        <f t="shared" si="5"/>
        <v>1340.7733557235097</v>
      </c>
      <c r="L8" s="32">
        <f t="shared" si="6"/>
        <v>900.41816537614022</v>
      </c>
      <c r="M8" t="b">
        <v>1</v>
      </c>
      <c r="N8">
        <v>3</v>
      </c>
      <c r="O8" s="34" t="s">
        <v>417</v>
      </c>
      <c r="P8" t="s">
        <v>157</v>
      </c>
      <c r="Q8" t="b">
        <v>0</v>
      </c>
      <c r="R8" t="s">
        <v>157</v>
      </c>
      <c r="S8" t="b">
        <v>1</v>
      </c>
      <c r="T8" t="b">
        <v>0</v>
      </c>
      <c r="U8" t="s">
        <v>157</v>
      </c>
      <c r="V8" t="s">
        <v>157</v>
      </c>
      <c r="W8" t="b">
        <v>0</v>
      </c>
      <c r="X8" t="s">
        <v>157</v>
      </c>
      <c r="Y8" s="34" t="s">
        <v>172</v>
      </c>
      <c r="Z8" s="34" t="s">
        <v>173</v>
      </c>
      <c r="AA8" s="34" t="s">
        <v>179</v>
      </c>
      <c r="AB8" s="37" t="s">
        <v>174</v>
      </c>
      <c r="AC8" s="43" t="s">
        <v>175</v>
      </c>
      <c r="AD8" s="38" t="s">
        <v>421</v>
      </c>
      <c r="AE8" s="34" t="s">
        <v>176</v>
      </c>
      <c r="AF8" s="34" t="s">
        <v>177</v>
      </c>
      <c r="AG8" s="36">
        <v>261</v>
      </c>
      <c r="AH8" s="34">
        <v>110.1</v>
      </c>
      <c r="AI8" s="34">
        <v>119.7</v>
      </c>
      <c r="AJ8" s="34">
        <v>100.5</v>
      </c>
      <c r="AK8" s="39" t="s">
        <v>157</v>
      </c>
      <c r="AL8" s="37" t="s">
        <v>293</v>
      </c>
      <c r="AM8" s="34">
        <v>45.981667000000002</v>
      </c>
      <c r="AN8" s="34">
        <v>106.12</v>
      </c>
      <c r="AO8" s="37" t="s">
        <v>157</v>
      </c>
      <c r="AP8" s="37" t="s">
        <v>157</v>
      </c>
      <c r="AQ8" s="36">
        <v>2303.9235489315802</v>
      </c>
      <c r="AR8" s="39" t="s">
        <v>132</v>
      </c>
      <c r="AS8" s="36">
        <v>1403.5053835554399</v>
      </c>
      <c r="AT8" s="36">
        <v>3644.6969046550898</v>
      </c>
      <c r="AU8" s="39" t="s">
        <v>133</v>
      </c>
      <c r="AV8" s="39" t="s">
        <v>295</v>
      </c>
      <c r="AW8" s="39" t="s">
        <v>134</v>
      </c>
      <c r="AX8" s="39" t="s">
        <v>296</v>
      </c>
      <c r="AY8" s="40">
        <v>15600000</v>
      </c>
      <c r="AZ8" s="40">
        <v>1490000</v>
      </c>
      <c r="BA8" s="34" t="s">
        <v>165</v>
      </c>
      <c r="BB8" s="40">
        <v>0</v>
      </c>
      <c r="BC8" s="40">
        <v>0</v>
      </c>
      <c r="BD8" s="34" t="s">
        <v>165</v>
      </c>
      <c r="BE8" s="40">
        <v>2.1699999999999999E-5</v>
      </c>
      <c r="BF8" s="40">
        <v>8.8599999999999997E-7</v>
      </c>
      <c r="BG8" s="34" t="s">
        <v>165</v>
      </c>
      <c r="BH8" s="40">
        <v>0</v>
      </c>
      <c r="BI8" s="40">
        <v>0</v>
      </c>
      <c r="BJ8" s="34" t="s">
        <v>165</v>
      </c>
      <c r="BK8" s="40">
        <v>1.95E-5</v>
      </c>
      <c r="BL8" s="40">
        <v>4.9800000000000004E-7</v>
      </c>
      <c r="BM8" s="34" t="s">
        <v>165</v>
      </c>
      <c r="BN8" s="40">
        <v>0</v>
      </c>
      <c r="BO8" s="40">
        <v>0</v>
      </c>
      <c r="BP8" s="34" t="s">
        <v>165</v>
      </c>
      <c r="BQ8" s="36">
        <v>-24.75</v>
      </c>
      <c r="BR8" s="36">
        <v>0.01</v>
      </c>
      <c r="BS8" s="34" t="s">
        <v>165</v>
      </c>
      <c r="BT8" s="36">
        <v>-5.5</v>
      </c>
      <c r="BU8" s="36">
        <v>0.6</v>
      </c>
      <c r="BV8" s="34" t="s">
        <v>297</v>
      </c>
      <c r="BW8" s="36">
        <v>360</v>
      </c>
      <c r="BX8" s="36">
        <v>6</v>
      </c>
      <c r="BY8" s="36">
        <v>1</v>
      </c>
      <c r="BZ8" s="34" t="s">
        <v>298</v>
      </c>
      <c r="CA8" s="36">
        <v>0.64</v>
      </c>
      <c r="CB8" s="36">
        <v>0.03</v>
      </c>
      <c r="CC8" s="39" t="s">
        <v>302</v>
      </c>
      <c r="CD8" s="36">
        <v>2</v>
      </c>
      <c r="CE8" s="36">
        <v>0.1</v>
      </c>
      <c r="CF8" s="39" t="s">
        <v>302</v>
      </c>
      <c r="CG8" s="36">
        <v>1</v>
      </c>
      <c r="CH8" s="36">
        <v>0</v>
      </c>
      <c r="CI8" s="39" t="s">
        <v>299</v>
      </c>
      <c r="CJ8" s="36">
        <v>1</v>
      </c>
      <c r="CK8" s="36">
        <v>0.05</v>
      </c>
      <c r="CL8" s="39" t="s">
        <v>302</v>
      </c>
      <c r="CM8" s="36">
        <v>0.5</v>
      </c>
      <c r="CN8" s="36">
        <v>0.05</v>
      </c>
      <c r="CO8" s="39" t="s">
        <v>302</v>
      </c>
      <c r="CP8" s="36">
        <v>0.2</v>
      </c>
      <c r="CQ8" s="36">
        <v>0.01</v>
      </c>
      <c r="CR8" s="39" t="s">
        <v>302</v>
      </c>
      <c r="CS8" s="36">
        <v>1.2999999999999999E-2</v>
      </c>
      <c r="CT8" s="36">
        <v>6.4999999999999997E-4</v>
      </c>
      <c r="CU8" s="39" t="s">
        <v>302</v>
      </c>
      <c r="CV8" s="37" t="s">
        <v>300</v>
      </c>
      <c r="CW8" s="41">
        <v>30</v>
      </c>
      <c r="CX8" s="41">
        <v>9.4009599999999997E-4</v>
      </c>
      <c r="CY8" s="41">
        <v>40</v>
      </c>
      <c r="CZ8" s="41">
        <v>25</v>
      </c>
    </row>
    <row r="9" spans="1:104" x14ac:dyDescent="0.25">
      <c r="A9" s="34" t="s">
        <v>169</v>
      </c>
      <c r="B9" s="35" t="s">
        <v>170</v>
      </c>
      <c r="C9" t="s">
        <v>141</v>
      </c>
      <c r="D9" s="34" t="s">
        <v>171</v>
      </c>
      <c r="E9" s="34">
        <v>2024</v>
      </c>
      <c r="F9" t="str">
        <f t="shared" si="0"/>
        <v>10.1002/ajb2.16376</v>
      </c>
      <c r="G9" s="31">
        <f t="shared" si="1"/>
        <v>110100</v>
      </c>
      <c r="H9" s="31">
        <f t="shared" si="2"/>
        <v>9600.0000000000091</v>
      </c>
      <c r="I9" s="31">
        <f t="shared" si="3"/>
        <v>9599.9999999999945</v>
      </c>
      <c r="J9" s="33">
        <f t="shared" si="4"/>
        <v>2362.74632460974</v>
      </c>
      <c r="K9" s="32">
        <f t="shared" si="5"/>
        <v>1754.2876866901101</v>
      </c>
      <c r="L9" s="32">
        <f t="shared" si="6"/>
        <v>989.73420864179002</v>
      </c>
      <c r="M9" t="b">
        <v>1</v>
      </c>
      <c r="N9">
        <v>3</v>
      </c>
      <c r="O9" s="34" t="s">
        <v>417</v>
      </c>
      <c r="P9" t="s">
        <v>157</v>
      </c>
      <c r="Q9" t="b">
        <v>0</v>
      </c>
      <c r="R9" t="s">
        <v>157</v>
      </c>
      <c r="S9" t="b">
        <v>1</v>
      </c>
      <c r="T9" t="b">
        <v>0</v>
      </c>
      <c r="U9" t="s">
        <v>157</v>
      </c>
      <c r="V9" t="s">
        <v>157</v>
      </c>
      <c r="W9" t="b">
        <v>0</v>
      </c>
      <c r="X9" t="s">
        <v>157</v>
      </c>
      <c r="Y9" s="34" t="s">
        <v>172</v>
      </c>
      <c r="Z9" s="34" t="s">
        <v>173</v>
      </c>
      <c r="AA9" s="34" t="s">
        <v>180</v>
      </c>
      <c r="AB9" s="37" t="s">
        <v>174</v>
      </c>
      <c r="AC9" s="43" t="s">
        <v>175</v>
      </c>
      <c r="AD9" s="38" t="s">
        <v>421</v>
      </c>
      <c r="AE9" s="34" t="s">
        <v>176</v>
      </c>
      <c r="AF9" s="34" t="s">
        <v>177</v>
      </c>
      <c r="AG9" s="36">
        <v>261</v>
      </c>
      <c r="AH9" s="34">
        <v>110.1</v>
      </c>
      <c r="AI9" s="34">
        <v>119.7</v>
      </c>
      <c r="AJ9" s="34">
        <v>100.5</v>
      </c>
      <c r="AK9" s="39" t="s">
        <v>157</v>
      </c>
      <c r="AL9" s="37" t="s">
        <v>293</v>
      </c>
      <c r="AM9" s="34">
        <v>45.981667000000002</v>
      </c>
      <c r="AN9" s="34">
        <v>106.12</v>
      </c>
      <c r="AO9" s="37" t="s">
        <v>157</v>
      </c>
      <c r="AP9" s="37" t="s">
        <v>157</v>
      </c>
      <c r="AQ9" s="36">
        <v>2362.74632460974</v>
      </c>
      <c r="AR9" s="39" t="s">
        <v>132</v>
      </c>
      <c r="AS9" s="36">
        <v>1373.01211596795</v>
      </c>
      <c r="AT9" s="36">
        <v>4117.0340112998501</v>
      </c>
      <c r="AU9" s="39" t="s">
        <v>133</v>
      </c>
      <c r="AV9" s="39" t="s">
        <v>295</v>
      </c>
      <c r="AW9" s="39" t="s">
        <v>134</v>
      </c>
      <c r="AX9" s="39" t="s">
        <v>296</v>
      </c>
      <c r="AY9" s="40">
        <v>17500000</v>
      </c>
      <c r="AZ9" s="40">
        <v>2840000</v>
      </c>
      <c r="BA9" s="34" t="s">
        <v>165</v>
      </c>
      <c r="BB9" s="40">
        <v>0</v>
      </c>
      <c r="BC9" s="40">
        <v>0</v>
      </c>
      <c r="BD9" s="34" t="s">
        <v>165</v>
      </c>
      <c r="BE9" s="40">
        <v>1.8300000000000001E-5</v>
      </c>
      <c r="BF9" s="40">
        <v>9.3699999999999999E-7</v>
      </c>
      <c r="BG9" s="34" t="s">
        <v>165</v>
      </c>
      <c r="BH9" s="40">
        <v>0</v>
      </c>
      <c r="BI9" s="40">
        <v>0</v>
      </c>
      <c r="BJ9" s="34" t="s">
        <v>165</v>
      </c>
      <c r="BK9" s="40">
        <v>1.52E-5</v>
      </c>
      <c r="BL9" s="40">
        <v>5.5899999999999996E-7</v>
      </c>
      <c r="BM9" s="34" t="s">
        <v>165</v>
      </c>
      <c r="BN9" s="40">
        <v>0</v>
      </c>
      <c r="BO9" s="40">
        <v>0</v>
      </c>
      <c r="BP9" s="34" t="s">
        <v>165</v>
      </c>
      <c r="BQ9" s="36">
        <v>-24.92</v>
      </c>
      <c r="BR9" s="36">
        <v>0.01</v>
      </c>
      <c r="BS9" s="34" t="s">
        <v>165</v>
      </c>
      <c r="BT9" s="36">
        <v>-5.5</v>
      </c>
      <c r="BU9" s="36">
        <v>0.6</v>
      </c>
      <c r="BV9" s="34" t="s">
        <v>297</v>
      </c>
      <c r="BW9" s="36">
        <v>360</v>
      </c>
      <c r="BX9" s="36">
        <v>6</v>
      </c>
      <c r="BY9" s="36">
        <v>1</v>
      </c>
      <c r="BZ9" s="34" t="s">
        <v>298</v>
      </c>
      <c r="CA9" s="36">
        <v>0.64</v>
      </c>
      <c r="CB9" s="36">
        <v>0.03</v>
      </c>
      <c r="CC9" s="39" t="s">
        <v>303</v>
      </c>
      <c r="CD9" s="36">
        <v>2</v>
      </c>
      <c r="CE9" s="36">
        <v>0.1</v>
      </c>
      <c r="CF9" s="39" t="s">
        <v>303</v>
      </c>
      <c r="CG9" s="36">
        <v>1</v>
      </c>
      <c r="CH9" s="36">
        <v>0</v>
      </c>
      <c r="CI9" s="39" t="s">
        <v>299</v>
      </c>
      <c r="CJ9" s="36">
        <v>1</v>
      </c>
      <c r="CK9" s="36">
        <v>0.05</v>
      </c>
      <c r="CL9" s="39" t="s">
        <v>303</v>
      </c>
      <c r="CM9" s="36">
        <v>0.5</v>
      </c>
      <c r="CN9" s="36">
        <v>0.05</v>
      </c>
      <c r="CO9" s="39" t="s">
        <v>303</v>
      </c>
      <c r="CP9" s="36">
        <v>0.2</v>
      </c>
      <c r="CQ9" s="36">
        <v>0.01</v>
      </c>
      <c r="CR9" s="39" t="s">
        <v>303</v>
      </c>
      <c r="CS9" s="36">
        <v>1.2999999999999999E-2</v>
      </c>
      <c r="CT9" s="36">
        <v>6.4999999999999997E-4</v>
      </c>
      <c r="CU9" s="39" t="s">
        <v>303</v>
      </c>
      <c r="CV9" s="37" t="s">
        <v>300</v>
      </c>
      <c r="CW9" s="41">
        <v>30</v>
      </c>
      <c r="CX9" s="41">
        <v>9.4009599999999997E-4</v>
      </c>
      <c r="CY9" s="41">
        <v>40</v>
      </c>
      <c r="CZ9" s="41">
        <v>25</v>
      </c>
    </row>
    <row r="10" spans="1:104" x14ac:dyDescent="0.25">
      <c r="A10" s="34" t="s">
        <v>169</v>
      </c>
      <c r="B10" s="35" t="s">
        <v>170</v>
      </c>
      <c r="C10" t="s">
        <v>141</v>
      </c>
      <c r="D10" s="34" t="s">
        <v>171</v>
      </c>
      <c r="E10" s="34">
        <v>2024</v>
      </c>
      <c r="F10" t="str">
        <f t="shared" si="0"/>
        <v>10.1002/ajb2.16376</v>
      </c>
      <c r="G10" s="31">
        <f t="shared" si="1"/>
        <v>110100</v>
      </c>
      <c r="H10" s="31">
        <f t="shared" si="2"/>
        <v>9600.0000000000091</v>
      </c>
      <c r="I10" s="31">
        <f t="shared" si="3"/>
        <v>9599.9999999999945</v>
      </c>
      <c r="J10" s="33">
        <f t="shared" si="4"/>
        <v>4146.4216081326103</v>
      </c>
      <c r="K10" s="32">
        <f t="shared" si="5"/>
        <v>3017.0789667044501</v>
      </c>
      <c r="L10" s="32">
        <f t="shared" si="6"/>
        <v>1750.4651132952404</v>
      </c>
      <c r="M10" t="b">
        <v>1</v>
      </c>
      <c r="N10">
        <v>3</v>
      </c>
      <c r="O10" s="34" t="s">
        <v>417</v>
      </c>
      <c r="P10" t="s">
        <v>157</v>
      </c>
      <c r="Q10" t="b">
        <v>0</v>
      </c>
      <c r="R10" t="s">
        <v>157</v>
      </c>
      <c r="S10" t="b">
        <v>1</v>
      </c>
      <c r="T10" t="b">
        <v>0</v>
      </c>
      <c r="U10" t="s">
        <v>157</v>
      </c>
      <c r="V10" t="s">
        <v>157</v>
      </c>
      <c r="W10" t="b">
        <v>0</v>
      </c>
      <c r="X10" t="s">
        <v>157</v>
      </c>
      <c r="Y10" s="34" t="s">
        <v>172</v>
      </c>
      <c r="Z10" s="34" t="s">
        <v>173</v>
      </c>
      <c r="AA10" s="34" t="s">
        <v>181</v>
      </c>
      <c r="AB10" s="37" t="s">
        <v>174</v>
      </c>
      <c r="AC10" s="43" t="s">
        <v>175</v>
      </c>
      <c r="AD10" s="38" t="s">
        <v>421</v>
      </c>
      <c r="AE10" s="34" t="s">
        <v>176</v>
      </c>
      <c r="AF10" s="34" t="s">
        <v>177</v>
      </c>
      <c r="AG10" s="36">
        <v>261</v>
      </c>
      <c r="AH10" s="34">
        <v>110.1</v>
      </c>
      <c r="AI10" s="34">
        <v>119.7</v>
      </c>
      <c r="AJ10" s="34">
        <v>100.5</v>
      </c>
      <c r="AK10" s="39" t="s">
        <v>157</v>
      </c>
      <c r="AL10" s="37" t="s">
        <v>293</v>
      </c>
      <c r="AM10" s="34">
        <v>45.981667000000002</v>
      </c>
      <c r="AN10" s="34">
        <v>106.12</v>
      </c>
      <c r="AO10" s="37" t="s">
        <v>157</v>
      </c>
      <c r="AP10" s="37" t="s">
        <v>157</v>
      </c>
      <c r="AQ10" s="36">
        <v>4146.4216081326103</v>
      </c>
      <c r="AR10" s="39" t="s">
        <v>132</v>
      </c>
      <c r="AS10" s="36">
        <v>2395.95649483737</v>
      </c>
      <c r="AT10" s="36">
        <v>7163.5005748370604</v>
      </c>
      <c r="AU10" s="39" t="s">
        <v>133</v>
      </c>
      <c r="AV10" s="39" t="s">
        <v>295</v>
      </c>
      <c r="AW10" s="39" t="s">
        <v>134</v>
      </c>
      <c r="AX10" s="39" t="s">
        <v>296</v>
      </c>
      <c r="AY10" s="40">
        <v>15000000</v>
      </c>
      <c r="AZ10" s="40">
        <v>2280000</v>
      </c>
      <c r="BA10" s="34" t="s">
        <v>165</v>
      </c>
      <c r="BB10" s="40">
        <v>0</v>
      </c>
      <c r="BC10" s="40">
        <v>0</v>
      </c>
      <c r="BD10" s="34" t="s">
        <v>165</v>
      </c>
      <c r="BE10" s="40">
        <v>1.6399999999999999E-5</v>
      </c>
      <c r="BF10" s="40">
        <v>8.0200000000000001E-7</v>
      </c>
      <c r="BG10" s="34" t="s">
        <v>165</v>
      </c>
      <c r="BH10" s="40">
        <v>0</v>
      </c>
      <c r="BI10" s="40">
        <v>0</v>
      </c>
      <c r="BJ10" s="34" t="s">
        <v>165</v>
      </c>
      <c r="BK10" s="40">
        <v>2.0999999999999999E-5</v>
      </c>
      <c r="BL10" s="40">
        <v>4.8999999999999997E-7</v>
      </c>
      <c r="BM10" s="34" t="s">
        <v>165</v>
      </c>
      <c r="BN10" s="40">
        <v>0</v>
      </c>
      <c r="BO10" s="40">
        <v>0</v>
      </c>
      <c r="BP10" s="34" t="s">
        <v>165</v>
      </c>
      <c r="BQ10" s="36">
        <v>-25.1</v>
      </c>
      <c r="BR10" s="36">
        <v>0.01</v>
      </c>
      <c r="BS10" s="34" t="s">
        <v>165</v>
      </c>
      <c r="BT10" s="36">
        <v>-5.5</v>
      </c>
      <c r="BU10" s="36">
        <v>0.6</v>
      </c>
      <c r="BV10" s="34" t="s">
        <v>297</v>
      </c>
      <c r="BW10" s="36">
        <v>360</v>
      </c>
      <c r="BX10" s="36">
        <v>6</v>
      </c>
      <c r="BY10" s="36">
        <v>1</v>
      </c>
      <c r="BZ10" s="34" t="s">
        <v>298</v>
      </c>
      <c r="CA10" s="36">
        <v>0.64</v>
      </c>
      <c r="CB10" s="36">
        <v>0.03</v>
      </c>
      <c r="CC10" s="39" t="s">
        <v>304</v>
      </c>
      <c r="CD10" s="36">
        <v>2</v>
      </c>
      <c r="CE10" s="36">
        <v>0.1</v>
      </c>
      <c r="CF10" s="39" t="s">
        <v>304</v>
      </c>
      <c r="CG10" s="36">
        <v>1</v>
      </c>
      <c r="CH10" s="36">
        <v>0</v>
      </c>
      <c r="CI10" s="39" t="s">
        <v>299</v>
      </c>
      <c r="CJ10" s="36">
        <v>1</v>
      </c>
      <c r="CK10" s="36">
        <v>0.05</v>
      </c>
      <c r="CL10" s="39" t="s">
        <v>304</v>
      </c>
      <c r="CM10" s="36">
        <v>0.5</v>
      </c>
      <c r="CN10" s="36">
        <v>0.05</v>
      </c>
      <c r="CO10" s="39" t="s">
        <v>304</v>
      </c>
      <c r="CP10" s="36">
        <v>0.2</v>
      </c>
      <c r="CQ10" s="36">
        <v>0.01</v>
      </c>
      <c r="CR10" s="39" t="s">
        <v>304</v>
      </c>
      <c r="CS10" s="36">
        <v>1.2999999999999999E-2</v>
      </c>
      <c r="CT10" s="36">
        <v>6.4999999999999997E-4</v>
      </c>
      <c r="CU10" s="39" t="s">
        <v>304</v>
      </c>
      <c r="CV10" s="37" t="s">
        <v>300</v>
      </c>
      <c r="CW10" s="41">
        <v>30</v>
      </c>
      <c r="CX10" s="41">
        <v>9.4009599999999997E-4</v>
      </c>
      <c r="CY10" s="41">
        <v>40</v>
      </c>
      <c r="CZ10" s="41">
        <v>25</v>
      </c>
    </row>
    <row r="11" spans="1:104" x14ac:dyDescent="0.25">
      <c r="A11" s="34" t="s">
        <v>169</v>
      </c>
      <c r="B11" s="35" t="s">
        <v>170</v>
      </c>
      <c r="C11" t="s">
        <v>141</v>
      </c>
      <c r="D11" s="34" t="s">
        <v>171</v>
      </c>
      <c r="E11" s="34">
        <v>2024</v>
      </c>
      <c r="F11" t="str">
        <f t="shared" si="0"/>
        <v>10.1002/ajb2.16376</v>
      </c>
      <c r="G11" s="31">
        <f t="shared" si="1"/>
        <v>110100</v>
      </c>
      <c r="H11" s="31">
        <f t="shared" si="2"/>
        <v>9600.0000000000091</v>
      </c>
      <c r="I11" s="31">
        <f t="shared" si="3"/>
        <v>9599.9999999999945</v>
      </c>
      <c r="J11" s="33">
        <f t="shared" si="4"/>
        <v>2205.8445083828301</v>
      </c>
      <c r="K11" s="32">
        <f t="shared" si="5"/>
        <v>1249.15483989212</v>
      </c>
      <c r="L11" s="32">
        <f t="shared" si="6"/>
        <v>878.25853341645006</v>
      </c>
      <c r="M11" t="b">
        <v>1</v>
      </c>
      <c r="N11">
        <v>3</v>
      </c>
      <c r="O11" s="34" t="s">
        <v>417</v>
      </c>
      <c r="P11" t="s">
        <v>157</v>
      </c>
      <c r="Q11" t="b">
        <v>0</v>
      </c>
      <c r="R11" t="s">
        <v>157</v>
      </c>
      <c r="S11" t="b">
        <v>1</v>
      </c>
      <c r="T11" t="b">
        <v>0</v>
      </c>
      <c r="U11" t="s">
        <v>157</v>
      </c>
      <c r="V11" t="s">
        <v>157</v>
      </c>
      <c r="W11" t="b">
        <v>0</v>
      </c>
      <c r="X11" t="s">
        <v>157</v>
      </c>
      <c r="Y11" s="34" t="s">
        <v>172</v>
      </c>
      <c r="Z11" s="34" t="s">
        <v>173</v>
      </c>
      <c r="AA11" s="34" t="s">
        <v>182</v>
      </c>
      <c r="AB11" s="37" t="s">
        <v>174</v>
      </c>
      <c r="AC11" s="43" t="s">
        <v>175</v>
      </c>
      <c r="AD11" s="38" t="s">
        <v>421</v>
      </c>
      <c r="AE11" s="34" t="s">
        <v>176</v>
      </c>
      <c r="AF11" s="34" t="s">
        <v>177</v>
      </c>
      <c r="AG11" s="36">
        <v>261</v>
      </c>
      <c r="AH11" s="34">
        <v>110.1</v>
      </c>
      <c r="AI11" s="34">
        <v>119.7</v>
      </c>
      <c r="AJ11" s="34">
        <v>100.5</v>
      </c>
      <c r="AK11" s="39" t="s">
        <v>157</v>
      </c>
      <c r="AL11" s="37" t="s">
        <v>293</v>
      </c>
      <c r="AM11" s="34">
        <v>45.981667000000002</v>
      </c>
      <c r="AN11" s="34">
        <v>106.12</v>
      </c>
      <c r="AO11" s="37" t="s">
        <v>157</v>
      </c>
      <c r="AP11" s="37" t="s">
        <v>157</v>
      </c>
      <c r="AQ11" s="36">
        <v>2205.8445083828301</v>
      </c>
      <c r="AR11" s="39" t="s">
        <v>132</v>
      </c>
      <c r="AS11" s="36">
        <v>1327.58597496638</v>
      </c>
      <c r="AT11" s="36">
        <v>3454.9993482749501</v>
      </c>
      <c r="AU11" s="39" t="s">
        <v>133</v>
      </c>
      <c r="AV11" s="39" t="s">
        <v>295</v>
      </c>
      <c r="AW11" s="39" t="s">
        <v>134</v>
      </c>
      <c r="AX11" s="39" t="s">
        <v>296</v>
      </c>
      <c r="AY11" s="40">
        <v>15900000</v>
      </c>
      <c r="AZ11" s="40">
        <v>1070000</v>
      </c>
      <c r="BA11" s="34" t="s">
        <v>165</v>
      </c>
      <c r="BB11" s="40">
        <v>0</v>
      </c>
      <c r="BC11" s="40">
        <v>0</v>
      </c>
      <c r="BD11" s="34" t="s">
        <v>165</v>
      </c>
      <c r="BE11" s="40">
        <v>2.1100000000000001E-5</v>
      </c>
      <c r="BF11" s="40">
        <v>1.2300000000000001E-6</v>
      </c>
      <c r="BG11" s="34" t="s">
        <v>165</v>
      </c>
      <c r="BH11" s="40">
        <v>0</v>
      </c>
      <c r="BI11" s="40">
        <v>0</v>
      </c>
      <c r="BJ11" s="34" t="s">
        <v>165</v>
      </c>
      <c r="BK11" s="40">
        <v>1.88E-5</v>
      </c>
      <c r="BL11" s="40">
        <v>3.6399999999999998E-7</v>
      </c>
      <c r="BM11" s="34" t="s">
        <v>165</v>
      </c>
      <c r="BN11" s="40">
        <v>0</v>
      </c>
      <c r="BO11" s="40">
        <v>0</v>
      </c>
      <c r="BP11" s="34" t="s">
        <v>165</v>
      </c>
      <c r="BQ11" s="36">
        <v>-24.35</v>
      </c>
      <c r="BR11" s="36">
        <v>0.06</v>
      </c>
      <c r="BS11" s="34" t="s">
        <v>165</v>
      </c>
      <c r="BT11" s="36">
        <v>-5.5</v>
      </c>
      <c r="BU11" s="36">
        <v>0.6</v>
      </c>
      <c r="BV11" s="34" t="s">
        <v>297</v>
      </c>
      <c r="BW11" s="36">
        <v>360</v>
      </c>
      <c r="BX11" s="36">
        <v>6</v>
      </c>
      <c r="BY11" s="36">
        <v>1</v>
      </c>
      <c r="BZ11" s="34" t="s">
        <v>298</v>
      </c>
      <c r="CA11" s="36">
        <v>0.64</v>
      </c>
      <c r="CB11" s="36">
        <v>0.03</v>
      </c>
      <c r="CC11" s="39" t="s">
        <v>305</v>
      </c>
      <c r="CD11" s="36">
        <v>2</v>
      </c>
      <c r="CE11" s="36">
        <v>0.1</v>
      </c>
      <c r="CF11" s="39" t="s">
        <v>305</v>
      </c>
      <c r="CG11" s="36">
        <v>1</v>
      </c>
      <c r="CH11" s="36">
        <v>0</v>
      </c>
      <c r="CI11" s="39" t="s">
        <v>299</v>
      </c>
      <c r="CJ11" s="36">
        <v>1</v>
      </c>
      <c r="CK11" s="36">
        <v>0.05</v>
      </c>
      <c r="CL11" s="39" t="s">
        <v>305</v>
      </c>
      <c r="CM11" s="36">
        <v>0.5</v>
      </c>
      <c r="CN11" s="36">
        <v>0.05</v>
      </c>
      <c r="CO11" s="39" t="s">
        <v>305</v>
      </c>
      <c r="CP11" s="36">
        <v>0.2</v>
      </c>
      <c r="CQ11" s="36">
        <v>0.01</v>
      </c>
      <c r="CR11" s="39" t="s">
        <v>305</v>
      </c>
      <c r="CS11" s="36">
        <v>1.2999999999999999E-2</v>
      </c>
      <c r="CT11" s="36">
        <v>6.4999999999999997E-4</v>
      </c>
      <c r="CU11" s="39" t="s">
        <v>305</v>
      </c>
      <c r="CV11" s="37" t="s">
        <v>300</v>
      </c>
      <c r="CW11" s="41">
        <v>30</v>
      </c>
      <c r="CX11" s="41">
        <v>9.4009599999999997E-4</v>
      </c>
      <c r="CY11" s="41">
        <v>40</v>
      </c>
      <c r="CZ11" s="41">
        <v>25</v>
      </c>
    </row>
    <row r="12" spans="1:104" x14ac:dyDescent="0.25">
      <c r="A12" s="34" t="s">
        <v>169</v>
      </c>
      <c r="B12" s="35" t="s">
        <v>170</v>
      </c>
      <c r="C12" t="s">
        <v>141</v>
      </c>
      <c r="D12" s="34" t="s">
        <v>171</v>
      </c>
      <c r="E12" s="34">
        <v>2024</v>
      </c>
      <c r="F12" t="str">
        <f t="shared" si="0"/>
        <v>10.1002/ajb2.16376</v>
      </c>
      <c r="G12" s="31">
        <f t="shared" si="1"/>
        <v>110100</v>
      </c>
      <c r="H12" s="31">
        <f t="shared" si="2"/>
        <v>9600.0000000000091</v>
      </c>
      <c r="I12" s="31">
        <f t="shared" si="3"/>
        <v>9599.9999999999945</v>
      </c>
      <c r="J12" s="33">
        <f t="shared" si="4"/>
        <v>4313.6307096439396</v>
      </c>
      <c r="K12" s="32">
        <f t="shared" si="5"/>
        <v>2590.0887518463906</v>
      </c>
      <c r="L12" s="32">
        <f t="shared" si="6"/>
        <v>1741.3025206779494</v>
      </c>
      <c r="M12" t="b">
        <v>1</v>
      </c>
      <c r="N12">
        <v>3</v>
      </c>
      <c r="O12" s="34" t="s">
        <v>417</v>
      </c>
      <c r="P12" t="s">
        <v>157</v>
      </c>
      <c r="Q12" t="b">
        <v>0</v>
      </c>
      <c r="R12" t="s">
        <v>157</v>
      </c>
      <c r="S12" t="b">
        <v>1</v>
      </c>
      <c r="T12" t="b">
        <v>0</v>
      </c>
      <c r="U12" t="s">
        <v>157</v>
      </c>
      <c r="V12" t="s">
        <v>157</v>
      </c>
      <c r="W12" t="b">
        <v>0</v>
      </c>
      <c r="X12" t="s">
        <v>157</v>
      </c>
      <c r="Y12" s="34" t="s">
        <v>172</v>
      </c>
      <c r="Z12" s="34" t="s">
        <v>173</v>
      </c>
      <c r="AA12" s="34" t="s">
        <v>183</v>
      </c>
      <c r="AB12" s="37" t="s">
        <v>174</v>
      </c>
      <c r="AC12" s="43" t="s">
        <v>175</v>
      </c>
      <c r="AD12" s="38" t="s">
        <v>421</v>
      </c>
      <c r="AE12" s="34" t="s">
        <v>176</v>
      </c>
      <c r="AF12" s="34" t="s">
        <v>177</v>
      </c>
      <c r="AG12" s="36">
        <v>261</v>
      </c>
      <c r="AH12" s="34">
        <v>110.1</v>
      </c>
      <c r="AI12" s="34">
        <v>119.7</v>
      </c>
      <c r="AJ12" s="34">
        <v>100.5</v>
      </c>
      <c r="AK12" s="39" t="s">
        <v>157</v>
      </c>
      <c r="AL12" s="37" t="s">
        <v>293</v>
      </c>
      <c r="AM12" s="34">
        <v>45.981667000000002</v>
      </c>
      <c r="AN12" s="34">
        <v>106.12</v>
      </c>
      <c r="AO12" s="37" t="s">
        <v>157</v>
      </c>
      <c r="AP12" s="37" t="s">
        <v>157</v>
      </c>
      <c r="AQ12" s="36">
        <v>4313.6307096439396</v>
      </c>
      <c r="AR12" s="39" t="s">
        <v>132</v>
      </c>
      <c r="AS12" s="36">
        <v>2572.3281889659902</v>
      </c>
      <c r="AT12" s="36">
        <v>6903.7194614903301</v>
      </c>
      <c r="AU12" s="39" t="s">
        <v>133</v>
      </c>
      <c r="AV12" s="39" t="s">
        <v>295</v>
      </c>
      <c r="AW12" s="39" t="s">
        <v>134</v>
      </c>
      <c r="AX12" s="39" t="s">
        <v>296</v>
      </c>
      <c r="AY12" s="40">
        <v>9690000</v>
      </c>
      <c r="AZ12" s="40">
        <v>1180000</v>
      </c>
      <c r="BA12" s="34" t="s">
        <v>165</v>
      </c>
      <c r="BB12" s="40">
        <v>0</v>
      </c>
      <c r="BC12" s="40">
        <v>0</v>
      </c>
      <c r="BD12" s="34" t="s">
        <v>165</v>
      </c>
      <c r="BE12" s="40">
        <v>2.0000000000000002E-5</v>
      </c>
      <c r="BF12" s="40">
        <v>7.9599999999999998E-7</v>
      </c>
      <c r="BG12" s="34" t="s">
        <v>165</v>
      </c>
      <c r="BH12" s="40">
        <v>0</v>
      </c>
      <c r="BI12" s="40">
        <v>0</v>
      </c>
      <c r="BJ12" s="34" t="s">
        <v>165</v>
      </c>
      <c r="BK12" s="40">
        <v>1.5999999999999999E-5</v>
      </c>
      <c r="BL12" s="40">
        <v>3.1699999999999999E-7</v>
      </c>
      <c r="BM12" s="34" t="s">
        <v>165</v>
      </c>
      <c r="BN12" s="40">
        <v>0</v>
      </c>
      <c r="BO12" s="40">
        <v>0</v>
      </c>
      <c r="BP12" s="34" t="s">
        <v>165</v>
      </c>
      <c r="BQ12" s="36">
        <v>-25.95</v>
      </c>
      <c r="BR12" s="36">
        <v>0.06</v>
      </c>
      <c r="BS12" s="34" t="s">
        <v>165</v>
      </c>
      <c r="BT12" s="36">
        <v>-5.5</v>
      </c>
      <c r="BU12" s="36">
        <v>0.6</v>
      </c>
      <c r="BV12" s="34" t="s">
        <v>297</v>
      </c>
      <c r="BW12" s="36">
        <v>360</v>
      </c>
      <c r="BX12" s="36">
        <v>6</v>
      </c>
      <c r="BY12" s="36">
        <v>1</v>
      </c>
      <c r="BZ12" s="34" t="s">
        <v>298</v>
      </c>
      <c r="CA12" s="36">
        <v>0.64</v>
      </c>
      <c r="CB12" s="36">
        <v>0.03</v>
      </c>
      <c r="CC12" s="39" t="s">
        <v>306</v>
      </c>
      <c r="CD12" s="36">
        <v>2</v>
      </c>
      <c r="CE12" s="36">
        <v>0.1</v>
      </c>
      <c r="CF12" s="39" t="s">
        <v>306</v>
      </c>
      <c r="CG12" s="36">
        <v>1</v>
      </c>
      <c r="CH12" s="36">
        <v>0</v>
      </c>
      <c r="CI12" s="39" t="s">
        <v>299</v>
      </c>
      <c r="CJ12" s="36">
        <v>1</v>
      </c>
      <c r="CK12" s="36">
        <v>0.05</v>
      </c>
      <c r="CL12" s="39" t="s">
        <v>306</v>
      </c>
      <c r="CM12" s="36">
        <v>0.5</v>
      </c>
      <c r="CN12" s="36">
        <v>0.05</v>
      </c>
      <c r="CO12" s="39" t="s">
        <v>306</v>
      </c>
      <c r="CP12" s="36">
        <v>0.2</v>
      </c>
      <c r="CQ12" s="36">
        <v>0.01</v>
      </c>
      <c r="CR12" s="39" t="s">
        <v>306</v>
      </c>
      <c r="CS12" s="36">
        <v>1.2999999999999999E-2</v>
      </c>
      <c r="CT12" s="36">
        <v>6.4999999999999997E-4</v>
      </c>
      <c r="CU12" s="39" t="s">
        <v>306</v>
      </c>
      <c r="CV12" s="37" t="s">
        <v>300</v>
      </c>
      <c r="CW12" s="41">
        <v>30</v>
      </c>
      <c r="CX12" s="41">
        <v>9.4009599999999997E-4</v>
      </c>
      <c r="CY12" s="41">
        <v>40</v>
      </c>
      <c r="CZ12" s="41">
        <v>25</v>
      </c>
    </row>
    <row r="13" spans="1:104" x14ac:dyDescent="0.25">
      <c r="A13" s="34" t="s">
        <v>169</v>
      </c>
      <c r="B13" s="35" t="s">
        <v>170</v>
      </c>
      <c r="C13" t="s">
        <v>141</v>
      </c>
      <c r="D13" s="34" t="s">
        <v>171</v>
      </c>
      <c r="E13" s="34">
        <v>2024</v>
      </c>
      <c r="F13" t="str">
        <f t="shared" si="0"/>
        <v>10.1002/ajb2.16376</v>
      </c>
      <c r="G13" s="31">
        <f t="shared" si="1"/>
        <v>110100</v>
      </c>
      <c r="H13" s="31">
        <f t="shared" si="2"/>
        <v>9600.0000000000091</v>
      </c>
      <c r="I13" s="31">
        <f t="shared" si="3"/>
        <v>9599.9999999999945</v>
      </c>
      <c r="J13" s="33">
        <f t="shared" si="4"/>
        <v>3996.1747833980498</v>
      </c>
      <c r="K13" s="32">
        <f t="shared" si="5"/>
        <v>3373.0571422205003</v>
      </c>
      <c r="L13" s="32">
        <f t="shared" si="6"/>
        <v>1743.5150187663598</v>
      </c>
      <c r="M13" t="b">
        <v>1</v>
      </c>
      <c r="N13">
        <v>3</v>
      </c>
      <c r="O13" s="34" t="s">
        <v>417</v>
      </c>
      <c r="P13" t="s">
        <v>157</v>
      </c>
      <c r="Q13" t="b">
        <v>0</v>
      </c>
      <c r="R13" t="s">
        <v>157</v>
      </c>
      <c r="S13" t="b">
        <v>1</v>
      </c>
      <c r="T13" t="b">
        <v>0</v>
      </c>
      <c r="U13" t="s">
        <v>157</v>
      </c>
      <c r="V13" t="s">
        <v>157</v>
      </c>
      <c r="W13" t="b">
        <v>0</v>
      </c>
      <c r="X13" t="s">
        <v>157</v>
      </c>
      <c r="Y13" s="34" t="s">
        <v>172</v>
      </c>
      <c r="Z13" s="34" t="s">
        <v>173</v>
      </c>
      <c r="AA13" s="34" t="s">
        <v>184</v>
      </c>
      <c r="AB13" s="37" t="s">
        <v>174</v>
      </c>
      <c r="AC13" s="43" t="s">
        <v>175</v>
      </c>
      <c r="AD13" s="38" t="s">
        <v>421</v>
      </c>
      <c r="AE13" s="34" t="s">
        <v>176</v>
      </c>
      <c r="AF13" s="34" t="s">
        <v>177</v>
      </c>
      <c r="AG13" s="36">
        <v>261</v>
      </c>
      <c r="AH13" s="34">
        <v>110.1</v>
      </c>
      <c r="AI13" s="34">
        <v>119.7</v>
      </c>
      <c r="AJ13" s="34">
        <v>100.5</v>
      </c>
      <c r="AK13" s="39" t="s">
        <v>157</v>
      </c>
      <c r="AL13" s="37" t="s">
        <v>293</v>
      </c>
      <c r="AM13" s="34">
        <v>45.981667000000002</v>
      </c>
      <c r="AN13" s="34">
        <v>106.12</v>
      </c>
      <c r="AO13" s="37" t="s">
        <v>157</v>
      </c>
      <c r="AP13" s="37" t="s">
        <v>157</v>
      </c>
      <c r="AQ13" s="36">
        <v>3996.1747833980498</v>
      </c>
      <c r="AR13" s="39" t="s">
        <v>132</v>
      </c>
      <c r="AS13" s="36">
        <v>2252.65976463169</v>
      </c>
      <c r="AT13" s="36">
        <v>7369.2319256185501</v>
      </c>
      <c r="AU13" s="39" t="s">
        <v>133</v>
      </c>
      <c r="AV13" s="39" t="s">
        <v>295</v>
      </c>
      <c r="AW13" s="39" t="s">
        <v>134</v>
      </c>
      <c r="AX13" s="39" t="s">
        <v>296</v>
      </c>
      <c r="AY13" s="40">
        <v>8130000</v>
      </c>
      <c r="AZ13" s="40">
        <v>1570000</v>
      </c>
      <c r="BA13" s="34" t="s">
        <v>165</v>
      </c>
      <c r="BB13" s="40">
        <v>0</v>
      </c>
      <c r="BC13" s="40">
        <v>0</v>
      </c>
      <c r="BD13" s="34" t="s">
        <v>165</v>
      </c>
      <c r="BE13" s="40">
        <v>2.58E-5</v>
      </c>
      <c r="BF13" s="40">
        <v>1.2500000000000001E-6</v>
      </c>
      <c r="BG13" s="34" t="s">
        <v>165</v>
      </c>
      <c r="BH13" s="40">
        <v>0</v>
      </c>
      <c r="BI13" s="40">
        <v>0</v>
      </c>
      <c r="BJ13" s="34" t="s">
        <v>165</v>
      </c>
      <c r="BK13" s="40">
        <v>1.8099999999999999E-5</v>
      </c>
      <c r="BL13" s="40">
        <v>3.77E-7</v>
      </c>
      <c r="BM13" s="34" t="s">
        <v>165</v>
      </c>
      <c r="BN13" s="40">
        <v>0</v>
      </c>
      <c r="BO13" s="40">
        <v>0</v>
      </c>
      <c r="BP13" s="34" t="s">
        <v>165</v>
      </c>
      <c r="BQ13" s="36">
        <v>-26.56</v>
      </c>
      <c r="BR13" s="36">
        <v>0.06</v>
      </c>
      <c r="BS13" s="34" t="s">
        <v>165</v>
      </c>
      <c r="BT13" s="36">
        <v>-5.5</v>
      </c>
      <c r="BU13" s="36">
        <v>0.6</v>
      </c>
      <c r="BV13" s="34" t="s">
        <v>297</v>
      </c>
      <c r="BW13" s="36">
        <v>360</v>
      </c>
      <c r="BX13" s="36">
        <v>6</v>
      </c>
      <c r="BY13" s="36">
        <v>1</v>
      </c>
      <c r="BZ13" s="34" t="s">
        <v>298</v>
      </c>
      <c r="CA13" s="36">
        <v>0.64</v>
      </c>
      <c r="CB13" s="36">
        <v>0.03</v>
      </c>
      <c r="CC13" s="39" t="s">
        <v>307</v>
      </c>
      <c r="CD13" s="36">
        <v>2</v>
      </c>
      <c r="CE13" s="36">
        <v>0.1</v>
      </c>
      <c r="CF13" s="39" t="s">
        <v>307</v>
      </c>
      <c r="CG13" s="36">
        <v>1</v>
      </c>
      <c r="CH13" s="36">
        <v>0</v>
      </c>
      <c r="CI13" s="39" t="s">
        <v>299</v>
      </c>
      <c r="CJ13" s="36">
        <v>1</v>
      </c>
      <c r="CK13" s="36">
        <v>0.05</v>
      </c>
      <c r="CL13" s="39" t="s">
        <v>307</v>
      </c>
      <c r="CM13" s="36">
        <v>0.5</v>
      </c>
      <c r="CN13" s="36">
        <v>0.05</v>
      </c>
      <c r="CO13" s="39" t="s">
        <v>307</v>
      </c>
      <c r="CP13" s="36">
        <v>0.2</v>
      </c>
      <c r="CQ13" s="36">
        <v>0.01</v>
      </c>
      <c r="CR13" s="39" t="s">
        <v>307</v>
      </c>
      <c r="CS13" s="36">
        <v>1.2999999999999999E-2</v>
      </c>
      <c r="CT13" s="36">
        <v>6.4999999999999997E-4</v>
      </c>
      <c r="CU13" s="39" t="s">
        <v>307</v>
      </c>
      <c r="CV13" s="37" t="s">
        <v>300</v>
      </c>
      <c r="CW13" s="41">
        <v>30</v>
      </c>
      <c r="CX13" s="41">
        <v>9.4009599999999997E-4</v>
      </c>
      <c r="CY13" s="41">
        <v>40</v>
      </c>
      <c r="CZ13" s="41">
        <v>25</v>
      </c>
    </row>
    <row r="14" spans="1:104" x14ac:dyDescent="0.25">
      <c r="A14" s="34" t="s">
        <v>169</v>
      </c>
      <c r="B14" s="35" t="s">
        <v>170</v>
      </c>
      <c r="C14" t="s">
        <v>141</v>
      </c>
      <c r="D14" s="34" t="s">
        <v>171</v>
      </c>
      <c r="E14" s="34">
        <v>2024</v>
      </c>
      <c r="F14" t="str">
        <f t="shared" si="0"/>
        <v>10.1002/ajb2.16376</v>
      </c>
      <c r="G14" s="31">
        <f t="shared" si="1"/>
        <v>110100</v>
      </c>
      <c r="H14" s="31">
        <f t="shared" si="2"/>
        <v>9600.0000000000091</v>
      </c>
      <c r="I14" s="31">
        <f t="shared" si="3"/>
        <v>9599.9999999999945</v>
      </c>
      <c r="J14" s="33">
        <f t="shared" si="4"/>
        <v>3230.5937676199301</v>
      </c>
      <c r="K14" s="32">
        <f t="shared" si="5"/>
        <v>2759.5184045364304</v>
      </c>
      <c r="L14" s="32">
        <f t="shared" si="6"/>
        <v>1408.3927610437302</v>
      </c>
      <c r="M14" t="b">
        <v>1</v>
      </c>
      <c r="N14">
        <v>3</v>
      </c>
      <c r="O14" s="34" t="s">
        <v>417</v>
      </c>
      <c r="P14" t="s">
        <v>157</v>
      </c>
      <c r="Q14" t="b">
        <v>0</v>
      </c>
      <c r="R14" t="s">
        <v>157</v>
      </c>
      <c r="S14" t="b">
        <v>1</v>
      </c>
      <c r="T14" t="b">
        <v>0</v>
      </c>
      <c r="U14" t="s">
        <v>157</v>
      </c>
      <c r="V14" t="s">
        <v>157</v>
      </c>
      <c r="W14" t="b">
        <v>0</v>
      </c>
      <c r="X14" t="s">
        <v>157</v>
      </c>
      <c r="Y14" s="34" t="s">
        <v>172</v>
      </c>
      <c r="Z14" s="34" t="s">
        <v>173</v>
      </c>
      <c r="AA14" s="34" t="s">
        <v>185</v>
      </c>
      <c r="AB14" s="37" t="s">
        <v>174</v>
      </c>
      <c r="AC14" s="43" t="s">
        <v>175</v>
      </c>
      <c r="AD14" s="38" t="s">
        <v>421</v>
      </c>
      <c r="AE14" s="34" t="s">
        <v>176</v>
      </c>
      <c r="AF14" s="34" t="s">
        <v>177</v>
      </c>
      <c r="AG14" s="36">
        <v>261</v>
      </c>
      <c r="AH14" s="34">
        <v>110.1</v>
      </c>
      <c r="AI14" s="34">
        <v>119.7</v>
      </c>
      <c r="AJ14" s="34">
        <v>100.5</v>
      </c>
      <c r="AK14" s="39" t="s">
        <v>157</v>
      </c>
      <c r="AL14" s="37" t="s">
        <v>293</v>
      </c>
      <c r="AM14" s="34">
        <v>45.981667000000002</v>
      </c>
      <c r="AN14" s="34">
        <v>106.12</v>
      </c>
      <c r="AO14" s="37" t="s">
        <v>157</v>
      </c>
      <c r="AP14" s="37" t="s">
        <v>157</v>
      </c>
      <c r="AQ14" s="36">
        <v>3230.5937676199301</v>
      </c>
      <c r="AR14" s="39" t="s">
        <v>132</v>
      </c>
      <c r="AS14" s="36">
        <v>1822.2010065761999</v>
      </c>
      <c r="AT14" s="36">
        <v>5990.1121721563604</v>
      </c>
      <c r="AU14" s="39" t="s">
        <v>133</v>
      </c>
      <c r="AV14" s="39" t="s">
        <v>295</v>
      </c>
      <c r="AW14" s="39" t="s">
        <v>134</v>
      </c>
      <c r="AX14" s="39" t="s">
        <v>296</v>
      </c>
      <c r="AY14" s="40">
        <v>7190000</v>
      </c>
      <c r="AZ14" s="40">
        <v>1390000</v>
      </c>
      <c r="BA14" s="34" t="s">
        <v>165</v>
      </c>
      <c r="BB14" s="40">
        <v>0</v>
      </c>
      <c r="BC14" s="40">
        <v>0</v>
      </c>
      <c r="BD14" s="34" t="s">
        <v>165</v>
      </c>
      <c r="BE14" s="40">
        <v>2.9300000000000001E-5</v>
      </c>
      <c r="BF14" s="40">
        <v>1.1599999999999999E-6</v>
      </c>
      <c r="BG14" s="34" t="s">
        <v>165</v>
      </c>
      <c r="BH14" s="40">
        <v>0</v>
      </c>
      <c r="BI14" s="40">
        <v>0</v>
      </c>
      <c r="BJ14" s="34" t="s">
        <v>165</v>
      </c>
      <c r="BK14" s="40">
        <v>1.73E-5</v>
      </c>
      <c r="BL14" s="40">
        <v>7.9800000000000003E-7</v>
      </c>
      <c r="BM14" s="34" t="s">
        <v>165</v>
      </c>
      <c r="BN14" s="40">
        <v>0</v>
      </c>
      <c r="BO14" s="40">
        <v>0</v>
      </c>
      <c r="BP14" s="34" t="s">
        <v>165</v>
      </c>
      <c r="BQ14" s="36">
        <v>-25.62</v>
      </c>
      <c r="BR14" s="36">
        <v>0.06</v>
      </c>
      <c r="BS14" s="34" t="s">
        <v>165</v>
      </c>
      <c r="BT14" s="36">
        <v>-5.5</v>
      </c>
      <c r="BU14" s="36">
        <v>0.6</v>
      </c>
      <c r="BV14" s="34" t="s">
        <v>297</v>
      </c>
      <c r="BW14" s="36">
        <v>360</v>
      </c>
      <c r="BX14" s="36">
        <v>6</v>
      </c>
      <c r="BY14" s="36">
        <v>1</v>
      </c>
      <c r="BZ14" s="34" t="s">
        <v>298</v>
      </c>
      <c r="CA14" s="36">
        <v>0.64</v>
      </c>
      <c r="CB14" s="36">
        <v>0.03</v>
      </c>
      <c r="CC14" s="39" t="s">
        <v>308</v>
      </c>
      <c r="CD14" s="36">
        <v>2</v>
      </c>
      <c r="CE14" s="36">
        <v>0.1</v>
      </c>
      <c r="CF14" s="39" t="s">
        <v>308</v>
      </c>
      <c r="CG14" s="36">
        <v>1</v>
      </c>
      <c r="CH14" s="36">
        <v>0</v>
      </c>
      <c r="CI14" s="39" t="s">
        <v>299</v>
      </c>
      <c r="CJ14" s="36">
        <v>1</v>
      </c>
      <c r="CK14" s="36">
        <v>0.05</v>
      </c>
      <c r="CL14" s="39" t="s">
        <v>308</v>
      </c>
      <c r="CM14" s="36">
        <v>0.5</v>
      </c>
      <c r="CN14" s="36">
        <v>0.05</v>
      </c>
      <c r="CO14" s="39" t="s">
        <v>308</v>
      </c>
      <c r="CP14" s="36">
        <v>0.2</v>
      </c>
      <c r="CQ14" s="36">
        <v>0.01</v>
      </c>
      <c r="CR14" s="39" t="s">
        <v>308</v>
      </c>
      <c r="CS14" s="36">
        <v>1.2999999999999999E-2</v>
      </c>
      <c r="CT14" s="36">
        <v>6.4999999999999997E-4</v>
      </c>
      <c r="CU14" s="39" t="s">
        <v>308</v>
      </c>
      <c r="CV14" s="37" t="s">
        <v>300</v>
      </c>
      <c r="CW14" s="41">
        <v>30</v>
      </c>
      <c r="CX14" s="41">
        <v>9.4009599999999997E-4</v>
      </c>
      <c r="CY14" s="41">
        <v>40</v>
      </c>
      <c r="CZ14" s="41">
        <v>25</v>
      </c>
    </row>
    <row r="15" spans="1:104" x14ac:dyDescent="0.25">
      <c r="A15" s="34" t="s">
        <v>169</v>
      </c>
      <c r="B15" s="35" t="s">
        <v>170</v>
      </c>
      <c r="C15" t="s">
        <v>141</v>
      </c>
      <c r="D15" s="34" t="s">
        <v>171</v>
      </c>
      <c r="E15" s="34">
        <v>2024</v>
      </c>
      <c r="F15" t="str">
        <f t="shared" si="0"/>
        <v>10.1002/ajb2.16376</v>
      </c>
      <c r="G15" s="31">
        <f t="shared" si="1"/>
        <v>110100</v>
      </c>
      <c r="H15" s="31">
        <f t="shared" si="2"/>
        <v>9600.0000000000091</v>
      </c>
      <c r="I15" s="31">
        <f t="shared" si="3"/>
        <v>9599.9999999999945</v>
      </c>
      <c r="J15" s="33">
        <f t="shared" si="4"/>
        <v>1698.9139879115701</v>
      </c>
      <c r="K15" s="32">
        <f t="shared" si="5"/>
        <v>1012.7463441185901</v>
      </c>
      <c r="L15" s="32">
        <f t="shared" si="6"/>
        <v>660.39893356366997</v>
      </c>
      <c r="M15" t="b">
        <v>1</v>
      </c>
      <c r="N15">
        <v>3</v>
      </c>
      <c r="O15" s="34" t="s">
        <v>417</v>
      </c>
      <c r="P15" t="s">
        <v>157</v>
      </c>
      <c r="Q15" t="b">
        <v>0</v>
      </c>
      <c r="R15" t="s">
        <v>157</v>
      </c>
      <c r="S15" t="b">
        <v>1</v>
      </c>
      <c r="T15" t="b">
        <v>0</v>
      </c>
      <c r="U15" t="s">
        <v>157</v>
      </c>
      <c r="V15" t="s">
        <v>157</v>
      </c>
      <c r="W15" t="b">
        <v>0</v>
      </c>
      <c r="X15" t="s">
        <v>157</v>
      </c>
      <c r="Y15" s="34" t="s">
        <v>172</v>
      </c>
      <c r="Z15" s="34" t="s">
        <v>173</v>
      </c>
      <c r="AA15" s="34" t="s">
        <v>186</v>
      </c>
      <c r="AB15" s="37" t="s">
        <v>174</v>
      </c>
      <c r="AC15" s="43" t="s">
        <v>175</v>
      </c>
      <c r="AD15" s="38" t="s">
        <v>421</v>
      </c>
      <c r="AE15" s="34" t="s">
        <v>176</v>
      </c>
      <c r="AF15" s="34" t="s">
        <v>177</v>
      </c>
      <c r="AG15" s="36">
        <v>261</v>
      </c>
      <c r="AH15" s="34">
        <v>110.1</v>
      </c>
      <c r="AI15" s="34">
        <v>119.7</v>
      </c>
      <c r="AJ15" s="34">
        <v>100.5</v>
      </c>
      <c r="AK15" s="39" t="s">
        <v>157</v>
      </c>
      <c r="AL15" s="37" t="s">
        <v>293</v>
      </c>
      <c r="AM15" s="34">
        <v>45.981667000000002</v>
      </c>
      <c r="AN15" s="34">
        <v>106.12</v>
      </c>
      <c r="AO15" s="37" t="s">
        <v>157</v>
      </c>
      <c r="AP15" s="37" t="s">
        <v>157</v>
      </c>
      <c r="AQ15" s="36">
        <v>1698.9139879115701</v>
      </c>
      <c r="AR15" s="39" t="s">
        <v>132</v>
      </c>
      <c r="AS15" s="36">
        <v>1038.5150543479001</v>
      </c>
      <c r="AT15" s="36">
        <v>2711.6603320301601</v>
      </c>
      <c r="AU15" s="39" t="s">
        <v>133</v>
      </c>
      <c r="AV15" s="39" t="s">
        <v>295</v>
      </c>
      <c r="AW15" s="39" t="s">
        <v>134</v>
      </c>
      <c r="AX15" s="39" t="s">
        <v>296</v>
      </c>
      <c r="AY15" s="40">
        <v>17500000</v>
      </c>
      <c r="AZ15" s="40">
        <v>1440000</v>
      </c>
      <c r="BA15" s="34" t="s">
        <v>165</v>
      </c>
      <c r="BB15" s="40">
        <v>0</v>
      </c>
      <c r="BC15" s="40">
        <v>0</v>
      </c>
      <c r="BD15" s="34" t="s">
        <v>165</v>
      </c>
      <c r="BE15" s="40">
        <v>2.4300000000000001E-5</v>
      </c>
      <c r="BF15" s="40">
        <v>1.5200000000000001E-6</v>
      </c>
      <c r="BG15" s="34" t="s">
        <v>165</v>
      </c>
      <c r="BH15" s="40">
        <v>0</v>
      </c>
      <c r="BI15" s="40">
        <v>0</v>
      </c>
      <c r="BJ15" s="34" t="s">
        <v>165</v>
      </c>
      <c r="BK15" s="40">
        <v>1.5999999999999999E-5</v>
      </c>
      <c r="BL15" s="40">
        <v>1.2899999999999999E-6</v>
      </c>
      <c r="BM15" s="34" t="s">
        <v>165</v>
      </c>
      <c r="BN15" s="40">
        <v>0</v>
      </c>
      <c r="BO15" s="40">
        <v>0</v>
      </c>
      <c r="BP15" s="34" t="s">
        <v>165</v>
      </c>
      <c r="BQ15" s="36">
        <v>-25.51</v>
      </c>
      <c r="BR15" s="36">
        <v>0.06</v>
      </c>
      <c r="BS15" s="34" t="s">
        <v>165</v>
      </c>
      <c r="BT15" s="36">
        <v>-5.5</v>
      </c>
      <c r="BU15" s="36">
        <v>0.6</v>
      </c>
      <c r="BV15" s="34" t="s">
        <v>297</v>
      </c>
      <c r="BW15" s="36">
        <v>360</v>
      </c>
      <c r="BX15" s="36">
        <v>6</v>
      </c>
      <c r="BY15" s="36">
        <v>1</v>
      </c>
      <c r="BZ15" s="34" t="s">
        <v>298</v>
      </c>
      <c r="CA15" s="36">
        <v>0.64</v>
      </c>
      <c r="CB15" s="36">
        <v>0.03</v>
      </c>
      <c r="CC15" s="39" t="s">
        <v>309</v>
      </c>
      <c r="CD15" s="36">
        <v>2</v>
      </c>
      <c r="CE15" s="36">
        <v>0.1</v>
      </c>
      <c r="CF15" s="39" t="s">
        <v>309</v>
      </c>
      <c r="CG15" s="36">
        <v>1</v>
      </c>
      <c r="CH15" s="36">
        <v>0</v>
      </c>
      <c r="CI15" s="39" t="s">
        <v>299</v>
      </c>
      <c r="CJ15" s="36">
        <v>1</v>
      </c>
      <c r="CK15" s="36">
        <v>0.05</v>
      </c>
      <c r="CL15" s="39" t="s">
        <v>309</v>
      </c>
      <c r="CM15" s="36">
        <v>0.5</v>
      </c>
      <c r="CN15" s="36">
        <v>0.05</v>
      </c>
      <c r="CO15" s="39" t="s">
        <v>309</v>
      </c>
      <c r="CP15" s="36">
        <v>0.2</v>
      </c>
      <c r="CQ15" s="36">
        <v>0.01</v>
      </c>
      <c r="CR15" s="39" t="s">
        <v>309</v>
      </c>
      <c r="CS15" s="36">
        <v>1.2999999999999999E-2</v>
      </c>
      <c r="CT15" s="36">
        <v>6.4999999999999997E-4</v>
      </c>
      <c r="CU15" s="39" t="s">
        <v>309</v>
      </c>
      <c r="CV15" s="37" t="s">
        <v>300</v>
      </c>
      <c r="CW15" s="41">
        <v>30</v>
      </c>
      <c r="CX15" s="41">
        <v>9.4009599999999997E-4</v>
      </c>
      <c r="CY15" s="41">
        <v>40</v>
      </c>
      <c r="CZ15" s="41">
        <v>25</v>
      </c>
    </row>
    <row r="16" spans="1:104" x14ac:dyDescent="0.25">
      <c r="A16" s="34" t="s">
        <v>169</v>
      </c>
      <c r="B16" s="35" t="s">
        <v>170</v>
      </c>
      <c r="C16" t="s">
        <v>141</v>
      </c>
      <c r="D16" s="34" t="s">
        <v>171</v>
      </c>
      <c r="E16" s="34">
        <v>2024</v>
      </c>
      <c r="F16" t="str">
        <f t="shared" si="0"/>
        <v>10.1002/ajb2.16376</v>
      </c>
      <c r="G16" s="31">
        <f t="shared" si="1"/>
        <v>110100</v>
      </c>
      <c r="H16" s="31">
        <f t="shared" si="2"/>
        <v>9600.0000000000091</v>
      </c>
      <c r="I16" s="31">
        <f t="shared" si="3"/>
        <v>9599.9999999999945</v>
      </c>
      <c r="J16" s="33">
        <f t="shared" si="4"/>
        <v>2927.0367757225299</v>
      </c>
      <c r="K16" s="32">
        <f t="shared" si="5"/>
        <v>1695.2844555243405</v>
      </c>
      <c r="L16" s="32">
        <f t="shared" si="6"/>
        <v>1196.2655049346099</v>
      </c>
      <c r="M16" t="b">
        <v>1</v>
      </c>
      <c r="N16">
        <v>3</v>
      </c>
      <c r="O16" s="34" t="s">
        <v>417</v>
      </c>
      <c r="P16" t="s">
        <v>157</v>
      </c>
      <c r="Q16" t="b">
        <v>0</v>
      </c>
      <c r="R16" t="s">
        <v>157</v>
      </c>
      <c r="S16" t="b">
        <v>1</v>
      </c>
      <c r="T16" t="b">
        <v>0</v>
      </c>
      <c r="U16" t="s">
        <v>157</v>
      </c>
      <c r="V16" t="s">
        <v>157</v>
      </c>
      <c r="W16" t="b">
        <v>0</v>
      </c>
      <c r="X16" t="s">
        <v>157</v>
      </c>
      <c r="Y16" s="34" t="s">
        <v>172</v>
      </c>
      <c r="Z16" s="34" t="s">
        <v>173</v>
      </c>
      <c r="AA16" s="34" t="s">
        <v>187</v>
      </c>
      <c r="AB16" s="37" t="s">
        <v>174</v>
      </c>
      <c r="AC16" s="43" t="s">
        <v>175</v>
      </c>
      <c r="AD16" s="38" t="s">
        <v>421</v>
      </c>
      <c r="AE16" s="34" t="s">
        <v>176</v>
      </c>
      <c r="AF16" s="34" t="s">
        <v>177</v>
      </c>
      <c r="AG16" s="36">
        <v>261</v>
      </c>
      <c r="AH16" s="34">
        <v>110.1</v>
      </c>
      <c r="AI16" s="34">
        <v>119.7</v>
      </c>
      <c r="AJ16" s="34">
        <v>100.5</v>
      </c>
      <c r="AK16" s="39" t="s">
        <v>157</v>
      </c>
      <c r="AL16" s="37" t="s">
        <v>293</v>
      </c>
      <c r="AM16" s="34">
        <v>45.981667000000002</v>
      </c>
      <c r="AN16" s="34">
        <v>106.12</v>
      </c>
      <c r="AO16" s="37" t="s">
        <v>157</v>
      </c>
      <c r="AP16" s="37" t="s">
        <v>157</v>
      </c>
      <c r="AQ16" s="36">
        <v>2927.0367757225299</v>
      </c>
      <c r="AR16" s="39" t="s">
        <v>132</v>
      </c>
      <c r="AS16" s="36">
        <v>1730.77127078792</v>
      </c>
      <c r="AT16" s="36">
        <v>4622.3212312468704</v>
      </c>
      <c r="AU16" s="39" t="s">
        <v>133</v>
      </c>
      <c r="AV16" s="39" t="s">
        <v>295</v>
      </c>
      <c r="AW16" s="39" t="s">
        <v>134</v>
      </c>
      <c r="AX16" s="39" t="s">
        <v>296</v>
      </c>
      <c r="AY16" s="40">
        <v>10600000</v>
      </c>
      <c r="AZ16" s="40">
        <v>1200000</v>
      </c>
      <c r="BA16" s="34" t="s">
        <v>165</v>
      </c>
      <c r="BB16" s="40">
        <v>0</v>
      </c>
      <c r="BC16" s="40">
        <v>0</v>
      </c>
      <c r="BD16" s="34" t="s">
        <v>165</v>
      </c>
      <c r="BE16" s="40">
        <v>2.26E-5</v>
      </c>
      <c r="BF16" s="40">
        <v>8.8199999999999998E-7</v>
      </c>
      <c r="BG16" s="34" t="s">
        <v>165</v>
      </c>
      <c r="BH16" s="40">
        <v>0</v>
      </c>
      <c r="BI16" s="40">
        <v>0</v>
      </c>
      <c r="BJ16" s="34" t="s">
        <v>165</v>
      </c>
      <c r="BK16" s="40">
        <v>1.9899999999999999E-5</v>
      </c>
      <c r="BL16" s="40">
        <v>6.44E-7</v>
      </c>
      <c r="BM16" s="34" t="s">
        <v>165</v>
      </c>
      <c r="BN16" s="40">
        <v>0</v>
      </c>
      <c r="BO16" s="40">
        <v>0</v>
      </c>
      <c r="BP16" s="34" t="s">
        <v>165</v>
      </c>
      <c r="BQ16" s="36">
        <v>-23.9</v>
      </c>
      <c r="BR16" s="36">
        <v>0.06</v>
      </c>
      <c r="BS16" s="34" t="s">
        <v>165</v>
      </c>
      <c r="BT16" s="36">
        <v>-5.5</v>
      </c>
      <c r="BU16" s="36">
        <v>0.6</v>
      </c>
      <c r="BV16" s="34" t="s">
        <v>297</v>
      </c>
      <c r="BW16" s="36">
        <v>360</v>
      </c>
      <c r="BX16" s="36">
        <v>6</v>
      </c>
      <c r="BY16" s="36">
        <v>1</v>
      </c>
      <c r="BZ16" s="34" t="s">
        <v>298</v>
      </c>
      <c r="CA16" s="36">
        <v>0.64</v>
      </c>
      <c r="CB16" s="36">
        <v>0.03</v>
      </c>
      <c r="CC16" s="39" t="s">
        <v>310</v>
      </c>
      <c r="CD16" s="36">
        <v>2</v>
      </c>
      <c r="CE16" s="36">
        <v>0.1</v>
      </c>
      <c r="CF16" s="39" t="s">
        <v>310</v>
      </c>
      <c r="CG16" s="36">
        <v>1</v>
      </c>
      <c r="CH16" s="36">
        <v>0</v>
      </c>
      <c r="CI16" s="39" t="s">
        <v>299</v>
      </c>
      <c r="CJ16" s="36">
        <v>1</v>
      </c>
      <c r="CK16" s="36">
        <v>0.05</v>
      </c>
      <c r="CL16" s="39" t="s">
        <v>310</v>
      </c>
      <c r="CM16" s="36">
        <v>0.5</v>
      </c>
      <c r="CN16" s="36">
        <v>0.05</v>
      </c>
      <c r="CO16" s="39" t="s">
        <v>310</v>
      </c>
      <c r="CP16" s="36">
        <v>0.2</v>
      </c>
      <c r="CQ16" s="36">
        <v>0.01</v>
      </c>
      <c r="CR16" s="39" t="s">
        <v>310</v>
      </c>
      <c r="CS16" s="36">
        <v>1.2999999999999999E-2</v>
      </c>
      <c r="CT16" s="36">
        <v>6.4999999999999997E-4</v>
      </c>
      <c r="CU16" s="39" t="s">
        <v>310</v>
      </c>
      <c r="CV16" s="37" t="s">
        <v>300</v>
      </c>
      <c r="CW16" s="41">
        <v>30</v>
      </c>
      <c r="CX16" s="41">
        <v>9.4009599999999997E-4</v>
      </c>
      <c r="CY16" s="41">
        <v>40</v>
      </c>
      <c r="CZ16" s="41">
        <v>25</v>
      </c>
    </row>
    <row r="17" spans="1:104" x14ac:dyDescent="0.25">
      <c r="A17" s="34" t="s">
        <v>169</v>
      </c>
      <c r="B17" s="35" t="s">
        <v>170</v>
      </c>
      <c r="C17" t="s">
        <v>141</v>
      </c>
      <c r="D17" s="34" t="s">
        <v>171</v>
      </c>
      <c r="E17" s="34">
        <v>2024</v>
      </c>
      <c r="F17" t="str">
        <f t="shared" si="0"/>
        <v>10.1002/ajb2.16376</v>
      </c>
      <c r="G17" s="31">
        <f t="shared" si="1"/>
        <v>110100</v>
      </c>
      <c r="H17" s="31">
        <f t="shared" si="2"/>
        <v>9600.0000000000091</v>
      </c>
      <c r="I17" s="31">
        <f t="shared" si="3"/>
        <v>9599.9999999999945</v>
      </c>
      <c r="J17" s="33">
        <f t="shared" si="4"/>
        <v>2385.9183922143902</v>
      </c>
      <c r="K17" s="32">
        <f t="shared" si="5"/>
        <v>1360.6809576303699</v>
      </c>
      <c r="L17" s="32">
        <f t="shared" si="6"/>
        <v>930.90316532397014</v>
      </c>
      <c r="M17" t="b">
        <v>1</v>
      </c>
      <c r="N17">
        <v>3</v>
      </c>
      <c r="O17" s="34" t="s">
        <v>417</v>
      </c>
      <c r="P17" t="s">
        <v>157</v>
      </c>
      <c r="Q17" t="b">
        <v>0</v>
      </c>
      <c r="R17" t="s">
        <v>157</v>
      </c>
      <c r="S17" t="b">
        <v>1</v>
      </c>
      <c r="T17" t="b">
        <v>0</v>
      </c>
      <c r="U17" t="s">
        <v>157</v>
      </c>
      <c r="V17" t="s">
        <v>157</v>
      </c>
      <c r="W17" t="b">
        <v>0</v>
      </c>
      <c r="X17" t="s">
        <v>157</v>
      </c>
      <c r="Y17" s="34" t="s">
        <v>172</v>
      </c>
      <c r="Z17" s="34" t="s">
        <v>173</v>
      </c>
      <c r="AA17" s="34" t="s">
        <v>188</v>
      </c>
      <c r="AB17" s="37" t="s">
        <v>174</v>
      </c>
      <c r="AC17" s="43" t="s">
        <v>175</v>
      </c>
      <c r="AD17" s="38" t="s">
        <v>421</v>
      </c>
      <c r="AE17" s="34" t="s">
        <v>176</v>
      </c>
      <c r="AF17" s="34" t="s">
        <v>177</v>
      </c>
      <c r="AG17" s="36">
        <v>261</v>
      </c>
      <c r="AH17" s="34">
        <v>110.1</v>
      </c>
      <c r="AI17" s="34">
        <v>119.7</v>
      </c>
      <c r="AJ17" s="34">
        <v>100.5</v>
      </c>
      <c r="AK17" s="39" t="s">
        <v>157</v>
      </c>
      <c r="AL17" s="37" t="s">
        <v>293</v>
      </c>
      <c r="AM17" s="34">
        <v>45.981667000000002</v>
      </c>
      <c r="AN17" s="34">
        <v>106.12</v>
      </c>
      <c r="AO17" s="37" t="s">
        <v>157</v>
      </c>
      <c r="AP17" s="37" t="s">
        <v>157</v>
      </c>
      <c r="AQ17" s="36">
        <v>2385.9183922143902</v>
      </c>
      <c r="AR17" s="39" t="s">
        <v>132</v>
      </c>
      <c r="AS17" s="36">
        <v>1455.0152268904201</v>
      </c>
      <c r="AT17" s="36">
        <v>3746.5993498447601</v>
      </c>
      <c r="AU17" s="39" t="s">
        <v>133</v>
      </c>
      <c r="AV17" s="39" t="s">
        <v>295</v>
      </c>
      <c r="AW17" s="39" t="s">
        <v>134</v>
      </c>
      <c r="AX17" s="39" t="s">
        <v>296</v>
      </c>
      <c r="AY17" s="40">
        <v>12200000</v>
      </c>
      <c r="AZ17" s="40">
        <v>1070000</v>
      </c>
      <c r="BA17" s="34" t="s">
        <v>165</v>
      </c>
      <c r="BB17" s="40">
        <v>0</v>
      </c>
      <c r="BC17" s="40">
        <v>0</v>
      </c>
      <c r="BD17" s="34" t="s">
        <v>165</v>
      </c>
      <c r="BE17" s="40">
        <v>2.3200000000000001E-5</v>
      </c>
      <c r="BF17" s="40">
        <v>1.06E-6</v>
      </c>
      <c r="BG17" s="34" t="s">
        <v>165</v>
      </c>
      <c r="BH17" s="40">
        <v>0</v>
      </c>
      <c r="BI17" s="40">
        <v>0</v>
      </c>
      <c r="BJ17" s="34" t="s">
        <v>165</v>
      </c>
      <c r="BK17" s="40">
        <v>1.7399999999999999E-5</v>
      </c>
      <c r="BL17" s="40">
        <v>4.5999999999999999E-7</v>
      </c>
      <c r="BM17" s="34" t="s">
        <v>165</v>
      </c>
      <c r="BN17" s="40">
        <v>0</v>
      </c>
      <c r="BO17" s="40">
        <v>0</v>
      </c>
      <c r="BP17" s="34" t="s">
        <v>165</v>
      </c>
      <c r="BQ17" s="36">
        <v>-24.5</v>
      </c>
      <c r="BR17" s="36">
        <v>0.06</v>
      </c>
      <c r="BS17" s="34" t="s">
        <v>165</v>
      </c>
      <c r="BT17" s="36">
        <v>-5.5</v>
      </c>
      <c r="BU17" s="36">
        <v>0.6</v>
      </c>
      <c r="BV17" s="34" t="s">
        <v>297</v>
      </c>
      <c r="BW17" s="36">
        <v>360</v>
      </c>
      <c r="BX17" s="36">
        <v>6</v>
      </c>
      <c r="BY17" s="36">
        <v>1</v>
      </c>
      <c r="BZ17" s="34" t="s">
        <v>298</v>
      </c>
      <c r="CA17" s="36">
        <v>0.64</v>
      </c>
      <c r="CB17" s="36">
        <v>0.03</v>
      </c>
      <c r="CC17" s="39" t="s">
        <v>311</v>
      </c>
      <c r="CD17" s="36">
        <v>2</v>
      </c>
      <c r="CE17" s="36">
        <v>0.1</v>
      </c>
      <c r="CF17" s="39" t="s">
        <v>311</v>
      </c>
      <c r="CG17" s="36">
        <v>1</v>
      </c>
      <c r="CH17" s="36">
        <v>0</v>
      </c>
      <c r="CI17" s="39" t="s">
        <v>299</v>
      </c>
      <c r="CJ17" s="36">
        <v>1</v>
      </c>
      <c r="CK17" s="36">
        <v>0.05</v>
      </c>
      <c r="CL17" s="39" t="s">
        <v>311</v>
      </c>
      <c r="CM17" s="36">
        <v>0.5</v>
      </c>
      <c r="CN17" s="36">
        <v>0.05</v>
      </c>
      <c r="CO17" s="39" t="s">
        <v>311</v>
      </c>
      <c r="CP17" s="36">
        <v>0.2</v>
      </c>
      <c r="CQ17" s="36">
        <v>0.01</v>
      </c>
      <c r="CR17" s="39" t="s">
        <v>311</v>
      </c>
      <c r="CS17" s="36">
        <v>1.2999999999999999E-2</v>
      </c>
      <c r="CT17" s="36">
        <v>6.4999999999999997E-4</v>
      </c>
      <c r="CU17" s="39" t="s">
        <v>311</v>
      </c>
      <c r="CV17" s="37" t="s">
        <v>300</v>
      </c>
      <c r="CW17" s="41">
        <v>30</v>
      </c>
      <c r="CX17" s="41">
        <v>9.4009599999999997E-4</v>
      </c>
      <c r="CY17" s="41">
        <v>40</v>
      </c>
      <c r="CZ17" s="41">
        <v>25</v>
      </c>
    </row>
    <row r="18" spans="1:104" x14ac:dyDescent="0.25">
      <c r="A18" s="34" t="s">
        <v>169</v>
      </c>
      <c r="B18" s="35" t="s">
        <v>170</v>
      </c>
      <c r="C18" t="s">
        <v>141</v>
      </c>
      <c r="D18" s="34" t="s">
        <v>171</v>
      </c>
      <c r="E18" s="34">
        <v>2024</v>
      </c>
      <c r="F18" t="str">
        <f t="shared" si="0"/>
        <v>10.1002/ajb2.16376</v>
      </c>
      <c r="G18" s="31">
        <f t="shared" si="1"/>
        <v>110100</v>
      </c>
      <c r="H18" s="31">
        <f t="shared" si="2"/>
        <v>9600.0000000000091</v>
      </c>
      <c r="I18" s="31">
        <f t="shared" si="3"/>
        <v>9599.9999999999945</v>
      </c>
      <c r="J18" s="33">
        <f t="shared" si="4"/>
        <v>1816.28688532306</v>
      </c>
      <c r="K18" s="32">
        <f t="shared" si="5"/>
        <v>952.83775704564982</v>
      </c>
      <c r="L18" s="32">
        <f t="shared" si="6"/>
        <v>697.81997426178009</v>
      </c>
      <c r="M18" t="b">
        <v>1</v>
      </c>
      <c r="N18">
        <v>3</v>
      </c>
      <c r="O18" s="34" t="s">
        <v>417</v>
      </c>
      <c r="P18" t="s">
        <v>157</v>
      </c>
      <c r="Q18" t="b">
        <v>0</v>
      </c>
      <c r="R18" t="s">
        <v>157</v>
      </c>
      <c r="S18" t="b">
        <v>1</v>
      </c>
      <c r="T18" t="b">
        <v>0</v>
      </c>
      <c r="U18" t="s">
        <v>157</v>
      </c>
      <c r="V18" t="s">
        <v>157</v>
      </c>
      <c r="W18" t="b">
        <v>0</v>
      </c>
      <c r="X18" t="s">
        <v>157</v>
      </c>
      <c r="Y18" s="34" t="s">
        <v>172</v>
      </c>
      <c r="Z18" s="34" t="s">
        <v>173</v>
      </c>
      <c r="AA18" s="34" t="s">
        <v>189</v>
      </c>
      <c r="AB18" s="37" t="s">
        <v>174</v>
      </c>
      <c r="AC18" s="43" t="s">
        <v>175</v>
      </c>
      <c r="AD18" s="38" t="s">
        <v>421</v>
      </c>
      <c r="AE18" s="34" t="s">
        <v>176</v>
      </c>
      <c r="AF18" s="34" t="s">
        <v>177</v>
      </c>
      <c r="AG18" s="36">
        <v>261</v>
      </c>
      <c r="AH18" s="34">
        <v>110.1</v>
      </c>
      <c r="AI18" s="34">
        <v>119.7</v>
      </c>
      <c r="AJ18" s="34">
        <v>100.5</v>
      </c>
      <c r="AK18" s="39" t="s">
        <v>157</v>
      </c>
      <c r="AL18" s="37" t="s">
        <v>293</v>
      </c>
      <c r="AM18" s="34">
        <v>45.981667000000002</v>
      </c>
      <c r="AN18" s="34">
        <v>106.12</v>
      </c>
      <c r="AO18" s="37" t="s">
        <v>157</v>
      </c>
      <c r="AP18" s="37" t="s">
        <v>157</v>
      </c>
      <c r="AQ18" s="36">
        <v>1816.28688532306</v>
      </c>
      <c r="AR18" s="39" t="s">
        <v>132</v>
      </c>
      <c r="AS18" s="36">
        <v>1118.4669110612799</v>
      </c>
      <c r="AT18" s="36">
        <v>2769.1246423687098</v>
      </c>
      <c r="AU18" s="39" t="s">
        <v>133</v>
      </c>
      <c r="AV18" s="39" t="s">
        <v>295</v>
      </c>
      <c r="AW18" s="39" t="s">
        <v>134</v>
      </c>
      <c r="AX18" s="39" t="s">
        <v>296</v>
      </c>
      <c r="AY18" s="40">
        <v>15600000</v>
      </c>
      <c r="AZ18" s="40">
        <v>625000</v>
      </c>
      <c r="BA18" s="34" t="s">
        <v>165</v>
      </c>
      <c r="BB18" s="40">
        <v>0</v>
      </c>
      <c r="BC18" s="40">
        <v>0</v>
      </c>
      <c r="BD18" s="34" t="s">
        <v>165</v>
      </c>
      <c r="BE18" s="40">
        <v>2.4300000000000001E-5</v>
      </c>
      <c r="BF18" s="40">
        <v>1.31E-6</v>
      </c>
      <c r="BG18" s="34" t="s">
        <v>165</v>
      </c>
      <c r="BH18" s="40">
        <v>0</v>
      </c>
      <c r="BI18" s="40">
        <v>0</v>
      </c>
      <c r="BJ18" s="34" t="s">
        <v>165</v>
      </c>
      <c r="BK18" s="40">
        <v>1.8099999999999999E-5</v>
      </c>
      <c r="BL18" s="40">
        <v>7.7400000000000002E-7</v>
      </c>
      <c r="BM18" s="34" t="s">
        <v>165</v>
      </c>
      <c r="BN18" s="40">
        <v>0</v>
      </c>
      <c r="BO18" s="40">
        <v>0</v>
      </c>
      <c r="BP18" s="34" t="s">
        <v>165</v>
      </c>
      <c r="BQ18" s="36">
        <v>-24.61</v>
      </c>
      <c r="BR18" s="36">
        <v>0.06</v>
      </c>
      <c r="BS18" s="34" t="s">
        <v>165</v>
      </c>
      <c r="BT18" s="36">
        <v>-5.5</v>
      </c>
      <c r="BU18" s="36">
        <v>0.6</v>
      </c>
      <c r="BV18" s="34" t="s">
        <v>297</v>
      </c>
      <c r="BW18" s="36">
        <v>360</v>
      </c>
      <c r="BX18" s="36">
        <v>6</v>
      </c>
      <c r="BY18" s="36">
        <v>1</v>
      </c>
      <c r="BZ18" s="34" t="s">
        <v>298</v>
      </c>
      <c r="CA18" s="36">
        <v>0.64</v>
      </c>
      <c r="CB18" s="36">
        <v>0.03</v>
      </c>
      <c r="CC18" s="39" t="s">
        <v>312</v>
      </c>
      <c r="CD18" s="36">
        <v>2</v>
      </c>
      <c r="CE18" s="36">
        <v>0.1</v>
      </c>
      <c r="CF18" s="39" t="s">
        <v>312</v>
      </c>
      <c r="CG18" s="36">
        <v>1</v>
      </c>
      <c r="CH18" s="36">
        <v>0</v>
      </c>
      <c r="CI18" s="39" t="s">
        <v>299</v>
      </c>
      <c r="CJ18" s="36">
        <v>1</v>
      </c>
      <c r="CK18" s="36">
        <v>0.05</v>
      </c>
      <c r="CL18" s="39" t="s">
        <v>312</v>
      </c>
      <c r="CM18" s="36">
        <v>0.5</v>
      </c>
      <c r="CN18" s="36">
        <v>0.05</v>
      </c>
      <c r="CO18" s="39" t="s">
        <v>312</v>
      </c>
      <c r="CP18" s="36">
        <v>0.2</v>
      </c>
      <c r="CQ18" s="36">
        <v>0.01</v>
      </c>
      <c r="CR18" s="39" t="s">
        <v>312</v>
      </c>
      <c r="CS18" s="36">
        <v>1.2999999999999999E-2</v>
      </c>
      <c r="CT18" s="36">
        <v>6.4999999999999997E-4</v>
      </c>
      <c r="CU18" s="39" t="s">
        <v>312</v>
      </c>
      <c r="CV18" s="37" t="s">
        <v>300</v>
      </c>
      <c r="CW18" s="41">
        <v>30</v>
      </c>
      <c r="CX18" s="41">
        <v>9.4009599999999997E-4</v>
      </c>
      <c r="CY18" s="41">
        <v>40</v>
      </c>
      <c r="CZ18" s="41">
        <v>25</v>
      </c>
    </row>
    <row r="19" spans="1:104" x14ac:dyDescent="0.25">
      <c r="A19" s="34" t="s">
        <v>169</v>
      </c>
      <c r="B19" s="35" t="s">
        <v>170</v>
      </c>
      <c r="C19" t="s">
        <v>141</v>
      </c>
      <c r="D19" s="34" t="s">
        <v>171</v>
      </c>
      <c r="E19" s="34">
        <v>2024</v>
      </c>
      <c r="F19" t="str">
        <f t="shared" si="0"/>
        <v>10.1002/ajb2.16376</v>
      </c>
      <c r="G19" s="31">
        <f t="shared" si="1"/>
        <v>110100</v>
      </c>
      <c r="H19" s="31">
        <f t="shared" si="2"/>
        <v>9600.0000000000091</v>
      </c>
      <c r="I19" s="31">
        <f t="shared" si="3"/>
        <v>9599.9999999999945</v>
      </c>
      <c r="J19" s="33">
        <f t="shared" si="4"/>
        <v>4474.7338348190096</v>
      </c>
      <c r="K19" s="32">
        <f t="shared" si="5"/>
        <v>2432.5994991879807</v>
      </c>
      <c r="L19" s="32">
        <f t="shared" si="6"/>
        <v>1684.0566055673798</v>
      </c>
      <c r="M19" t="b">
        <v>1</v>
      </c>
      <c r="N19">
        <v>3</v>
      </c>
      <c r="O19" s="34" t="s">
        <v>417</v>
      </c>
      <c r="P19" t="s">
        <v>157</v>
      </c>
      <c r="Q19" t="b">
        <v>0</v>
      </c>
      <c r="R19" t="s">
        <v>157</v>
      </c>
      <c r="S19" t="b">
        <v>1</v>
      </c>
      <c r="T19" t="b">
        <v>0</v>
      </c>
      <c r="U19" t="s">
        <v>157</v>
      </c>
      <c r="V19" t="s">
        <v>157</v>
      </c>
      <c r="W19" t="b">
        <v>0</v>
      </c>
      <c r="X19" t="s">
        <v>157</v>
      </c>
      <c r="Y19" s="34" t="s">
        <v>172</v>
      </c>
      <c r="Z19" s="34" t="s">
        <v>173</v>
      </c>
      <c r="AA19" s="34" t="s">
        <v>190</v>
      </c>
      <c r="AB19" s="37" t="s">
        <v>174</v>
      </c>
      <c r="AC19" s="43" t="s">
        <v>175</v>
      </c>
      <c r="AD19" s="38" t="s">
        <v>421</v>
      </c>
      <c r="AE19" s="34" t="s">
        <v>176</v>
      </c>
      <c r="AF19" s="34" t="s">
        <v>177</v>
      </c>
      <c r="AG19" s="36">
        <v>261</v>
      </c>
      <c r="AH19" s="34">
        <v>110.1</v>
      </c>
      <c r="AI19" s="34">
        <v>119.7</v>
      </c>
      <c r="AJ19" s="34">
        <v>100.5</v>
      </c>
      <c r="AK19" s="39" t="s">
        <v>157</v>
      </c>
      <c r="AL19" s="37" t="s">
        <v>293</v>
      </c>
      <c r="AM19" s="34">
        <v>45.981667000000002</v>
      </c>
      <c r="AN19" s="34">
        <v>106.12</v>
      </c>
      <c r="AO19" s="37" t="s">
        <v>157</v>
      </c>
      <c r="AP19" s="37" t="s">
        <v>157</v>
      </c>
      <c r="AQ19" s="36">
        <v>4474.7338348190096</v>
      </c>
      <c r="AR19" s="39" t="s">
        <v>132</v>
      </c>
      <c r="AS19" s="36">
        <v>2790.6772292516298</v>
      </c>
      <c r="AT19" s="36">
        <v>6907.3333340069903</v>
      </c>
      <c r="AU19" s="39" t="s">
        <v>133</v>
      </c>
      <c r="AV19" s="39" t="s">
        <v>295</v>
      </c>
      <c r="AW19" s="39" t="s">
        <v>134</v>
      </c>
      <c r="AX19" s="39" t="s">
        <v>296</v>
      </c>
      <c r="AY19" s="40">
        <v>7500000</v>
      </c>
      <c r="AZ19" s="40">
        <v>510000</v>
      </c>
      <c r="BA19" s="34" t="s">
        <v>165</v>
      </c>
      <c r="BB19" s="40">
        <v>0</v>
      </c>
      <c r="BC19" s="40">
        <v>0</v>
      </c>
      <c r="BD19" s="34" t="s">
        <v>165</v>
      </c>
      <c r="BE19" s="40">
        <v>2.3799999999999999E-5</v>
      </c>
      <c r="BF19" s="40">
        <v>8.7499999999999999E-7</v>
      </c>
      <c r="BG19" s="34" t="s">
        <v>165</v>
      </c>
      <c r="BH19" s="40">
        <v>0</v>
      </c>
      <c r="BI19" s="40">
        <v>0</v>
      </c>
      <c r="BJ19" s="34" t="s">
        <v>165</v>
      </c>
      <c r="BK19" s="40">
        <v>1.5400000000000002E-5</v>
      </c>
      <c r="BL19" s="40">
        <v>7.23E-7</v>
      </c>
      <c r="BM19" s="34" t="s">
        <v>165</v>
      </c>
      <c r="BN19" s="40">
        <v>0</v>
      </c>
      <c r="BO19" s="40">
        <v>0</v>
      </c>
      <c r="BP19" s="34" t="s">
        <v>165</v>
      </c>
      <c r="BQ19" s="36">
        <v>-26.57</v>
      </c>
      <c r="BR19" s="36">
        <v>0.06</v>
      </c>
      <c r="BS19" s="34" t="s">
        <v>165</v>
      </c>
      <c r="BT19" s="36">
        <v>-5.5</v>
      </c>
      <c r="BU19" s="36">
        <v>0.6</v>
      </c>
      <c r="BV19" s="34" t="s">
        <v>297</v>
      </c>
      <c r="BW19" s="36">
        <v>360</v>
      </c>
      <c r="BX19" s="36">
        <v>6</v>
      </c>
      <c r="BY19" s="36">
        <v>1</v>
      </c>
      <c r="BZ19" s="34" t="s">
        <v>298</v>
      </c>
      <c r="CA19" s="36">
        <v>0.64</v>
      </c>
      <c r="CB19" s="36">
        <v>0.03</v>
      </c>
      <c r="CC19" s="39" t="s">
        <v>313</v>
      </c>
      <c r="CD19" s="36">
        <v>2</v>
      </c>
      <c r="CE19" s="36">
        <v>0.1</v>
      </c>
      <c r="CF19" s="39" t="s">
        <v>313</v>
      </c>
      <c r="CG19" s="36">
        <v>1</v>
      </c>
      <c r="CH19" s="36">
        <v>0</v>
      </c>
      <c r="CI19" s="39" t="s">
        <v>299</v>
      </c>
      <c r="CJ19" s="36">
        <v>1</v>
      </c>
      <c r="CK19" s="36">
        <v>0.05</v>
      </c>
      <c r="CL19" s="39" t="s">
        <v>313</v>
      </c>
      <c r="CM19" s="36">
        <v>0.5</v>
      </c>
      <c r="CN19" s="36">
        <v>0.05</v>
      </c>
      <c r="CO19" s="39" t="s">
        <v>313</v>
      </c>
      <c r="CP19" s="36">
        <v>0.2</v>
      </c>
      <c r="CQ19" s="36">
        <v>0.01</v>
      </c>
      <c r="CR19" s="39" t="s">
        <v>313</v>
      </c>
      <c r="CS19" s="36">
        <v>1.2999999999999999E-2</v>
      </c>
      <c r="CT19" s="36">
        <v>6.4999999999999997E-4</v>
      </c>
      <c r="CU19" s="39" t="s">
        <v>313</v>
      </c>
      <c r="CV19" s="37" t="s">
        <v>300</v>
      </c>
      <c r="CW19" s="41">
        <v>30</v>
      </c>
      <c r="CX19" s="41">
        <v>9.4009599999999997E-4</v>
      </c>
      <c r="CY19" s="41">
        <v>40</v>
      </c>
      <c r="CZ19" s="41">
        <v>25</v>
      </c>
    </row>
    <row r="20" spans="1:104" x14ac:dyDescent="0.25">
      <c r="A20" s="34" t="s">
        <v>169</v>
      </c>
      <c r="B20" s="35" t="s">
        <v>170</v>
      </c>
      <c r="C20" t="s">
        <v>141</v>
      </c>
      <c r="D20" s="34" t="s">
        <v>171</v>
      </c>
      <c r="E20" s="34">
        <v>2024</v>
      </c>
      <c r="F20" t="str">
        <f t="shared" si="0"/>
        <v>10.1002/ajb2.16376</v>
      </c>
      <c r="G20" s="31">
        <f t="shared" si="1"/>
        <v>110100</v>
      </c>
      <c r="H20" s="31">
        <f t="shared" si="2"/>
        <v>9600.0000000000091</v>
      </c>
      <c r="I20" s="31">
        <f t="shared" si="3"/>
        <v>9599.9999999999945</v>
      </c>
      <c r="J20" s="33">
        <f t="shared" si="4"/>
        <v>1361.93379759238</v>
      </c>
      <c r="K20" s="32">
        <f t="shared" si="5"/>
        <v>700.06108049831982</v>
      </c>
      <c r="L20" s="32">
        <f t="shared" si="6"/>
        <v>505.37755421705901</v>
      </c>
      <c r="M20" t="b">
        <v>1</v>
      </c>
      <c r="N20">
        <v>3</v>
      </c>
      <c r="O20" s="34" t="s">
        <v>417</v>
      </c>
      <c r="P20" t="s">
        <v>157</v>
      </c>
      <c r="Q20" t="b">
        <v>0</v>
      </c>
      <c r="R20" t="s">
        <v>157</v>
      </c>
      <c r="S20" t="b">
        <v>1</v>
      </c>
      <c r="T20" t="b">
        <v>0</v>
      </c>
      <c r="U20" t="s">
        <v>157</v>
      </c>
      <c r="V20" t="s">
        <v>157</v>
      </c>
      <c r="W20" t="b">
        <v>0</v>
      </c>
      <c r="X20" t="s">
        <v>157</v>
      </c>
      <c r="Y20" s="34" t="s">
        <v>172</v>
      </c>
      <c r="Z20" s="34" t="s">
        <v>173</v>
      </c>
      <c r="AA20" s="34" t="s">
        <v>191</v>
      </c>
      <c r="AB20" s="37" t="s">
        <v>174</v>
      </c>
      <c r="AC20" s="43" t="s">
        <v>175</v>
      </c>
      <c r="AD20" s="38" t="s">
        <v>421</v>
      </c>
      <c r="AE20" s="34" t="s">
        <v>176</v>
      </c>
      <c r="AF20" s="34" t="s">
        <v>177</v>
      </c>
      <c r="AG20" s="36">
        <v>261</v>
      </c>
      <c r="AH20" s="34">
        <v>110.1</v>
      </c>
      <c r="AI20" s="34">
        <v>119.7</v>
      </c>
      <c r="AJ20" s="34">
        <v>100.5</v>
      </c>
      <c r="AK20" s="39" t="s">
        <v>157</v>
      </c>
      <c r="AL20" s="37" t="s">
        <v>293</v>
      </c>
      <c r="AM20" s="34">
        <v>45.981667000000002</v>
      </c>
      <c r="AN20" s="34">
        <v>106.12</v>
      </c>
      <c r="AO20" s="37" t="s">
        <v>157</v>
      </c>
      <c r="AP20" s="37" t="s">
        <v>157</v>
      </c>
      <c r="AQ20" s="36">
        <v>1361.93379759238</v>
      </c>
      <c r="AR20" s="39" t="s">
        <v>132</v>
      </c>
      <c r="AS20" s="36">
        <v>856.55624337532095</v>
      </c>
      <c r="AT20" s="36">
        <v>2061.9948780906998</v>
      </c>
      <c r="AU20" s="39" t="s">
        <v>133</v>
      </c>
      <c r="AV20" s="39" t="s">
        <v>295</v>
      </c>
      <c r="AW20" s="39" t="s">
        <v>134</v>
      </c>
      <c r="AX20" s="39" t="s">
        <v>296</v>
      </c>
      <c r="AY20" s="40">
        <v>21600000</v>
      </c>
      <c r="AZ20" s="40">
        <v>938000</v>
      </c>
      <c r="BA20" s="34" t="s">
        <v>165</v>
      </c>
      <c r="BB20" s="40">
        <v>0</v>
      </c>
      <c r="BC20" s="40">
        <v>0</v>
      </c>
      <c r="BD20" s="34" t="s">
        <v>165</v>
      </c>
      <c r="BE20" s="40">
        <v>2.37E-5</v>
      </c>
      <c r="BF20" s="40">
        <v>8.0299999999999998E-7</v>
      </c>
      <c r="BG20" s="34" t="s">
        <v>165</v>
      </c>
      <c r="BH20" s="40">
        <v>0</v>
      </c>
      <c r="BI20" s="40">
        <v>0</v>
      </c>
      <c r="BJ20" s="34" t="s">
        <v>165</v>
      </c>
      <c r="BK20" s="40">
        <v>1.73E-5</v>
      </c>
      <c r="BL20" s="40">
        <v>9.6800000000000009E-7</v>
      </c>
      <c r="BM20" s="34" t="s">
        <v>165</v>
      </c>
      <c r="BN20" s="40">
        <v>0</v>
      </c>
      <c r="BO20" s="40">
        <v>0</v>
      </c>
      <c r="BP20" s="34" t="s">
        <v>165</v>
      </c>
      <c r="BQ20" s="36">
        <v>-24.78</v>
      </c>
      <c r="BR20" s="36">
        <v>0.15</v>
      </c>
      <c r="BS20" s="34" t="s">
        <v>165</v>
      </c>
      <c r="BT20" s="36">
        <v>-5.5</v>
      </c>
      <c r="BU20" s="36">
        <v>0.6</v>
      </c>
      <c r="BV20" s="34" t="s">
        <v>297</v>
      </c>
      <c r="BW20" s="36">
        <v>360</v>
      </c>
      <c r="BX20" s="36">
        <v>6</v>
      </c>
      <c r="BY20" s="36">
        <v>1</v>
      </c>
      <c r="BZ20" s="34" t="s">
        <v>298</v>
      </c>
      <c r="CA20" s="36">
        <v>0.64</v>
      </c>
      <c r="CB20" s="36">
        <v>0.03</v>
      </c>
      <c r="CC20" s="39" t="s">
        <v>314</v>
      </c>
      <c r="CD20" s="36">
        <v>2</v>
      </c>
      <c r="CE20" s="36">
        <v>0.1</v>
      </c>
      <c r="CF20" s="39" t="s">
        <v>314</v>
      </c>
      <c r="CG20" s="36">
        <v>1</v>
      </c>
      <c r="CH20" s="36">
        <v>0</v>
      </c>
      <c r="CI20" s="39" t="s">
        <v>299</v>
      </c>
      <c r="CJ20" s="36">
        <v>1</v>
      </c>
      <c r="CK20" s="36">
        <v>0.05</v>
      </c>
      <c r="CL20" s="39" t="s">
        <v>314</v>
      </c>
      <c r="CM20" s="36">
        <v>0.5</v>
      </c>
      <c r="CN20" s="36">
        <v>0.05</v>
      </c>
      <c r="CO20" s="39" t="s">
        <v>314</v>
      </c>
      <c r="CP20" s="36">
        <v>0.2</v>
      </c>
      <c r="CQ20" s="36">
        <v>0.01</v>
      </c>
      <c r="CR20" s="39" t="s">
        <v>314</v>
      </c>
      <c r="CS20" s="36">
        <v>1.2999999999999999E-2</v>
      </c>
      <c r="CT20" s="36">
        <v>6.4999999999999997E-4</v>
      </c>
      <c r="CU20" s="39" t="s">
        <v>314</v>
      </c>
      <c r="CV20" s="37" t="s">
        <v>300</v>
      </c>
      <c r="CW20" s="41">
        <v>30</v>
      </c>
      <c r="CX20" s="41">
        <v>9.4009599999999997E-4</v>
      </c>
      <c r="CY20" s="41">
        <v>40</v>
      </c>
      <c r="CZ20" s="41">
        <v>25</v>
      </c>
    </row>
    <row r="21" spans="1:104" x14ac:dyDescent="0.25">
      <c r="A21" s="34" t="s">
        <v>169</v>
      </c>
      <c r="B21" s="35" t="s">
        <v>170</v>
      </c>
      <c r="C21" t="s">
        <v>141</v>
      </c>
      <c r="D21" s="34" t="s">
        <v>171</v>
      </c>
      <c r="E21" s="34">
        <v>2024</v>
      </c>
      <c r="F21" t="str">
        <f t="shared" si="0"/>
        <v>10.1002/ajb2.16376</v>
      </c>
      <c r="G21" s="31">
        <f t="shared" si="1"/>
        <v>110100</v>
      </c>
      <c r="H21" s="31">
        <f t="shared" si="2"/>
        <v>9600.0000000000091</v>
      </c>
      <c r="I21" s="31">
        <f t="shared" si="3"/>
        <v>9599.9999999999945</v>
      </c>
      <c r="J21" s="33">
        <f t="shared" si="4"/>
        <v>2558.2379531056599</v>
      </c>
      <c r="K21" s="32">
        <f t="shared" si="5"/>
        <v>1391.7113369347103</v>
      </c>
      <c r="L21" s="32">
        <f t="shared" si="6"/>
        <v>977.41389414666992</v>
      </c>
      <c r="M21" t="b">
        <v>1</v>
      </c>
      <c r="N21">
        <v>3</v>
      </c>
      <c r="O21" s="34" t="s">
        <v>417</v>
      </c>
      <c r="P21" t="s">
        <v>157</v>
      </c>
      <c r="Q21" t="b">
        <v>0</v>
      </c>
      <c r="R21" t="s">
        <v>157</v>
      </c>
      <c r="S21" t="b">
        <v>1</v>
      </c>
      <c r="T21" t="b">
        <v>0</v>
      </c>
      <c r="U21" t="s">
        <v>157</v>
      </c>
      <c r="V21" t="s">
        <v>157</v>
      </c>
      <c r="W21" t="b">
        <v>0</v>
      </c>
      <c r="X21" t="s">
        <v>157</v>
      </c>
      <c r="Y21" s="34" t="s">
        <v>172</v>
      </c>
      <c r="Z21" s="34" t="s">
        <v>173</v>
      </c>
      <c r="AA21" s="34" t="s">
        <v>192</v>
      </c>
      <c r="AB21" s="37" t="s">
        <v>174</v>
      </c>
      <c r="AC21" s="43" t="s">
        <v>175</v>
      </c>
      <c r="AD21" s="38" t="s">
        <v>421</v>
      </c>
      <c r="AE21" s="34" t="s">
        <v>176</v>
      </c>
      <c r="AF21" s="34" t="s">
        <v>177</v>
      </c>
      <c r="AG21" s="36">
        <v>261</v>
      </c>
      <c r="AH21" s="34">
        <v>110.1</v>
      </c>
      <c r="AI21" s="34">
        <v>119.7</v>
      </c>
      <c r="AJ21" s="34">
        <v>100.5</v>
      </c>
      <c r="AK21" s="39" t="s">
        <v>157</v>
      </c>
      <c r="AL21" s="37" t="s">
        <v>293</v>
      </c>
      <c r="AM21" s="34">
        <v>45.981667000000002</v>
      </c>
      <c r="AN21" s="34">
        <v>106.12</v>
      </c>
      <c r="AO21" s="37" t="s">
        <v>157</v>
      </c>
      <c r="AP21" s="37" t="s">
        <v>157</v>
      </c>
      <c r="AQ21" s="36">
        <v>2558.2379531056599</v>
      </c>
      <c r="AR21" s="39" t="s">
        <v>132</v>
      </c>
      <c r="AS21" s="36">
        <v>1580.82405895899</v>
      </c>
      <c r="AT21" s="36">
        <v>3949.9492900403702</v>
      </c>
      <c r="AU21" s="39" t="s">
        <v>133</v>
      </c>
      <c r="AV21" s="39" t="s">
        <v>295</v>
      </c>
      <c r="AW21" s="39" t="s">
        <v>134</v>
      </c>
      <c r="AX21" s="39" t="s">
        <v>296</v>
      </c>
      <c r="AY21" s="40">
        <v>12800000</v>
      </c>
      <c r="AZ21" s="40">
        <v>786000</v>
      </c>
      <c r="BA21" s="34" t="s">
        <v>165</v>
      </c>
      <c r="BB21" s="40">
        <v>0</v>
      </c>
      <c r="BC21" s="40">
        <v>0</v>
      </c>
      <c r="BD21" s="34" t="s">
        <v>165</v>
      </c>
      <c r="BE21" s="40">
        <v>2.5700000000000001E-5</v>
      </c>
      <c r="BF21" s="40">
        <v>1.2899999999999999E-6</v>
      </c>
      <c r="BG21" s="34" t="s">
        <v>165</v>
      </c>
      <c r="BH21" s="40">
        <v>0</v>
      </c>
      <c r="BI21" s="40">
        <v>0</v>
      </c>
      <c r="BJ21" s="34" t="s">
        <v>165</v>
      </c>
      <c r="BK21" s="40">
        <v>1.8199999999999999E-5</v>
      </c>
      <c r="BL21" s="40">
        <v>7.8899999999999998E-7</v>
      </c>
      <c r="BM21" s="34" t="s">
        <v>165</v>
      </c>
      <c r="BN21" s="40">
        <v>0</v>
      </c>
      <c r="BO21" s="40">
        <v>0</v>
      </c>
      <c r="BP21" s="34" t="s">
        <v>165</v>
      </c>
      <c r="BQ21" s="36">
        <v>-26.46</v>
      </c>
      <c r="BR21" s="36">
        <v>0.06</v>
      </c>
      <c r="BS21" s="34" t="s">
        <v>165</v>
      </c>
      <c r="BT21" s="36">
        <v>-5.5</v>
      </c>
      <c r="BU21" s="36">
        <v>0.6</v>
      </c>
      <c r="BV21" s="34" t="s">
        <v>297</v>
      </c>
      <c r="BW21" s="36">
        <v>360</v>
      </c>
      <c r="BX21" s="36">
        <v>6</v>
      </c>
      <c r="BY21" s="36">
        <v>1</v>
      </c>
      <c r="BZ21" s="34" t="s">
        <v>298</v>
      </c>
      <c r="CA21" s="36">
        <v>0.64</v>
      </c>
      <c r="CB21" s="36">
        <v>0.03</v>
      </c>
      <c r="CC21" s="39" t="s">
        <v>315</v>
      </c>
      <c r="CD21" s="36">
        <v>2</v>
      </c>
      <c r="CE21" s="36">
        <v>0.1</v>
      </c>
      <c r="CF21" s="39" t="s">
        <v>315</v>
      </c>
      <c r="CG21" s="36">
        <v>1</v>
      </c>
      <c r="CH21" s="36">
        <v>0</v>
      </c>
      <c r="CI21" s="39" t="s">
        <v>299</v>
      </c>
      <c r="CJ21" s="36">
        <v>1</v>
      </c>
      <c r="CK21" s="36">
        <v>0.05</v>
      </c>
      <c r="CL21" s="39" t="s">
        <v>315</v>
      </c>
      <c r="CM21" s="36">
        <v>0.5</v>
      </c>
      <c r="CN21" s="36">
        <v>0.05</v>
      </c>
      <c r="CO21" s="39" t="s">
        <v>315</v>
      </c>
      <c r="CP21" s="36">
        <v>0.2</v>
      </c>
      <c r="CQ21" s="36">
        <v>0.01</v>
      </c>
      <c r="CR21" s="39" t="s">
        <v>315</v>
      </c>
      <c r="CS21" s="36">
        <v>1.2999999999999999E-2</v>
      </c>
      <c r="CT21" s="36">
        <v>6.4999999999999997E-4</v>
      </c>
      <c r="CU21" s="39" t="s">
        <v>315</v>
      </c>
      <c r="CV21" s="37" t="s">
        <v>300</v>
      </c>
      <c r="CW21" s="41">
        <v>30</v>
      </c>
      <c r="CX21" s="41">
        <v>9.4009599999999997E-4</v>
      </c>
      <c r="CY21" s="41">
        <v>40</v>
      </c>
      <c r="CZ21" s="41">
        <v>25</v>
      </c>
    </row>
    <row r="22" spans="1:104" x14ac:dyDescent="0.25">
      <c r="A22" s="34" t="s">
        <v>169</v>
      </c>
      <c r="B22" s="35" t="s">
        <v>170</v>
      </c>
      <c r="C22" t="s">
        <v>141</v>
      </c>
      <c r="D22" s="34" t="s">
        <v>171</v>
      </c>
      <c r="E22" s="34">
        <v>2024</v>
      </c>
      <c r="F22" t="str">
        <f t="shared" si="0"/>
        <v>10.1002/ajb2.16376</v>
      </c>
      <c r="G22" s="31">
        <f t="shared" si="1"/>
        <v>110100</v>
      </c>
      <c r="H22" s="31">
        <f t="shared" si="2"/>
        <v>9600.0000000000091</v>
      </c>
      <c r="I22" s="31">
        <f t="shared" si="3"/>
        <v>9599.9999999999945</v>
      </c>
      <c r="J22" s="33">
        <f t="shared" si="4"/>
        <v>2340.4650036227299</v>
      </c>
      <c r="K22" s="32">
        <f t="shared" si="5"/>
        <v>1686.2133275207502</v>
      </c>
      <c r="L22" s="32">
        <f t="shared" si="6"/>
        <v>964.50192450291001</v>
      </c>
      <c r="M22" t="b">
        <v>1</v>
      </c>
      <c r="N22">
        <v>3</v>
      </c>
      <c r="O22" s="34" t="s">
        <v>417</v>
      </c>
      <c r="P22" t="s">
        <v>157</v>
      </c>
      <c r="Q22" t="b">
        <v>0</v>
      </c>
      <c r="R22" t="s">
        <v>157</v>
      </c>
      <c r="S22" t="b">
        <v>1</v>
      </c>
      <c r="T22" t="b">
        <v>0</v>
      </c>
      <c r="U22" t="s">
        <v>157</v>
      </c>
      <c r="V22" t="s">
        <v>157</v>
      </c>
      <c r="W22" t="b">
        <v>0</v>
      </c>
      <c r="X22" t="s">
        <v>157</v>
      </c>
      <c r="Y22" s="34" t="s">
        <v>172</v>
      </c>
      <c r="Z22" s="34" t="s">
        <v>173</v>
      </c>
      <c r="AA22" s="34" t="s">
        <v>193</v>
      </c>
      <c r="AB22" s="37" t="s">
        <v>174</v>
      </c>
      <c r="AC22" s="43" t="s">
        <v>175</v>
      </c>
      <c r="AD22" s="38" t="s">
        <v>421</v>
      </c>
      <c r="AE22" s="34" t="s">
        <v>176</v>
      </c>
      <c r="AF22" s="34" t="s">
        <v>177</v>
      </c>
      <c r="AG22" s="36">
        <v>261</v>
      </c>
      <c r="AH22" s="34">
        <v>110.1</v>
      </c>
      <c r="AI22" s="34">
        <v>119.7</v>
      </c>
      <c r="AJ22" s="34">
        <v>100.5</v>
      </c>
      <c r="AK22" s="39" t="s">
        <v>157</v>
      </c>
      <c r="AL22" s="37" t="s">
        <v>293</v>
      </c>
      <c r="AM22" s="34">
        <v>45.981667000000002</v>
      </c>
      <c r="AN22" s="34">
        <v>106.12</v>
      </c>
      <c r="AO22" s="37" t="s">
        <v>157</v>
      </c>
      <c r="AP22" s="37" t="s">
        <v>157</v>
      </c>
      <c r="AQ22" s="36">
        <v>2340.4650036227299</v>
      </c>
      <c r="AR22" s="39" t="s">
        <v>132</v>
      </c>
      <c r="AS22" s="36">
        <v>1375.9630791198199</v>
      </c>
      <c r="AT22" s="36">
        <v>4026.6783311434801</v>
      </c>
      <c r="AU22" s="39" t="s">
        <v>133</v>
      </c>
      <c r="AV22" s="39" t="s">
        <v>295</v>
      </c>
      <c r="AW22" s="39" t="s">
        <v>134</v>
      </c>
      <c r="AX22" s="39" t="s">
        <v>296</v>
      </c>
      <c r="AY22" s="40">
        <v>10900000</v>
      </c>
      <c r="AZ22" s="40">
        <v>1720000</v>
      </c>
      <c r="BA22" s="34" t="s">
        <v>165</v>
      </c>
      <c r="BB22" s="40">
        <v>0</v>
      </c>
      <c r="BC22" s="40">
        <v>0</v>
      </c>
      <c r="BD22" s="34" t="s">
        <v>165</v>
      </c>
      <c r="BE22" s="40">
        <v>2.7100000000000001E-5</v>
      </c>
      <c r="BF22" s="40">
        <v>9.4499999999999995E-7</v>
      </c>
      <c r="BG22" s="34" t="s">
        <v>165</v>
      </c>
      <c r="BH22" s="40">
        <v>0</v>
      </c>
      <c r="BI22" s="40">
        <v>0</v>
      </c>
      <c r="BJ22" s="34" t="s">
        <v>165</v>
      </c>
      <c r="BK22" s="40">
        <v>1.8E-5</v>
      </c>
      <c r="BL22" s="40">
        <v>4.8400000000000005E-7</v>
      </c>
      <c r="BM22" s="34" t="s">
        <v>165</v>
      </c>
      <c r="BN22" s="40">
        <v>0</v>
      </c>
      <c r="BO22" s="40">
        <v>0</v>
      </c>
      <c r="BP22" s="34" t="s">
        <v>165</v>
      </c>
      <c r="BQ22" s="36">
        <v>-25.21</v>
      </c>
      <c r="BR22" s="36">
        <v>0.03</v>
      </c>
      <c r="BS22" s="34" t="s">
        <v>165</v>
      </c>
      <c r="BT22" s="36">
        <v>-5.5</v>
      </c>
      <c r="BU22" s="36">
        <v>0.6</v>
      </c>
      <c r="BV22" s="34" t="s">
        <v>297</v>
      </c>
      <c r="BW22" s="36">
        <v>360</v>
      </c>
      <c r="BX22" s="36">
        <v>6</v>
      </c>
      <c r="BY22" s="36">
        <v>1</v>
      </c>
      <c r="BZ22" s="34" t="s">
        <v>298</v>
      </c>
      <c r="CA22" s="36">
        <v>0.64</v>
      </c>
      <c r="CB22" s="36">
        <v>0.03</v>
      </c>
      <c r="CC22" s="39" t="s">
        <v>316</v>
      </c>
      <c r="CD22" s="36">
        <v>2</v>
      </c>
      <c r="CE22" s="36">
        <v>0.1</v>
      </c>
      <c r="CF22" s="39" t="s">
        <v>316</v>
      </c>
      <c r="CG22" s="36">
        <v>1</v>
      </c>
      <c r="CH22" s="36">
        <v>0</v>
      </c>
      <c r="CI22" s="39" t="s">
        <v>299</v>
      </c>
      <c r="CJ22" s="36">
        <v>1</v>
      </c>
      <c r="CK22" s="36">
        <v>0.05</v>
      </c>
      <c r="CL22" s="39" t="s">
        <v>316</v>
      </c>
      <c r="CM22" s="36">
        <v>0.5</v>
      </c>
      <c r="CN22" s="36">
        <v>0.05</v>
      </c>
      <c r="CO22" s="39" t="s">
        <v>316</v>
      </c>
      <c r="CP22" s="36">
        <v>0.2</v>
      </c>
      <c r="CQ22" s="36">
        <v>0.01</v>
      </c>
      <c r="CR22" s="39" t="s">
        <v>316</v>
      </c>
      <c r="CS22" s="36">
        <v>1.2999999999999999E-2</v>
      </c>
      <c r="CT22" s="36">
        <v>6.4999999999999997E-4</v>
      </c>
      <c r="CU22" s="39" t="s">
        <v>316</v>
      </c>
      <c r="CV22" s="37" t="s">
        <v>300</v>
      </c>
      <c r="CW22" s="41">
        <v>30</v>
      </c>
      <c r="CX22" s="41">
        <v>9.4009599999999997E-4</v>
      </c>
      <c r="CY22" s="41">
        <v>40</v>
      </c>
      <c r="CZ22" s="41">
        <v>25</v>
      </c>
    </row>
    <row r="23" spans="1:104" x14ac:dyDescent="0.25">
      <c r="A23" s="34" t="s">
        <v>169</v>
      </c>
      <c r="B23" s="35" t="s">
        <v>170</v>
      </c>
      <c r="C23" t="s">
        <v>141</v>
      </c>
      <c r="D23" s="34" t="s">
        <v>171</v>
      </c>
      <c r="E23" s="34">
        <v>2024</v>
      </c>
      <c r="F23" t="str">
        <f t="shared" si="0"/>
        <v>10.1002/ajb2.16376</v>
      </c>
      <c r="G23" s="31">
        <f t="shared" si="1"/>
        <v>110100</v>
      </c>
      <c r="H23" s="31">
        <f t="shared" si="2"/>
        <v>9600.0000000000091</v>
      </c>
      <c r="I23" s="31">
        <f t="shared" si="3"/>
        <v>9599.9999999999945</v>
      </c>
      <c r="J23" s="33">
        <f t="shared" si="4"/>
        <v>3715.8057773897899</v>
      </c>
      <c r="K23" s="32">
        <f t="shared" si="5"/>
        <v>2084.89722782016</v>
      </c>
      <c r="L23" s="32">
        <f t="shared" si="6"/>
        <v>1457.1699101926001</v>
      </c>
      <c r="M23" t="b">
        <v>1</v>
      </c>
      <c r="N23">
        <v>3</v>
      </c>
      <c r="O23" s="34" t="s">
        <v>417</v>
      </c>
      <c r="P23" t="s">
        <v>157</v>
      </c>
      <c r="Q23" t="b">
        <v>0</v>
      </c>
      <c r="R23" t="s">
        <v>157</v>
      </c>
      <c r="S23" t="b">
        <v>1</v>
      </c>
      <c r="T23" t="b">
        <v>0</v>
      </c>
      <c r="U23" t="s">
        <v>157</v>
      </c>
      <c r="V23" t="s">
        <v>157</v>
      </c>
      <c r="W23" t="b">
        <v>0</v>
      </c>
      <c r="X23" t="s">
        <v>157</v>
      </c>
      <c r="Y23" s="34" t="s">
        <v>172</v>
      </c>
      <c r="Z23" s="34" t="s">
        <v>173</v>
      </c>
      <c r="AA23" s="34" t="s">
        <v>194</v>
      </c>
      <c r="AB23" s="37" t="s">
        <v>174</v>
      </c>
      <c r="AC23" s="43" t="s">
        <v>175</v>
      </c>
      <c r="AD23" s="38" t="s">
        <v>421</v>
      </c>
      <c r="AE23" s="34" t="s">
        <v>176</v>
      </c>
      <c r="AF23" s="34" t="s">
        <v>177</v>
      </c>
      <c r="AG23" s="36">
        <v>261</v>
      </c>
      <c r="AH23" s="34">
        <v>110.1</v>
      </c>
      <c r="AI23" s="34">
        <v>119.7</v>
      </c>
      <c r="AJ23" s="34">
        <v>100.5</v>
      </c>
      <c r="AK23" s="39" t="s">
        <v>157</v>
      </c>
      <c r="AL23" s="37" t="s">
        <v>293</v>
      </c>
      <c r="AM23" s="34">
        <v>45.981667000000002</v>
      </c>
      <c r="AN23" s="34">
        <v>106.12</v>
      </c>
      <c r="AO23" s="37" t="s">
        <v>157</v>
      </c>
      <c r="AP23" s="37" t="s">
        <v>157</v>
      </c>
      <c r="AQ23" s="36">
        <v>3715.8057773897899</v>
      </c>
      <c r="AR23" s="39" t="s">
        <v>132</v>
      </c>
      <c r="AS23" s="36">
        <v>2258.6358671971898</v>
      </c>
      <c r="AT23" s="36">
        <v>5800.7030052099499</v>
      </c>
      <c r="AU23" s="39" t="s">
        <v>133</v>
      </c>
      <c r="AV23" s="39" t="s">
        <v>295</v>
      </c>
      <c r="AW23" s="39" t="s">
        <v>134</v>
      </c>
      <c r="AX23" s="39" t="s">
        <v>296</v>
      </c>
      <c r="AY23" s="40">
        <v>7810000</v>
      </c>
      <c r="AZ23" s="40">
        <v>313000</v>
      </c>
      <c r="BA23" s="34" t="s">
        <v>165</v>
      </c>
      <c r="BB23" s="40">
        <v>0</v>
      </c>
      <c r="BC23" s="40">
        <v>0</v>
      </c>
      <c r="BD23" s="34" t="s">
        <v>165</v>
      </c>
      <c r="BE23" s="40">
        <v>2.4899999999999999E-5</v>
      </c>
      <c r="BF23" s="40">
        <v>1.4899999999999999E-6</v>
      </c>
      <c r="BG23" s="34" t="s">
        <v>165</v>
      </c>
      <c r="BH23" s="40">
        <v>0</v>
      </c>
      <c r="BI23" s="40">
        <v>0</v>
      </c>
      <c r="BJ23" s="34" t="s">
        <v>165</v>
      </c>
      <c r="BK23" s="40">
        <v>1.9700000000000001E-5</v>
      </c>
      <c r="BL23" s="40">
        <v>6.5700000000000002E-7</v>
      </c>
      <c r="BM23" s="34" t="s">
        <v>165</v>
      </c>
      <c r="BN23" s="40">
        <v>0</v>
      </c>
      <c r="BO23" s="40">
        <v>0</v>
      </c>
      <c r="BP23" s="34" t="s">
        <v>165</v>
      </c>
      <c r="BQ23" s="36">
        <v>-24.82</v>
      </c>
      <c r="BR23" s="36">
        <v>0.06</v>
      </c>
      <c r="BS23" s="34" t="s">
        <v>165</v>
      </c>
      <c r="BT23" s="36">
        <v>-5.5</v>
      </c>
      <c r="BU23" s="36">
        <v>0.6</v>
      </c>
      <c r="BV23" s="34" t="s">
        <v>297</v>
      </c>
      <c r="BW23" s="36">
        <v>360</v>
      </c>
      <c r="BX23" s="36">
        <v>6</v>
      </c>
      <c r="BY23" s="36">
        <v>1</v>
      </c>
      <c r="BZ23" s="34" t="s">
        <v>298</v>
      </c>
      <c r="CA23" s="36">
        <v>0.64</v>
      </c>
      <c r="CB23" s="36">
        <v>0.03</v>
      </c>
      <c r="CC23" s="39" t="s">
        <v>317</v>
      </c>
      <c r="CD23" s="36">
        <v>2</v>
      </c>
      <c r="CE23" s="36">
        <v>0.1</v>
      </c>
      <c r="CF23" s="39" t="s">
        <v>317</v>
      </c>
      <c r="CG23" s="36">
        <v>1</v>
      </c>
      <c r="CH23" s="36">
        <v>0</v>
      </c>
      <c r="CI23" s="39" t="s">
        <v>299</v>
      </c>
      <c r="CJ23" s="36">
        <v>1</v>
      </c>
      <c r="CK23" s="36">
        <v>0.05</v>
      </c>
      <c r="CL23" s="39" t="s">
        <v>317</v>
      </c>
      <c r="CM23" s="36">
        <v>0.5</v>
      </c>
      <c r="CN23" s="36">
        <v>0.05</v>
      </c>
      <c r="CO23" s="39" t="s">
        <v>317</v>
      </c>
      <c r="CP23" s="36">
        <v>0.2</v>
      </c>
      <c r="CQ23" s="36">
        <v>0.01</v>
      </c>
      <c r="CR23" s="39" t="s">
        <v>317</v>
      </c>
      <c r="CS23" s="36">
        <v>1.2999999999999999E-2</v>
      </c>
      <c r="CT23" s="36">
        <v>6.4999999999999997E-4</v>
      </c>
      <c r="CU23" s="39" t="s">
        <v>317</v>
      </c>
      <c r="CV23" s="37" t="s">
        <v>300</v>
      </c>
      <c r="CW23" s="41">
        <v>30</v>
      </c>
      <c r="CX23" s="41">
        <v>9.4009599999999997E-4</v>
      </c>
      <c r="CY23" s="41">
        <v>40</v>
      </c>
      <c r="CZ23" s="41">
        <v>25</v>
      </c>
    </row>
    <row r="24" spans="1:104" x14ac:dyDescent="0.25">
      <c r="A24" s="34" t="s">
        <v>169</v>
      </c>
      <c r="B24" s="35" t="s">
        <v>170</v>
      </c>
      <c r="C24" t="s">
        <v>141</v>
      </c>
      <c r="D24" s="34" t="s">
        <v>171</v>
      </c>
      <c r="E24" s="34">
        <v>2024</v>
      </c>
      <c r="F24" t="str">
        <f t="shared" si="0"/>
        <v>10.1002/ajb2.16376</v>
      </c>
      <c r="G24" s="31">
        <f t="shared" si="1"/>
        <v>110100</v>
      </c>
      <c r="H24" s="31">
        <f t="shared" si="2"/>
        <v>9600.0000000000091</v>
      </c>
      <c r="I24" s="31">
        <f t="shared" si="3"/>
        <v>9599.9999999999945</v>
      </c>
      <c r="J24" s="33">
        <f t="shared" si="4"/>
        <v>1900.3732421045599</v>
      </c>
      <c r="K24" s="32">
        <f t="shared" si="5"/>
        <v>1007.51713944773</v>
      </c>
      <c r="L24" s="32">
        <f t="shared" si="6"/>
        <v>725.87019112661005</v>
      </c>
      <c r="M24" t="b">
        <v>1</v>
      </c>
      <c r="N24">
        <v>3</v>
      </c>
      <c r="O24" s="34" t="s">
        <v>417</v>
      </c>
      <c r="P24" t="s">
        <v>157</v>
      </c>
      <c r="Q24" t="b">
        <v>0</v>
      </c>
      <c r="R24" t="s">
        <v>157</v>
      </c>
      <c r="S24" t="b">
        <v>1</v>
      </c>
      <c r="T24" t="b">
        <v>0</v>
      </c>
      <c r="U24" t="s">
        <v>157</v>
      </c>
      <c r="V24" t="s">
        <v>157</v>
      </c>
      <c r="W24" t="b">
        <v>0</v>
      </c>
      <c r="X24" t="s">
        <v>157</v>
      </c>
      <c r="Y24" s="34" t="s">
        <v>172</v>
      </c>
      <c r="Z24" s="34" t="s">
        <v>173</v>
      </c>
      <c r="AA24" s="34" t="s">
        <v>195</v>
      </c>
      <c r="AB24" s="37" t="s">
        <v>174</v>
      </c>
      <c r="AC24" s="43" t="s">
        <v>175</v>
      </c>
      <c r="AD24" s="38" t="s">
        <v>421</v>
      </c>
      <c r="AE24" s="34" t="s">
        <v>176</v>
      </c>
      <c r="AF24" s="34" t="s">
        <v>177</v>
      </c>
      <c r="AG24" s="36">
        <v>261</v>
      </c>
      <c r="AH24" s="34">
        <v>110.1</v>
      </c>
      <c r="AI24" s="34">
        <v>119.7</v>
      </c>
      <c r="AJ24" s="34">
        <v>100.5</v>
      </c>
      <c r="AK24" s="39" t="s">
        <v>157</v>
      </c>
      <c r="AL24" s="37" t="s">
        <v>293</v>
      </c>
      <c r="AM24" s="34">
        <v>45.981667000000002</v>
      </c>
      <c r="AN24" s="34">
        <v>106.12</v>
      </c>
      <c r="AO24" s="37" t="s">
        <v>157</v>
      </c>
      <c r="AP24" s="37" t="s">
        <v>157</v>
      </c>
      <c r="AQ24" s="36">
        <v>1900.3732421045599</v>
      </c>
      <c r="AR24" s="39" t="s">
        <v>132</v>
      </c>
      <c r="AS24" s="36">
        <v>1174.5030509779499</v>
      </c>
      <c r="AT24" s="36">
        <v>2907.8903815522899</v>
      </c>
      <c r="AU24" s="39" t="s">
        <v>133</v>
      </c>
      <c r="AV24" s="39" t="s">
        <v>295</v>
      </c>
      <c r="AW24" s="39" t="s">
        <v>134</v>
      </c>
      <c r="AX24" s="39" t="s">
        <v>296</v>
      </c>
      <c r="AY24" s="40">
        <v>13800000</v>
      </c>
      <c r="AZ24" s="40">
        <v>884000</v>
      </c>
      <c r="BA24" s="34" t="s">
        <v>165</v>
      </c>
      <c r="BB24" s="40">
        <v>0</v>
      </c>
      <c r="BC24" s="40">
        <v>0</v>
      </c>
      <c r="BD24" s="34" t="s">
        <v>165</v>
      </c>
      <c r="BE24" s="40">
        <v>2.51E-5</v>
      </c>
      <c r="BF24" s="40">
        <v>9.9699999999999994E-7</v>
      </c>
      <c r="BG24" s="34" t="s">
        <v>165</v>
      </c>
      <c r="BH24" s="40">
        <v>0</v>
      </c>
      <c r="BI24" s="40">
        <v>0</v>
      </c>
      <c r="BJ24" s="34" t="s">
        <v>165</v>
      </c>
      <c r="BK24" s="40">
        <v>1.6699999999999999E-5</v>
      </c>
      <c r="BL24" s="40">
        <v>6.6599999999999996E-7</v>
      </c>
      <c r="BM24" s="34" t="s">
        <v>165</v>
      </c>
      <c r="BN24" s="40">
        <v>0</v>
      </c>
      <c r="BO24" s="40">
        <v>0</v>
      </c>
      <c r="BP24" s="34" t="s">
        <v>165</v>
      </c>
      <c r="BQ24" s="36">
        <v>-24.78</v>
      </c>
      <c r="BR24" s="36">
        <v>0.06</v>
      </c>
      <c r="BS24" s="34" t="s">
        <v>165</v>
      </c>
      <c r="BT24" s="36">
        <v>-5.5</v>
      </c>
      <c r="BU24" s="36">
        <v>0.6</v>
      </c>
      <c r="BV24" s="34" t="s">
        <v>297</v>
      </c>
      <c r="BW24" s="36">
        <v>360</v>
      </c>
      <c r="BX24" s="36">
        <v>6</v>
      </c>
      <c r="BY24" s="36">
        <v>1</v>
      </c>
      <c r="BZ24" s="34" t="s">
        <v>298</v>
      </c>
      <c r="CA24" s="36">
        <v>0.64</v>
      </c>
      <c r="CB24" s="36">
        <v>0.03</v>
      </c>
      <c r="CC24" s="39" t="s">
        <v>318</v>
      </c>
      <c r="CD24" s="36">
        <v>2</v>
      </c>
      <c r="CE24" s="36">
        <v>0.1</v>
      </c>
      <c r="CF24" s="39" t="s">
        <v>318</v>
      </c>
      <c r="CG24" s="36">
        <v>1</v>
      </c>
      <c r="CH24" s="36">
        <v>0</v>
      </c>
      <c r="CI24" s="39" t="s">
        <v>299</v>
      </c>
      <c r="CJ24" s="36">
        <v>1</v>
      </c>
      <c r="CK24" s="36">
        <v>0.05</v>
      </c>
      <c r="CL24" s="39" t="s">
        <v>318</v>
      </c>
      <c r="CM24" s="36">
        <v>0.5</v>
      </c>
      <c r="CN24" s="36">
        <v>0.05</v>
      </c>
      <c r="CO24" s="39" t="s">
        <v>318</v>
      </c>
      <c r="CP24" s="36">
        <v>0.2</v>
      </c>
      <c r="CQ24" s="36">
        <v>0.01</v>
      </c>
      <c r="CR24" s="39" t="s">
        <v>318</v>
      </c>
      <c r="CS24" s="36">
        <v>1.2999999999999999E-2</v>
      </c>
      <c r="CT24" s="36">
        <v>6.4999999999999997E-4</v>
      </c>
      <c r="CU24" s="39" t="s">
        <v>318</v>
      </c>
      <c r="CV24" s="37" t="s">
        <v>300</v>
      </c>
      <c r="CW24" s="41">
        <v>30</v>
      </c>
      <c r="CX24" s="41">
        <v>9.4009599999999997E-4</v>
      </c>
      <c r="CY24" s="41">
        <v>40</v>
      </c>
      <c r="CZ24" s="41">
        <v>25</v>
      </c>
    </row>
    <row r="25" spans="1:104" x14ac:dyDescent="0.25">
      <c r="A25" s="34" t="s">
        <v>169</v>
      </c>
      <c r="B25" s="35" t="s">
        <v>170</v>
      </c>
      <c r="C25" t="s">
        <v>141</v>
      </c>
      <c r="D25" s="34" t="s">
        <v>171</v>
      </c>
      <c r="E25" s="34">
        <v>2024</v>
      </c>
      <c r="F25" t="str">
        <f t="shared" si="0"/>
        <v>10.1002/ajb2.16376</v>
      </c>
      <c r="G25" s="31">
        <f t="shared" si="1"/>
        <v>110100</v>
      </c>
      <c r="H25" s="31">
        <f t="shared" si="2"/>
        <v>9600.0000000000091</v>
      </c>
      <c r="I25" s="31">
        <f t="shared" si="3"/>
        <v>9599.9999999999945</v>
      </c>
      <c r="J25" s="33">
        <f t="shared" si="4"/>
        <v>2360.30192968855</v>
      </c>
      <c r="K25" s="32">
        <f t="shared" si="5"/>
        <v>1208.9338047767101</v>
      </c>
      <c r="L25" s="32">
        <f t="shared" si="6"/>
        <v>880.35118449508991</v>
      </c>
      <c r="M25" t="b">
        <v>1</v>
      </c>
      <c r="N25">
        <v>3</v>
      </c>
      <c r="O25" s="34" t="s">
        <v>417</v>
      </c>
      <c r="P25" t="s">
        <v>157</v>
      </c>
      <c r="Q25" t="b">
        <v>0</v>
      </c>
      <c r="R25" t="s">
        <v>157</v>
      </c>
      <c r="S25" t="b">
        <v>1</v>
      </c>
      <c r="T25" t="b">
        <v>0</v>
      </c>
      <c r="U25" t="s">
        <v>157</v>
      </c>
      <c r="V25" t="s">
        <v>157</v>
      </c>
      <c r="W25" t="b">
        <v>0</v>
      </c>
      <c r="X25" t="s">
        <v>157</v>
      </c>
      <c r="Y25" s="34" t="s">
        <v>172</v>
      </c>
      <c r="Z25" s="34" t="s">
        <v>173</v>
      </c>
      <c r="AA25" s="34" t="s">
        <v>196</v>
      </c>
      <c r="AB25" s="37" t="s">
        <v>174</v>
      </c>
      <c r="AC25" s="43" t="s">
        <v>175</v>
      </c>
      <c r="AD25" s="38" t="s">
        <v>421</v>
      </c>
      <c r="AE25" s="34" t="s">
        <v>176</v>
      </c>
      <c r="AF25" s="34" t="s">
        <v>177</v>
      </c>
      <c r="AG25" s="36">
        <v>261</v>
      </c>
      <c r="AH25" s="34">
        <v>110.1</v>
      </c>
      <c r="AI25" s="34">
        <v>119.7</v>
      </c>
      <c r="AJ25" s="34">
        <v>100.5</v>
      </c>
      <c r="AK25" s="39" t="s">
        <v>157</v>
      </c>
      <c r="AL25" s="37" t="s">
        <v>293</v>
      </c>
      <c r="AM25" s="34">
        <v>45.981667000000002</v>
      </c>
      <c r="AN25" s="34">
        <v>106.12</v>
      </c>
      <c r="AO25" s="37" t="s">
        <v>157</v>
      </c>
      <c r="AP25" s="37" t="s">
        <v>157</v>
      </c>
      <c r="AQ25" s="36">
        <v>2360.30192968855</v>
      </c>
      <c r="AR25" s="39" t="s">
        <v>132</v>
      </c>
      <c r="AS25" s="36">
        <v>1479.9507451934601</v>
      </c>
      <c r="AT25" s="36">
        <v>3569.2357344652601</v>
      </c>
      <c r="AU25" s="39" t="s">
        <v>133</v>
      </c>
      <c r="AV25" s="39" t="s">
        <v>295</v>
      </c>
      <c r="AW25" s="39" t="s">
        <v>134</v>
      </c>
      <c r="AX25" s="39" t="s">
        <v>296</v>
      </c>
      <c r="AY25" s="40">
        <v>12200000</v>
      </c>
      <c r="AZ25" s="40">
        <v>786000</v>
      </c>
      <c r="BA25" s="34" t="s">
        <v>165</v>
      </c>
      <c r="BB25" s="40">
        <v>0</v>
      </c>
      <c r="BC25" s="40">
        <v>0</v>
      </c>
      <c r="BD25" s="34" t="s">
        <v>165</v>
      </c>
      <c r="BE25" s="40">
        <v>2.4000000000000001E-5</v>
      </c>
      <c r="BF25" s="40">
        <v>7.9699999999999995E-7</v>
      </c>
      <c r="BG25" s="34" t="s">
        <v>165</v>
      </c>
      <c r="BH25" s="40">
        <v>0</v>
      </c>
      <c r="BI25" s="40">
        <v>0</v>
      </c>
      <c r="BJ25" s="34" t="s">
        <v>165</v>
      </c>
      <c r="BK25" s="40">
        <v>1.5400000000000002E-5</v>
      </c>
      <c r="BL25" s="40">
        <v>1.1000000000000001E-6</v>
      </c>
      <c r="BM25" s="34" t="s">
        <v>165</v>
      </c>
      <c r="BN25" s="40">
        <v>0</v>
      </c>
      <c r="BO25" s="40">
        <v>0</v>
      </c>
      <c r="BP25" s="34" t="s">
        <v>165</v>
      </c>
      <c r="BQ25" s="36">
        <v>-25.42</v>
      </c>
      <c r="BR25" s="36">
        <v>0.06</v>
      </c>
      <c r="BS25" s="34" t="s">
        <v>165</v>
      </c>
      <c r="BT25" s="36">
        <v>-5.5</v>
      </c>
      <c r="BU25" s="36">
        <v>0.6</v>
      </c>
      <c r="BV25" s="34" t="s">
        <v>297</v>
      </c>
      <c r="BW25" s="36">
        <v>360</v>
      </c>
      <c r="BX25" s="36">
        <v>6</v>
      </c>
      <c r="BY25" s="36">
        <v>1</v>
      </c>
      <c r="BZ25" s="34" t="s">
        <v>298</v>
      </c>
      <c r="CA25" s="36">
        <v>0.64</v>
      </c>
      <c r="CB25" s="36">
        <v>0.03</v>
      </c>
      <c r="CC25" s="39" t="s">
        <v>319</v>
      </c>
      <c r="CD25" s="36">
        <v>2</v>
      </c>
      <c r="CE25" s="36">
        <v>0.1</v>
      </c>
      <c r="CF25" s="39" t="s">
        <v>319</v>
      </c>
      <c r="CG25" s="36">
        <v>1</v>
      </c>
      <c r="CH25" s="36">
        <v>0</v>
      </c>
      <c r="CI25" s="39" t="s">
        <v>299</v>
      </c>
      <c r="CJ25" s="36">
        <v>1</v>
      </c>
      <c r="CK25" s="36">
        <v>0.05</v>
      </c>
      <c r="CL25" s="39" t="s">
        <v>319</v>
      </c>
      <c r="CM25" s="36">
        <v>0.5</v>
      </c>
      <c r="CN25" s="36">
        <v>0.05</v>
      </c>
      <c r="CO25" s="39" t="s">
        <v>319</v>
      </c>
      <c r="CP25" s="36">
        <v>0.2</v>
      </c>
      <c r="CQ25" s="36">
        <v>0.01</v>
      </c>
      <c r="CR25" s="39" t="s">
        <v>319</v>
      </c>
      <c r="CS25" s="36">
        <v>1.2999999999999999E-2</v>
      </c>
      <c r="CT25" s="36">
        <v>6.4999999999999997E-4</v>
      </c>
      <c r="CU25" s="39" t="s">
        <v>319</v>
      </c>
      <c r="CV25" s="37" t="s">
        <v>300</v>
      </c>
      <c r="CW25" s="41">
        <v>30</v>
      </c>
      <c r="CX25" s="41">
        <v>9.4009599999999997E-4</v>
      </c>
      <c r="CY25" s="41">
        <v>40</v>
      </c>
      <c r="CZ25" s="41">
        <v>25</v>
      </c>
    </row>
    <row r="26" spans="1:104" x14ac:dyDescent="0.25">
      <c r="A26" s="34" t="s">
        <v>169</v>
      </c>
      <c r="B26" s="35" t="s">
        <v>170</v>
      </c>
      <c r="C26" t="s">
        <v>141</v>
      </c>
      <c r="D26" s="34" t="s">
        <v>171</v>
      </c>
      <c r="E26" s="34">
        <v>2024</v>
      </c>
      <c r="F26" t="str">
        <f t="shared" si="0"/>
        <v>10.1002/ajb2.16376</v>
      </c>
      <c r="G26" s="31">
        <f t="shared" si="1"/>
        <v>110100</v>
      </c>
      <c r="H26" s="31">
        <f t="shared" si="2"/>
        <v>9600.0000000000091</v>
      </c>
      <c r="I26" s="31">
        <f t="shared" si="3"/>
        <v>9599.9999999999945</v>
      </c>
      <c r="J26" s="33">
        <f t="shared" si="4"/>
        <v>2654.53614346419</v>
      </c>
      <c r="K26" s="32">
        <f t="shared" si="5"/>
        <v>1380.3733192260402</v>
      </c>
      <c r="L26" s="32">
        <f t="shared" si="6"/>
        <v>981.49949613418994</v>
      </c>
      <c r="M26" t="b">
        <v>1</v>
      </c>
      <c r="N26">
        <v>3</v>
      </c>
      <c r="O26" s="34" t="s">
        <v>417</v>
      </c>
      <c r="P26" t="s">
        <v>157</v>
      </c>
      <c r="Q26" t="b">
        <v>0</v>
      </c>
      <c r="R26" t="s">
        <v>157</v>
      </c>
      <c r="S26" t="b">
        <v>1</v>
      </c>
      <c r="T26" t="b">
        <v>0</v>
      </c>
      <c r="U26" t="s">
        <v>157</v>
      </c>
      <c r="V26" t="s">
        <v>157</v>
      </c>
      <c r="W26" t="b">
        <v>0</v>
      </c>
      <c r="X26" t="s">
        <v>157</v>
      </c>
      <c r="Y26" s="34" t="s">
        <v>172</v>
      </c>
      <c r="Z26" s="34" t="s">
        <v>173</v>
      </c>
      <c r="AA26" s="34" t="s">
        <v>197</v>
      </c>
      <c r="AB26" s="37" t="s">
        <v>174</v>
      </c>
      <c r="AC26" s="43" t="s">
        <v>175</v>
      </c>
      <c r="AD26" s="38" t="s">
        <v>421</v>
      </c>
      <c r="AE26" s="34" t="s">
        <v>176</v>
      </c>
      <c r="AF26" s="34" t="s">
        <v>177</v>
      </c>
      <c r="AG26" s="36">
        <v>261</v>
      </c>
      <c r="AH26" s="34">
        <v>110.1</v>
      </c>
      <c r="AI26" s="34">
        <v>119.7</v>
      </c>
      <c r="AJ26" s="34">
        <v>100.5</v>
      </c>
      <c r="AK26" s="39" t="s">
        <v>157</v>
      </c>
      <c r="AL26" s="37" t="s">
        <v>293</v>
      </c>
      <c r="AM26" s="34">
        <v>45.981667000000002</v>
      </c>
      <c r="AN26" s="34">
        <v>106.12</v>
      </c>
      <c r="AO26" s="37" t="s">
        <v>157</v>
      </c>
      <c r="AP26" s="37" t="s">
        <v>157</v>
      </c>
      <c r="AQ26" s="36">
        <v>2654.53614346419</v>
      </c>
      <c r="AR26" s="39" t="s">
        <v>132</v>
      </c>
      <c r="AS26" s="36">
        <v>1673.0366473300001</v>
      </c>
      <c r="AT26" s="36">
        <v>4034.9094626902302</v>
      </c>
      <c r="AU26" s="39" t="s">
        <v>133</v>
      </c>
      <c r="AV26" s="39" t="s">
        <v>295</v>
      </c>
      <c r="AW26" s="39" t="s">
        <v>134</v>
      </c>
      <c r="AX26" s="39" t="s">
        <v>296</v>
      </c>
      <c r="AY26" s="40">
        <v>10600000</v>
      </c>
      <c r="AZ26" s="40">
        <v>625000</v>
      </c>
      <c r="BA26" s="34" t="s">
        <v>165</v>
      </c>
      <c r="BB26" s="40">
        <v>0</v>
      </c>
      <c r="BC26" s="40">
        <v>0</v>
      </c>
      <c r="BD26" s="34" t="s">
        <v>165</v>
      </c>
      <c r="BE26" s="40">
        <v>2.7699999999999999E-5</v>
      </c>
      <c r="BF26" s="40">
        <v>1.3E-6</v>
      </c>
      <c r="BG26" s="34" t="s">
        <v>165</v>
      </c>
      <c r="BH26" s="40">
        <v>0</v>
      </c>
      <c r="BI26" s="40">
        <v>0</v>
      </c>
      <c r="BJ26" s="34" t="s">
        <v>165</v>
      </c>
      <c r="BK26" s="40">
        <v>1.7200000000000001E-5</v>
      </c>
      <c r="BL26" s="40">
        <v>3.3700000000000001E-7</v>
      </c>
      <c r="BM26" s="34" t="s">
        <v>165</v>
      </c>
      <c r="BN26" s="40">
        <v>0</v>
      </c>
      <c r="BO26" s="40">
        <v>0</v>
      </c>
      <c r="BP26" s="34" t="s">
        <v>165</v>
      </c>
      <c r="BQ26" s="36">
        <v>-26.43</v>
      </c>
      <c r="BR26" s="36">
        <v>0.11</v>
      </c>
      <c r="BS26" s="34" t="s">
        <v>165</v>
      </c>
      <c r="BT26" s="36">
        <v>-5.5</v>
      </c>
      <c r="BU26" s="36">
        <v>0.6</v>
      </c>
      <c r="BV26" s="34" t="s">
        <v>297</v>
      </c>
      <c r="BW26" s="36">
        <v>360</v>
      </c>
      <c r="BX26" s="36">
        <v>6</v>
      </c>
      <c r="BY26" s="36">
        <v>1</v>
      </c>
      <c r="BZ26" s="34" t="s">
        <v>298</v>
      </c>
      <c r="CA26" s="36">
        <v>0.64</v>
      </c>
      <c r="CB26" s="36">
        <v>0.03</v>
      </c>
      <c r="CC26" s="39" t="s">
        <v>320</v>
      </c>
      <c r="CD26" s="36">
        <v>2</v>
      </c>
      <c r="CE26" s="36">
        <v>0.1</v>
      </c>
      <c r="CF26" s="39" t="s">
        <v>320</v>
      </c>
      <c r="CG26" s="36">
        <v>1</v>
      </c>
      <c r="CH26" s="36">
        <v>0</v>
      </c>
      <c r="CI26" s="39" t="s">
        <v>299</v>
      </c>
      <c r="CJ26" s="36">
        <v>1</v>
      </c>
      <c r="CK26" s="36">
        <v>0.05</v>
      </c>
      <c r="CL26" s="39" t="s">
        <v>320</v>
      </c>
      <c r="CM26" s="36">
        <v>0.5</v>
      </c>
      <c r="CN26" s="36">
        <v>0.05</v>
      </c>
      <c r="CO26" s="39" t="s">
        <v>320</v>
      </c>
      <c r="CP26" s="36">
        <v>0.2</v>
      </c>
      <c r="CQ26" s="36">
        <v>0.01</v>
      </c>
      <c r="CR26" s="39" t="s">
        <v>320</v>
      </c>
      <c r="CS26" s="36">
        <v>1.2999999999999999E-2</v>
      </c>
      <c r="CT26" s="36">
        <v>6.4999999999999997E-4</v>
      </c>
      <c r="CU26" s="39" t="s">
        <v>320</v>
      </c>
      <c r="CV26" s="37" t="s">
        <v>300</v>
      </c>
      <c r="CW26" s="41">
        <v>30</v>
      </c>
      <c r="CX26" s="41">
        <v>9.4009599999999997E-4</v>
      </c>
      <c r="CY26" s="41">
        <v>40</v>
      </c>
      <c r="CZ26" s="41">
        <v>25</v>
      </c>
    </row>
    <row r="27" spans="1:104" x14ac:dyDescent="0.25">
      <c r="A27" s="34" t="s">
        <v>169</v>
      </c>
      <c r="B27" s="35" t="s">
        <v>170</v>
      </c>
      <c r="C27" t="s">
        <v>141</v>
      </c>
      <c r="D27" s="34" t="s">
        <v>171</v>
      </c>
      <c r="E27" s="34">
        <v>2024</v>
      </c>
      <c r="F27" t="str">
        <f t="shared" si="0"/>
        <v>10.1002/ajb2.16376</v>
      </c>
      <c r="G27" s="31">
        <f t="shared" si="1"/>
        <v>110100</v>
      </c>
      <c r="H27" s="31">
        <f t="shared" si="2"/>
        <v>9600.0000000000091</v>
      </c>
      <c r="I27" s="31">
        <f t="shared" si="3"/>
        <v>9599.9999999999945</v>
      </c>
      <c r="J27" s="33">
        <f t="shared" si="4"/>
        <v>2214.9294393649898</v>
      </c>
      <c r="K27" s="32">
        <f t="shared" si="5"/>
        <v>1247.8351200879101</v>
      </c>
      <c r="L27" s="32">
        <f t="shared" si="6"/>
        <v>874.17998372177976</v>
      </c>
      <c r="M27" t="b">
        <v>1</v>
      </c>
      <c r="N27">
        <v>3</v>
      </c>
      <c r="O27" s="34" t="s">
        <v>417</v>
      </c>
      <c r="P27" t="s">
        <v>157</v>
      </c>
      <c r="Q27" t="b">
        <v>0</v>
      </c>
      <c r="R27" t="s">
        <v>157</v>
      </c>
      <c r="S27" t="b">
        <v>1</v>
      </c>
      <c r="T27" t="b">
        <v>0</v>
      </c>
      <c r="U27" t="s">
        <v>157</v>
      </c>
      <c r="V27" t="s">
        <v>157</v>
      </c>
      <c r="W27" t="b">
        <v>0</v>
      </c>
      <c r="X27" t="s">
        <v>157</v>
      </c>
      <c r="Y27" s="34" t="s">
        <v>172</v>
      </c>
      <c r="Z27" s="34" t="s">
        <v>173</v>
      </c>
      <c r="AA27" s="34" t="s">
        <v>198</v>
      </c>
      <c r="AB27" s="37" t="s">
        <v>174</v>
      </c>
      <c r="AC27" s="43" t="s">
        <v>175</v>
      </c>
      <c r="AD27" s="38" t="s">
        <v>421</v>
      </c>
      <c r="AE27" s="34" t="s">
        <v>176</v>
      </c>
      <c r="AF27" s="34" t="s">
        <v>177</v>
      </c>
      <c r="AG27" s="36">
        <v>261</v>
      </c>
      <c r="AH27" s="34">
        <v>110.1</v>
      </c>
      <c r="AI27" s="34">
        <v>119.7</v>
      </c>
      <c r="AJ27" s="34">
        <v>100.5</v>
      </c>
      <c r="AK27" s="39" t="s">
        <v>157</v>
      </c>
      <c r="AL27" s="37" t="s">
        <v>293</v>
      </c>
      <c r="AM27" s="34">
        <v>45.981667000000002</v>
      </c>
      <c r="AN27" s="34">
        <v>106.12</v>
      </c>
      <c r="AO27" s="37" t="s">
        <v>157</v>
      </c>
      <c r="AP27" s="37" t="s">
        <v>157</v>
      </c>
      <c r="AQ27" s="36">
        <v>2214.9294393649898</v>
      </c>
      <c r="AR27" s="39" t="s">
        <v>132</v>
      </c>
      <c r="AS27" s="36">
        <v>1340.74945564321</v>
      </c>
      <c r="AT27" s="36">
        <v>3462.7645594528999</v>
      </c>
      <c r="AU27" s="39" t="s">
        <v>133</v>
      </c>
      <c r="AV27" s="39" t="s">
        <v>295</v>
      </c>
      <c r="AW27" s="39" t="s">
        <v>134</v>
      </c>
      <c r="AX27" s="39" t="s">
        <v>296</v>
      </c>
      <c r="AY27" s="40">
        <v>11600000</v>
      </c>
      <c r="AZ27" s="40">
        <v>598000</v>
      </c>
      <c r="BA27" s="34" t="s">
        <v>165</v>
      </c>
      <c r="BB27" s="40">
        <v>0</v>
      </c>
      <c r="BC27" s="40">
        <v>0</v>
      </c>
      <c r="BD27" s="34" t="s">
        <v>165</v>
      </c>
      <c r="BE27" s="40">
        <v>2.6699999999999998E-5</v>
      </c>
      <c r="BF27" s="40">
        <v>1.6199999999999999E-6</v>
      </c>
      <c r="BG27" s="34" t="s">
        <v>165</v>
      </c>
      <c r="BH27" s="40">
        <v>0</v>
      </c>
      <c r="BI27" s="40">
        <v>0</v>
      </c>
      <c r="BJ27" s="34" t="s">
        <v>165</v>
      </c>
      <c r="BK27" s="40">
        <v>1.7499999999999998E-5</v>
      </c>
      <c r="BL27" s="40">
        <v>5.8100000000000003E-7</v>
      </c>
      <c r="BM27" s="34" t="s">
        <v>165</v>
      </c>
      <c r="BN27" s="40">
        <v>0</v>
      </c>
      <c r="BO27" s="40">
        <v>0</v>
      </c>
      <c r="BP27" s="34" t="s">
        <v>165</v>
      </c>
      <c r="BQ27" s="36">
        <v>-25.19</v>
      </c>
      <c r="BR27" s="36">
        <v>0.34</v>
      </c>
      <c r="BS27" s="34" t="s">
        <v>165</v>
      </c>
      <c r="BT27" s="36">
        <v>-5.5</v>
      </c>
      <c r="BU27" s="36">
        <v>0.6</v>
      </c>
      <c r="BV27" s="34" t="s">
        <v>297</v>
      </c>
      <c r="BW27" s="36">
        <v>360</v>
      </c>
      <c r="BX27" s="36">
        <v>6</v>
      </c>
      <c r="BY27" s="36">
        <v>1</v>
      </c>
      <c r="BZ27" s="34" t="s">
        <v>298</v>
      </c>
      <c r="CA27" s="36">
        <v>0.64</v>
      </c>
      <c r="CB27" s="36">
        <v>0.03</v>
      </c>
      <c r="CC27" s="39" t="s">
        <v>321</v>
      </c>
      <c r="CD27" s="36">
        <v>2</v>
      </c>
      <c r="CE27" s="36">
        <v>0.1</v>
      </c>
      <c r="CF27" s="39" t="s">
        <v>321</v>
      </c>
      <c r="CG27" s="36">
        <v>1</v>
      </c>
      <c r="CH27" s="36">
        <v>0</v>
      </c>
      <c r="CI27" s="39" t="s">
        <v>299</v>
      </c>
      <c r="CJ27" s="36">
        <v>1</v>
      </c>
      <c r="CK27" s="36">
        <v>0.05</v>
      </c>
      <c r="CL27" s="39" t="s">
        <v>321</v>
      </c>
      <c r="CM27" s="36">
        <v>0.5</v>
      </c>
      <c r="CN27" s="36">
        <v>0.05</v>
      </c>
      <c r="CO27" s="39" t="s">
        <v>321</v>
      </c>
      <c r="CP27" s="36">
        <v>0.2</v>
      </c>
      <c r="CQ27" s="36">
        <v>0.01</v>
      </c>
      <c r="CR27" s="39" t="s">
        <v>321</v>
      </c>
      <c r="CS27" s="36">
        <v>1.2999999999999999E-2</v>
      </c>
      <c r="CT27" s="36">
        <v>6.4999999999999997E-4</v>
      </c>
      <c r="CU27" s="39" t="s">
        <v>321</v>
      </c>
      <c r="CV27" s="37" t="s">
        <v>300</v>
      </c>
      <c r="CW27" s="41">
        <v>30</v>
      </c>
      <c r="CX27" s="41">
        <v>9.4009599999999997E-4</v>
      </c>
      <c r="CY27" s="41">
        <v>40</v>
      </c>
      <c r="CZ27" s="41">
        <v>25</v>
      </c>
    </row>
    <row r="28" spans="1:104" x14ac:dyDescent="0.25">
      <c r="A28" s="34" t="s">
        <v>169</v>
      </c>
      <c r="B28" s="35" t="s">
        <v>170</v>
      </c>
      <c r="C28" t="s">
        <v>141</v>
      </c>
      <c r="D28" s="34" t="s">
        <v>171</v>
      </c>
      <c r="E28" s="34">
        <v>2024</v>
      </c>
      <c r="F28" t="str">
        <f t="shared" si="0"/>
        <v>10.1002/ajb2.16376</v>
      </c>
      <c r="G28" s="31">
        <f t="shared" si="1"/>
        <v>110100</v>
      </c>
      <c r="H28" s="31">
        <f t="shared" si="2"/>
        <v>9600.0000000000091</v>
      </c>
      <c r="I28" s="31">
        <f t="shared" si="3"/>
        <v>9599.9999999999945</v>
      </c>
      <c r="J28" s="33">
        <f t="shared" si="4"/>
        <v>2794.7735500216099</v>
      </c>
      <c r="K28" s="32">
        <f t="shared" si="5"/>
        <v>1423.5270327632502</v>
      </c>
      <c r="L28" s="32">
        <f t="shared" si="6"/>
        <v>1057.79910046237</v>
      </c>
      <c r="M28" t="b">
        <v>1</v>
      </c>
      <c r="N28">
        <v>3</v>
      </c>
      <c r="O28" s="34" t="s">
        <v>417</v>
      </c>
      <c r="P28" t="s">
        <v>157</v>
      </c>
      <c r="Q28" t="b">
        <v>0</v>
      </c>
      <c r="R28" t="s">
        <v>157</v>
      </c>
      <c r="S28" t="b">
        <v>1</v>
      </c>
      <c r="T28" t="b">
        <v>0</v>
      </c>
      <c r="U28" t="s">
        <v>157</v>
      </c>
      <c r="V28" t="s">
        <v>157</v>
      </c>
      <c r="W28" t="b">
        <v>0</v>
      </c>
      <c r="X28" t="s">
        <v>157</v>
      </c>
      <c r="Y28" s="34" t="s">
        <v>172</v>
      </c>
      <c r="Z28" s="34" t="s">
        <v>173</v>
      </c>
      <c r="AA28" s="34" t="s">
        <v>199</v>
      </c>
      <c r="AB28" s="37" t="s">
        <v>174</v>
      </c>
      <c r="AC28" s="43" t="s">
        <v>175</v>
      </c>
      <c r="AD28" s="38" t="s">
        <v>421</v>
      </c>
      <c r="AE28" s="34" t="s">
        <v>176</v>
      </c>
      <c r="AF28" s="34" t="s">
        <v>177</v>
      </c>
      <c r="AG28" s="36">
        <v>261</v>
      </c>
      <c r="AH28" s="34">
        <v>110.1</v>
      </c>
      <c r="AI28" s="34">
        <v>119.7</v>
      </c>
      <c r="AJ28" s="34">
        <v>100.5</v>
      </c>
      <c r="AK28" s="39" t="s">
        <v>157</v>
      </c>
      <c r="AL28" s="37" t="s">
        <v>293</v>
      </c>
      <c r="AM28" s="34">
        <v>45.981667000000002</v>
      </c>
      <c r="AN28" s="34">
        <v>106.12</v>
      </c>
      <c r="AO28" s="37" t="s">
        <v>157</v>
      </c>
      <c r="AP28" s="37" t="s">
        <v>157</v>
      </c>
      <c r="AQ28" s="36">
        <v>2794.7735500216099</v>
      </c>
      <c r="AR28" s="39" t="s">
        <v>132</v>
      </c>
      <c r="AS28" s="36">
        <v>1736.9744495592399</v>
      </c>
      <c r="AT28" s="36">
        <v>4218.3005827848601</v>
      </c>
      <c r="AU28" s="39" t="s">
        <v>133</v>
      </c>
      <c r="AV28" s="39" t="s">
        <v>295</v>
      </c>
      <c r="AW28" s="39" t="s">
        <v>134</v>
      </c>
      <c r="AX28" s="39" t="s">
        <v>296</v>
      </c>
      <c r="AY28" s="40">
        <v>9060000</v>
      </c>
      <c r="AZ28" s="40">
        <v>598000</v>
      </c>
      <c r="BA28" s="34" t="s">
        <v>165</v>
      </c>
      <c r="BB28" s="40">
        <v>0</v>
      </c>
      <c r="BC28" s="40">
        <v>0</v>
      </c>
      <c r="BD28" s="34" t="s">
        <v>165</v>
      </c>
      <c r="BE28" s="40">
        <v>2.7100000000000001E-5</v>
      </c>
      <c r="BF28" s="40">
        <v>9.7399999999999991E-7</v>
      </c>
      <c r="BG28" s="34" t="s">
        <v>165</v>
      </c>
      <c r="BH28" s="40">
        <v>0</v>
      </c>
      <c r="BI28" s="40">
        <v>0</v>
      </c>
      <c r="BJ28" s="34" t="s">
        <v>165</v>
      </c>
      <c r="BK28" s="40">
        <v>1.5800000000000001E-5</v>
      </c>
      <c r="BL28" s="40">
        <v>4.7E-7</v>
      </c>
      <c r="BM28" s="34" t="s">
        <v>165</v>
      </c>
      <c r="BN28" s="40">
        <v>0</v>
      </c>
      <c r="BO28" s="40">
        <v>0</v>
      </c>
      <c r="BP28" s="34" t="s">
        <v>165</v>
      </c>
      <c r="BQ28" s="36">
        <v>-25.74</v>
      </c>
      <c r="BR28" s="36">
        <v>0.06</v>
      </c>
      <c r="BS28" s="34" t="s">
        <v>165</v>
      </c>
      <c r="BT28" s="36">
        <v>-5.5</v>
      </c>
      <c r="BU28" s="36">
        <v>0.6</v>
      </c>
      <c r="BV28" s="34" t="s">
        <v>297</v>
      </c>
      <c r="BW28" s="36">
        <v>360</v>
      </c>
      <c r="BX28" s="36">
        <v>6</v>
      </c>
      <c r="BY28" s="36">
        <v>1</v>
      </c>
      <c r="BZ28" s="34" t="s">
        <v>298</v>
      </c>
      <c r="CA28" s="36">
        <v>0.64</v>
      </c>
      <c r="CB28" s="36">
        <v>0.03</v>
      </c>
      <c r="CC28" s="39" t="s">
        <v>322</v>
      </c>
      <c r="CD28" s="36">
        <v>2</v>
      </c>
      <c r="CE28" s="36">
        <v>0.1</v>
      </c>
      <c r="CF28" s="39" t="s">
        <v>322</v>
      </c>
      <c r="CG28" s="36">
        <v>1</v>
      </c>
      <c r="CH28" s="36">
        <v>0</v>
      </c>
      <c r="CI28" s="39" t="s">
        <v>299</v>
      </c>
      <c r="CJ28" s="36">
        <v>1</v>
      </c>
      <c r="CK28" s="36">
        <v>0.05</v>
      </c>
      <c r="CL28" s="39" t="s">
        <v>322</v>
      </c>
      <c r="CM28" s="36">
        <v>0.5</v>
      </c>
      <c r="CN28" s="36">
        <v>0.05</v>
      </c>
      <c r="CO28" s="39" t="s">
        <v>322</v>
      </c>
      <c r="CP28" s="36">
        <v>0.2</v>
      </c>
      <c r="CQ28" s="36">
        <v>0.01</v>
      </c>
      <c r="CR28" s="39" t="s">
        <v>322</v>
      </c>
      <c r="CS28" s="36">
        <v>1.2999999999999999E-2</v>
      </c>
      <c r="CT28" s="36">
        <v>6.4999999999999997E-4</v>
      </c>
      <c r="CU28" s="39" t="s">
        <v>322</v>
      </c>
      <c r="CV28" s="37" t="s">
        <v>300</v>
      </c>
      <c r="CW28" s="41">
        <v>30</v>
      </c>
      <c r="CX28" s="41">
        <v>9.4009599999999997E-4</v>
      </c>
      <c r="CY28" s="41">
        <v>40</v>
      </c>
      <c r="CZ28" s="41">
        <v>25</v>
      </c>
    </row>
    <row r="29" spans="1:104" x14ac:dyDescent="0.25">
      <c r="A29" s="34" t="s">
        <v>169</v>
      </c>
      <c r="B29" s="35" t="s">
        <v>170</v>
      </c>
      <c r="C29" t="s">
        <v>141</v>
      </c>
      <c r="D29" s="34" t="s">
        <v>171</v>
      </c>
      <c r="E29" s="34">
        <v>2024</v>
      </c>
      <c r="F29" t="str">
        <f t="shared" si="0"/>
        <v>10.1002/ajb2.16376</v>
      </c>
      <c r="G29" s="31">
        <f t="shared" si="1"/>
        <v>110100</v>
      </c>
      <c r="H29" s="31">
        <f t="shared" si="2"/>
        <v>9600.0000000000091</v>
      </c>
      <c r="I29" s="31">
        <f t="shared" si="3"/>
        <v>9599.9999999999945</v>
      </c>
      <c r="J29" s="33">
        <f t="shared" si="4"/>
        <v>2445.42787722294</v>
      </c>
      <c r="K29" s="32">
        <f t="shared" si="5"/>
        <v>1500.9483030021102</v>
      </c>
      <c r="L29" s="32">
        <f t="shared" si="6"/>
        <v>995.90200710532008</v>
      </c>
      <c r="M29" t="b">
        <v>1</v>
      </c>
      <c r="N29">
        <v>3</v>
      </c>
      <c r="O29" s="34" t="s">
        <v>417</v>
      </c>
      <c r="P29" t="s">
        <v>157</v>
      </c>
      <c r="Q29" t="b">
        <v>0</v>
      </c>
      <c r="R29" t="s">
        <v>157</v>
      </c>
      <c r="S29" t="b">
        <v>1</v>
      </c>
      <c r="T29" t="b">
        <v>0</v>
      </c>
      <c r="U29" t="s">
        <v>157</v>
      </c>
      <c r="V29" t="s">
        <v>157</v>
      </c>
      <c r="W29" t="b">
        <v>0</v>
      </c>
      <c r="X29" t="s">
        <v>157</v>
      </c>
      <c r="Y29" s="34" t="s">
        <v>172</v>
      </c>
      <c r="Z29" s="34" t="s">
        <v>173</v>
      </c>
      <c r="AA29" s="34" t="s">
        <v>200</v>
      </c>
      <c r="AB29" s="37" t="s">
        <v>174</v>
      </c>
      <c r="AC29" s="43" t="s">
        <v>175</v>
      </c>
      <c r="AD29" s="38" t="s">
        <v>421</v>
      </c>
      <c r="AE29" s="34" t="s">
        <v>176</v>
      </c>
      <c r="AF29" s="34" t="s">
        <v>177</v>
      </c>
      <c r="AG29" s="36">
        <v>261</v>
      </c>
      <c r="AH29" s="34">
        <v>110.1</v>
      </c>
      <c r="AI29" s="34">
        <v>119.7</v>
      </c>
      <c r="AJ29" s="34">
        <v>100.5</v>
      </c>
      <c r="AK29" s="39" t="s">
        <v>157</v>
      </c>
      <c r="AL29" s="37" t="s">
        <v>293</v>
      </c>
      <c r="AM29" s="34">
        <v>45.981667000000002</v>
      </c>
      <c r="AN29" s="34">
        <v>106.12</v>
      </c>
      <c r="AO29" s="37" t="s">
        <v>157</v>
      </c>
      <c r="AP29" s="37" t="s">
        <v>157</v>
      </c>
      <c r="AQ29" s="36">
        <v>2445.42787722294</v>
      </c>
      <c r="AR29" s="39" t="s">
        <v>132</v>
      </c>
      <c r="AS29" s="36">
        <v>1449.5258701176199</v>
      </c>
      <c r="AT29" s="36">
        <v>3946.3761802250501</v>
      </c>
      <c r="AU29" s="39" t="s">
        <v>133</v>
      </c>
      <c r="AV29" s="39" t="s">
        <v>295</v>
      </c>
      <c r="AW29" s="39" t="s">
        <v>134</v>
      </c>
      <c r="AX29" s="39" t="s">
        <v>296</v>
      </c>
      <c r="AY29" s="40">
        <v>15300000</v>
      </c>
      <c r="AZ29" s="40">
        <v>1560000</v>
      </c>
      <c r="BA29" s="34" t="s">
        <v>165</v>
      </c>
      <c r="BB29" s="40">
        <v>0</v>
      </c>
      <c r="BC29" s="40">
        <v>0</v>
      </c>
      <c r="BD29" s="34" t="s">
        <v>165</v>
      </c>
      <c r="BE29" s="40">
        <v>2.0299999999999999E-5</v>
      </c>
      <c r="BF29" s="40">
        <v>1.0300000000000001E-6</v>
      </c>
      <c r="BG29" s="34" t="s">
        <v>165</v>
      </c>
      <c r="BH29" s="40">
        <v>0</v>
      </c>
      <c r="BI29" s="40">
        <v>0</v>
      </c>
      <c r="BJ29" s="34" t="s">
        <v>165</v>
      </c>
      <c r="BK29" s="40">
        <v>1.8700000000000001E-5</v>
      </c>
      <c r="BL29" s="40">
        <v>3.9200000000000002E-7</v>
      </c>
      <c r="BM29" s="34" t="s">
        <v>165</v>
      </c>
      <c r="BN29" s="40">
        <v>0</v>
      </c>
      <c r="BO29" s="40">
        <v>0</v>
      </c>
      <c r="BP29" s="34" t="s">
        <v>165</v>
      </c>
      <c r="BQ29" s="36">
        <v>-24.39</v>
      </c>
      <c r="BR29" s="36">
        <v>0.06</v>
      </c>
      <c r="BS29" s="34" t="s">
        <v>165</v>
      </c>
      <c r="BT29" s="36">
        <v>-5.5</v>
      </c>
      <c r="BU29" s="36">
        <v>0.6</v>
      </c>
      <c r="BV29" s="34" t="s">
        <v>297</v>
      </c>
      <c r="BW29" s="36">
        <v>360</v>
      </c>
      <c r="BX29" s="36">
        <v>6</v>
      </c>
      <c r="BY29" s="36">
        <v>1</v>
      </c>
      <c r="BZ29" s="34" t="s">
        <v>298</v>
      </c>
      <c r="CA29" s="36">
        <v>0.64</v>
      </c>
      <c r="CB29" s="36">
        <v>0.03</v>
      </c>
      <c r="CC29" s="39" t="s">
        <v>323</v>
      </c>
      <c r="CD29" s="36">
        <v>2</v>
      </c>
      <c r="CE29" s="36">
        <v>0.1</v>
      </c>
      <c r="CF29" s="39" t="s">
        <v>323</v>
      </c>
      <c r="CG29" s="36">
        <v>1</v>
      </c>
      <c r="CH29" s="36">
        <v>0</v>
      </c>
      <c r="CI29" s="39" t="s">
        <v>299</v>
      </c>
      <c r="CJ29" s="36">
        <v>1</v>
      </c>
      <c r="CK29" s="36">
        <v>0.05</v>
      </c>
      <c r="CL29" s="39" t="s">
        <v>323</v>
      </c>
      <c r="CM29" s="36">
        <v>0.5</v>
      </c>
      <c r="CN29" s="36">
        <v>0.05</v>
      </c>
      <c r="CO29" s="39" t="s">
        <v>323</v>
      </c>
      <c r="CP29" s="36">
        <v>0.2</v>
      </c>
      <c r="CQ29" s="36">
        <v>0.01</v>
      </c>
      <c r="CR29" s="39" t="s">
        <v>323</v>
      </c>
      <c r="CS29" s="36">
        <v>1.2999999999999999E-2</v>
      </c>
      <c r="CT29" s="36">
        <v>6.4999999999999997E-4</v>
      </c>
      <c r="CU29" s="39" t="s">
        <v>323</v>
      </c>
      <c r="CV29" s="37" t="s">
        <v>300</v>
      </c>
      <c r="CW29" s="41">
        <v>30</v>
      </c>
      <c r="CX29" s="41">
        <v>9.4009599999999997E-4</v>
      </c>
      <c r="CY29" s="41">
        <v>40</v>
      </c>
      <c r="CZ29" s="41">
        <v>25</v>
      </c>
    </row>
    <row r="30" spans="1:104" x14ac:dyDescent="0.25">
      <c r="A30" s="34" t="s">
        <v>169</v>
      </c>
      <c r="B30" s="35" t="s">
        <v>170</v>
      </c>
      <c r="C30" t="s">
        <v>141</v>
      </c>
      <c r="D30" s="34" t="s">
        <v>171</v>
      </c>
      <c r="E30" s="34">
        <v>2024</v>
      </c>
      <c r="F30" t="str">
        <f t="shared" si="0"/>
        <v>10.1002/ajb2.16376</v>
      </c>
      <c r="G30" s="31">
        <f t="shared" si="1"/>
        <v>110100</v>
      </c>
      <c r="H30" s="31">
        <f t="shared" si="2"/>
        <v>9600.0000000000091</v>
      </c>
      <c r="I30" s="31">
        <f t="shared" si="3"/>
        <v>9599.9999999999945</v>
      </c>
      <c r="J30" s="33">
        <f t="shared" si="4"/>
        <v>4224.5963587611996</v>
      </c>
      <c r="K30" s="32">
        <f t="shared" si="5"/>
        <v>2136.7939731951701</v>
      </c>
      <c r="L30" s="32">
        <f t="shared" si="6"/>
        <v>1580.2146727046597</v>
      </c>
      <c r="M30" t="b">
        <v>1</v>
      </c>
      <c r="N30">
        <v>3</v>
      </c>
      <c r="O30" s="34" t="s">
        <v>417</v>
      </c>
      <c r="P30" t="s">
        <v>157</v>
      </c>
      <c r="Q30" t="b">
        <v>0</v>
      </c>
      <c r="R30" t="s">
        <v>157</v>
      </c>
      <c r="S30" t="b">
        <v>1</v>
      </c>
      <c r="T30" t="b">
        <v>0</v>
      </c>
      <c r="U30" t="s">
        <v>157</v>
      </c>
      <c r="V30" t="s">
        <v>157</v>
      </c>
      <c r="W30" t="b">
        <v>0</v>
      </c>
      <c r="X30" t="s">
        <v>157</v>
      </c>
      <c r="Y30" s="34" t="s">
        <v>172</v>
      </c>
      <c r="Z30" s="34" t="s">
        <v>173</v>
      </c>
      <c r="AA30" s="34" t="s">
        <v>201</v>
      </c>
      <c r="AB30" s="37" t="s">
        <v>174</v>
      </c>
      <c r="AC30" s="43" t="s">
        <v>175</v>
      </c>
      <c r="AD30" s="38" t="s">
        <v>421</v>
      </c>
      <c r="AE30" s="34" t="s">
        <v>176</v>
      </c>
      <c r="AF30" s="34" t="s">
        <v>177</v>
      </c>
      <c r="AG30" s="36">
        <v>261</v>
      </c>
      <c r="AH30" s="34">
        <v>110.1</v>
      </c>
      <c r="AI30" s="34">
        <v>119.7</v>
      </c>
      <c r="AJ30" s="34">
        <v>100.5</v>
      </c>
      <c r="AK30" s="39" t="s">
        <v>157</v>
      </c>
      <c r="AL30" s="37" t="s">
        <v>293</v>
      </c>
      <c r="AM30" s="34">
        <v>45.981667000000002</v>
      </c>
      <c r="AN30" s="34">
        <v>106.12</v>
      </c>
      <c r="AO30" s="37" t="s">
        <v>157</v>
      </c>
      <c r="AP30" s="37" t="s">
        <v>157</v>
      </c>
      <c r="AQ30" s="36">
        <v>4224.5963587611996</v>
      </c>
      <c r="AR30" s="39" t="s">
        <v>132</v>
      </c>
      <c r="AS30" s="36">
        <v>2644.3816860565398</v>
      </c>
      <c r="AT30" s="36">
        <v>6361.3903319563697</v>
      </c>
      <c r="AU30" s="39" t="s">
        <v>133</v>
      </c>
      <c r="AV30" s="39" t="s">
        <v>295</v>
      </c>
      <c r="AW30" s="39" t="s">
        <v>134</v>
      </c>
      <c r="AX30" s="39" t="s">
        <v>296</v>
      </c>
      <c r="AY30" s="40">
        <v>10000000</v>
      </c>
      <c r="AZ30" s="40">
        <v>510000</v>
      </c>
      <c r="BA30" s="34" t="s">
        <v>165</v>
      </c>
      <c r="BB30" s="40">
        <v>0</v>
      </c>
      <c r="BC30" s="40">
        <v>0</v>
      </c>
      <c r="BD30" s="34" t="s">
        <v>165</v>
      </c>
      <c r="BE30" s="40">
        <v>2.0400000000000001E-5</v>
      </c>
      <c r="BF30" s="40">
        <v>6.92E-7</v>
      </c>
      <c r="BG30" s="34" t="s">
        <v>165</v>
      </c>
      <c r="BH30" s="40">
        <v>0</v>
      </c>
      <c r="BI30" s="40">
        <v>0</v>
      </c>
      <c r="BJ30" s="34" t="s">
        <v>165</v>
      </c>
      <c r="BK30" s="40">
        <v>1.91E-5</v>
      </c>
      <c r="BL30" s="40">
        <v>6.1200000000000003E-7</v>
      </c>
      <c r="BM30" s="34" t="s">
        <v>165</v>
      </c>
      <c r="BN30" s="40">
        <v>0</v>
      </c>
      <c r="BO30" s="40">
        <v>0</v>
      </c>
      <c r="BP30" s="34" t="s">
        <v>165</v>
      </c>
      <c r="BQ30" s="36">
        <v>-25.42</v>
      </c>
      <c r="BR30" s="36">
        <v>0.06</v>
      </c>
      <c r="BS30" s="34" t="s">
        <v>165</v>
      </c>
      <c r="BT30" s="36">
        <v>-5.5</v>
      </c>
      <c r="BU30" s="36">
        <v>0.6</v>
      </c>
      <c r="BV30" s="34" t="s">
        <v>297</v>
      </c>
      <c r="BW30" s="36">
        <v>360</v>
      </c>
      <c r="BX30" s="36">
        <v>6</v>
      </c>
      <c r="BY30" s="36">
        <v>1</v>
      </c>
      <c r="BZ30" s="34" t="s">
        <v>298</v>
      </c>
      <c r="CA30" s="36">
        <v>0.64</v>
      </c>
      <c r="CB30" s="36">
        <v>0.03</v>
      </c>
      <c r="CC30" s="39" t="s">
        <v>324</v>
      </c>
      <c r="CD30" s="36">
        <v>2</v>
      </c>
      <c r="CE30" s="36">
        <v>0.1</v>
      </c>
      <c r="CF30" s="39" t="s">
        <v>324</v>
      </c>
      <c r="CG30" s="36">
        <v>1</v>
      </c>
      <c r="CH30" s="36">
        <v>0</v>
      </c>
      <c r="CI30" s="39" t="s">
        <v>299</v>
      </c>
      <c r="CJ30" s="36">
        <v>1</v>
      </c>
      <c r="CK30" s="36">
        <v>0.05</v>
      </c>
      <c r="CL30" s="39" t="s">
        <v>324</v>
      </c>
      <c r="CM30" s="36">
        <v>0.5</v>
      </c>
      <c r="CN30" s="36">
        <v>0.05</v>
      </c>
      <c r="CO30" s="39" t="s">
        <v>324</v>
      </c>
      <c r="CP30" s="36">
        <v>0.2</v>
      </c>
      <c r="CQ30" s="36">
        <v>0.01</v>
      </c>
      <c r="CR30" s="39" t="s">
        <v>324</v>
      </c>
      <c r="CS30" s="36">
        <v>1.2999999999999999E-2</v>
      </c>
      <c r="CT30" s="36">
        <v>6.4999999999999997E-4</v>
      </c>
      <c r="CU30" s="39" t="s">
        <v>324</v>
      </c>
      <c r="CV30" s="37" t="s">
        <v>300</v>
      </c>
      <c r="CW30" s="41">
        <v>30</v>
      </c>
      <c r="CX30" s="41">
        <v>9.4009599999999997E-4</v>
      </c>
      <c r="CY30" s="41">
        <v>40</v>
      </c>
      <c r="CZ30" s="41">
        <v>25</v>
      </c>
    </row>
    <row r="31" spans="1:104" x14ac:dyDescent="0.25">
      <c r="A31" s="34" t="s">
        <v>169</v>
      </c>
      <c r="B31" s="35" t="s">
        <v>170</v>
      </c>
      <c r="C31" t="s">
        <v>141</v>
      </c>
      <c r="D31" s="34" t="s">
        <v>171</v>
      </c>
      <c r="E31" s="34">
        <v>2024</v>
      </c>
      <c r="F31" t="str">
        <f t="shared" si="0"/>
        <v>10.1002/ajb2.16376</v>
      </c>
      <c r="G31" s="31">
        <f t="shared" si="1"/>
        <v>110100</v>
      </c>
      <c r="H31" s="31">
        <f t="shared" si="2"/>
        <v>9600.0000000000091</v>
      </c>
      <c r="I31" s="31">
        <f t="shared" si="3"/>
        <v>9599.9999999999945</v>
      </c>
      <c r="J31" s="33">
        <f t="shared" si="4"/>
        <v>1577.15225678314</v>
      </c>
      <c r="K31" s="32">
        <f t="shared" si="5"/>
        <v>886.80140441936987</v>
      </c>
      <c r="L31" s="32">
        <f t="shared" si="6"/>
        <v>624.21290142489806</v>
      </c>
      <c r="M31" t="b">
        <v>1</v>
      </c>
      <c r="N31">
        <v>3</v>
      </c>
      <c r="O31" s="34" t="s">
        <v>417</v>
      </c>
      <c r="P31" t="s">
        <v>157</v>
      </c>
      <c r="Q31" t="b">
        <v>0</v>
      </c>
      <c r="R31" t="s">
        <v>157</v>
      </c>
      <c r="S31" t="b">
        <v>1</v>
      </c>
      <c r="T31" t="b">
        <v>0</v>
      </c>
      <c r="U31" t="s">
        <v>157</v>
      </c>
      <c r="V31" t="s">
        <v>157</v>
      </c>
      <c r="W31" t="b">
        <v>0</v>
      </c>
      <c r="X31" t="s">
        <v>157</v>
      </c>
      <c r="Y31" s="34" t="s">
        <v>172</v>
      </c>
      <c r="Z31" s="34" t="s">
        <v>173</v>
      </c>
      <c r="AA31" s="34" t="s">
        <v>202</v>
      </c>
      <c r="AB31" s="37" t="s">
        <v>174</v>
      </c>
      <c r="AC31" s="43" t="s">
        <v>175</v>
      </c>
      <c r="AD31" s="38" t="s">
        <v>421</v>
      </c>
      <c r="AE31" s="34" t="s">
        <v>176</v>
      </c>
      <c r="AF31" s="34" t="s">
        <v>177</v>
      </c>
      <c r="AG31" s="36">
        <v>261</v>
      </c>
      <c r="AH31" s="34">
        <v>110.1</v>
      </c>
      <c r="AI31" s="34">
        <v>119.7</v>
      </c>
      <c r="AJ31" s="34">
        <v>100.5</v>
      </c>
      <c r="AK31" s="39" t="s">
        <v>157</v>
      </c>
      <c r="AL31" s="37" t="s">
        <v>293</v>
      </c>
      <c r="AM31" s="34">
        <v>45.981667000000002</v>
      </c>
      <c r="AN31" s="34">
        <v>106.12</v>
      </c>
      <c r="AO31" s="37" t="s">
        <v>157</v>
      </c>
      <c r="AP31" s="37" t="s">
        <v>157</v>
      </c>
      <c r="AQ31" s="36">
        <v>1577.15225678314</v>
      </c>
      <c r="AR31" s="39" t="s">
        <v>132</v>
      </c>
      <c r="AS31" s="36">
        <v>952.93935535824198</v>
      </c>
      <c r="AT31" s="36">
        <v>2463.9536612025099</v>
      </c>
      <c r="AU31" s="39" t="s">
        <v>133</v>
      </c>
      <c r="AV31" s="39" t="s">
        <v>295</v>
      </c>
      <c r="AW31" s="39" t="s">
        <v>134</v>
      </c>
      <c r="AX31" s="39" t="s">
        <v>296</v>
      </c>
      <c r="AY31" s="40">
        <v>21900000</v>
      </c>
      <c r="AZ31" s="40">
        <v>1880000</v>
      </c>
      <c r="BA31" s="34" t="s">
        <v>165</v>
      </c>
      <c r="BB31" s="40">
        <v>0</v>
      </c>
      <c r="BC31" s="40">
        <v>0</v>
      </c>
      <c r="BD31" s="34" t="s">
        <v>165</v>
      </c>
      <c r="BE31" s="40">
        <v>2.1100000000000001E-5</v>
      </c>
      <c r="BF31" s="40">
        <v>1.0300000000000001E-6</v>
      </c>
      <c r="BG31" s="34" t="s">
        <v>165</v>
      </c>
      <c r="BH31" s="40">
        <v>0</v>
      </c>
      <c r="BI31" s="40">
        <v>0</v>
      </c>
      <c r="BJ31" s="34" t="s">
        <v>165</v>
      </c>
      <c r="BK31" s="40">
        <v>1.6500000000000001E-5</v>
      </c>
      <c r="BL31" s="40">
        <v>7.5000000000000002E-7</v>
      </c>
      <c r="BM31" s="34" t="s">
        <v>165</v>
      </c>
      <c r="BN31" s="40">
        <v>0</v>
      </c>
      <c r="BO31" s="40">
        <v>0</v>
      </c>
      <c r="BP31" s="34" t="s">
        <v>165</v>
      </c>
      <c r="BQ31" s="36">
        <v>-24.83</v>
      </c>
      <c r="BR31" s="36">
        <v>0.06</v>
      </c>
      <c r="BS31" s="34" t="s">
        <v>165</v>
      </c>
      <c r="BT31" s="36">
        <v>-5.5</v>
      </c>
      <c r="BU31" s="36">
        <v>0.6</v>
      </c>
      <c r="BV31" s="34" t="s">
        <v>297</v>
      </c>
      <c r="BW31" s="36">
        <v>360</v>
      </c>
      <c r="BX31" s="36">
        <v>6</v>
      </c>
      <c r="BY31" s="36">
        <v>1</v>
      </c>
      <c r="BZ31" s="34" t="s">
        <v>298</v>
      </c>
      <c r="CA31" s="36">
        <v>0.64</v>
      </c>
      <c r="CB31" s="36">
        <v>0.03</v>
      </c>
      <c r="CC31" s="39" t="s">
        <v>325</v>
      </c>
      <c r="CD31" s="36">
        <v>2</v>
      </c>
      <c r="CE31" s="36">
        <v>0.1</v>
      </c>
      <c r="CF31" s="39" t="s">
        <v>325</v>
      </c>
      <c r="CG31" s="36">
        <v>1</v>
      </c>
      <c r="CH31" s="36">
        <v>0</v>
      </c>
      <c r="CI31" s="39" t="s">
        <v>299</v>
      </c>
      <c r="CJ31" s="36">
        <v>1</v>
      </c>
      <c r="CK31" s="36">
        <v>0.05</v>
      </c>
      <c r="CL31" s="39" t="s">
        <v>325</v>
      </c>
      <c r="CM31" s="36">
        <v>0.5</v>
      </c>
      <c r="CN31" s="36">
        <v>0.05</v>
      </c>
      <c r="CO31" s="39" t="s">
        <v>325</v>
      </c>
      <c r="CP31" s="36">
        <v>0.2</v>
      </c>
      <c r="CQ31" s="36">
        <v>0.01</v>
      </c>
      <c r="CR31" s="39" t="s">
        <v>325</v>
      </c>
      <c r="CS31" s="36">
        <v>1.2999999999999999E-2</v>
      </c>
      <c r="CT31" s="36">
        <v>6.4999999999999997E-4</v>
      </c>
      <c r="CU31" s="39" t="s">
        <v>325</v>
      </c>
      <c r="CV31" s="37" t="s">
        <v>300</v>
      </c>
      <c r="CW31" s="41">
        <v>30</v>
      </c>
      <c r="CX31" s="41">
        <v>9.4009599999999997E-4</v>
      </c>
      <c r="CY31" s="41">
        <v>40</v>
      </c>
      <c r="CZ31" s="41">
        <v>25</v>
      </c>
    </row>
    <row r="32" spans="1:104" x14ac:dyDescent="0.25">
      <c r="A32" s="34" t="s">
        <v>169</v>
      </c>
      <c r="B32" s="35" t="s">
        <v>170</v>
      </c>
      <c r="C32" t="s">
        <v>141</v>
      </c>
      <c r="D32" s="34" t="s">
        <v>171</v>
      </c>
      <c r="E32" s="34">
        <v>2024</v>
      </c>
      <c r="F32" t="str">
        <f t="shared" si="0"/>
        <v>10.1002/ajb2.16376</v>
      </c>
      <c r="G32" s="31">
        <f t="shared" si="1"/>
        <v>110100</v>
      </c>
      <c r="H32" s="31">
        <f t="shared" si="2"/>
        <v>9600.0000000000091</v>
      </c>
      <c r="I32" s="31">
        <f t="shared" si="3"/>
        <v>9599.9999999999945</v>
      </c>
      <c r="J32" s="33">
        <f t="shared" si="4"/>
        <v>2460.9370984122202</v>
      </c>
      <c r="K32" s="32">
        <f t="shared" si="5"/>
        <v>1404.4322060570998</v>
      </c>
      <c r="L32" s="32">
        <f t="shared" si="6"/>
        <v>979.85109153526014</v>
      </c>
      <c r="M32" t="b">
        <v>1</v>
      </c>
      <c r="N32">
        <v>3</v>
      </c>
      <c r="O32" s="34" t="s">
        <v>417</v>
      </c>
      <c r="P32" t="s">
        <v>157</v>
      </c>
      <c r="Q32" t="b">
        <v>0</v>
      </c>
      <c r="R32" t="s">
        <v>157</v>
      </c>
      <c r="S32" t="b">
        <v>1</v>
      </c>
      <c r="T32" t="b">
        <v>0</v>
      </c>
      <c r="U32" t="s">
        <v>157</v>
      </c>
      <c r="V32" t="s">
        <v>157</v>
      </c>
      <c r="W32" t="b">
        <v>0</v>
      </c>
      <c r="X32" t="s">
        <v>157</v>
      </c>
      <c r="Y32" s="34" t="s">
        <v>172</v>
      </c>
      <c r="Z32" s="34" t="s">
        <v>173</v>
      </c>
      <c r="AA32" s="34" t="s">
        <v>203</v>
      </c>
      <c r="AB32" s="37" t="s">
        <v>174</v>
      </c>
      <c r="AC32" s="43" t="s">
        <v>175</v>
      </c>
      <c r="AD32" s="38" t="s">
        <v>421</v>
      </c>
      <c r="AE32" s="34" t="s">
        <v>176</v>
      </c>
      <c r="AF32" s="34" t="s">
        <v>177</v>
      </c>
      <c r="AG32" s="36">
        <v>261</v>
      </c>
      <c r="AH32" s="34">
        <v>110.1</v>
      </c>
      <c r="AI32" s="34">
        <v>119.7</v>
      </c>
      <c r="AJ32" s="34">
        <v>100.5</v>
      </c>
      <c r="AK32" s="39" t="s">
        <v>157</v>
      </c>
      <c r="AL32" s="37" t="s">
        <v>293</v>
      </c>
      <c r="AM32" s="34">
        <v>45.981667000000002</v>
      </c>
      <c r="AN32" s="34">
        <v>106.12</v>
      </c>
      <c r="AO32" s="37" t="s">
        <v>157</v>
      </c>
      <c r="AP32" s="37" t="s">
        <v>157</v>
      </c>
      <c r="AQ32" s="36">
        <v>2460.9370984122202</v>
      </c>
      <c r="AR32" s="39" t="s">
        <v>132</v>
      </c>
      <c r="AS32" s="36">
        <v>1481.08600687696</v>
      </c>
      <c r="AT32" s="36">
        <v>3865.36930446932</v>
      </c>
      <c r="AU32" s="39" t="s">
        <v>133</v>
      </c>
      <c r="AV32" s="39" t="s">
        <v>295</v>
      </c>
      <c r="AW32" s="39" t="s">
        <v>134</v>
      </c>
      <c r="AX32" s="39" t="s">
        <v>296</v>
      </c>
      <c r="AY32" s="40">
        <v>13400000</v>
      </c>
      <c r="AZ32" s="40">
        <v>938000</v>
      </c>
      <c r="BA32" s="34" t="s">
        <v>165</v>
      </c>
      <c r="BB32" s="40">
        <v>0</v>
      </c>
      <c r="BC32" s="40">
        <v>0</v>
      </c>
      <c r="BD32" s="34" t="s">
        <v>165</v>
      </c>
      <c r="BE32" s="40">
        <v>2.3300000000000001E-5</v>
      </c>
      <c r="BF32" s="40">
        <v>1.4899999999999999E-6</v>
      </c>
      <c r="BG32" s="34" t="s">
        <v>165</v>
      </c>
      <c r="BH32" s="40">
        <v>0</v>
      </c>
      <c r="BI32" s="40">
        <v>0</v>
      </c>
      <c r="BJ32" s="34" t="s">
        <v>165</v>
      </c>
      <c r="BK32" s="40">
        <v>1.73E-5</v>
      </c>
      <c r="BL32" s="40">
        <v>4.1100000000000001E-7</v>
      </c>
      <c r="BM32" s="34" t="s">
        <v>165</v>
      </c>
      <c r="BN32" s="40">
        <v>0</v>
      </c>
      <c r="BO32" s="40">
        <v>0</v>
      </c>
      <c r="BP32" s="34" t="s">
        <v>165</v>
      </c>
      <c r="BQ32" s="36">
        <v>-25.53</v>
      </c>
      <c r="BR32" s="36">
        <v>0.06</v>
      </c>
      <c r="BS32" s="34" t="s">
        <v>165</v>
      </c>
      <c r="BT32" s="36">
        <v>-5.5</v>
      </c>
      <c r="BU32" s="36">
        <v>0.6</v>
      </c>
      <c r="BV32" s="34" t="s">
        <v>297</v>
      </c>
      <c r="BW32" s="36">
        <v>360</v>
      </c>
      <c r="BX32" s="36">
        <v>6</v>
      </c>
      <c r="BY32" s="36">
        <v>1</v>
      </c>
      <c r="BZ32" s="34" t="s">
        <v>298</v>
      </c>
      <c r="CA32" s="36">
        <v>0.64</v>
      </c>
      <c r="CB32" s="36">
        <v>0.03</v>
      </c>
      <c r="CC32" s="39" t="s">
        <v>326</v>
      </c>
      <c r="CD32" s="36">
        <v>2</v>
      </c>
      <c r="CE32" s="36">
        <v>0.1</v>
      </c>
      <c r="CF32" s="39" t="s">
        <v>326</v>
      </c>
      <c r="CG32" s="36">
        <v>1</v>
      </c>
      <c r="CH32" s="36">
        <v>0</v>
      </c>
      <c r="CI32" s="39" t="s">
        <v>299</v>
      </c>
      <c r="CJ32" s="36">
        <v>1</v>
      </c>
      <c r="CK32" s="36">
        <v>0.05</v>
      </c>
      <c r="CL32" s="39" t="s">
        <v>326</v>
      </c>
      <c r="CM32" s="36">
        <v>0.5</v>
      </c>
      <c r="CN32" s="36">
        <v>0.05</v>
      </c>
      <c r="CO32" s="39" t="s">
        <v>326</v>
      </c>
      <c r="CP32" s="36">
        <v>0.2</v>
      </c>
      <c r="CQ32" s="36">
        <v>0.01</v>
      </c>
      <c r="CR32" s="39" t="s">
        <v>326</v>
      </c>
      <c r="CS32" s="36">
        <v>1.2999999999999999E-2</v>
      </c>
      <c r="CT32" s="36">
        <v>6.4999999999999997E-4</v>
      </c>
      <c r="CU32" s="39" t="s">
        <v>326</v>
      </c>
      <c r="CV32" s="37" t="s">
        <v>300</v>
      </c>
      <c r="CW32" s="41">
        <v>30</v>
      </c>
      <c r="CX32" s="41">
        <v>9.4009599999999997E-4</v>
      </c>
      <c r="CY32" s="41">
        <v>40</v>
      </c>
      <c r="CZ32" s="41">
        <v>25</v>
      </c>
    </row>
    <row r="33" spans="1:104" x14ac:dyDescent="0.25">
      <c r="A33" s="34" t="s">
        <v>169</v>
      </c>
      <c r="B33" s="35" t="s">
        <v>170</v>
      </c>
      <c r="C33" t="s">
        <v>141</v>
      </c>
      <c r="D33" s="34" t="s">
        <v>171</v>
      </c>
      <c r="E33" s="34">
        <v>2024</v>
      </c>
      <c r="F33" t="str">
        <f t="shared" si="0"/>
        <v>10.1002/ajb2.16376</v>
      </c>
      <c r="G33" s="31">
        <f t="shared" si="1"/>
        <v>110100</v>
      </c>
      <c r="H33" s="31">
        <f t="shared" si="2"/>
        <v>9600.0000000000091</v>
      </c>
      <c r="I33" s="31">
        <f t="shared" si="3"/>
        <v>9599.9999999999945</v>
      </c>
      <c r="J33" s="33">
        <f t="shared" si="4"/>
        <v>1639.05746558024</v>
      </c>
      <c r="K33" s="32">
        <f t="shared" si="5"/>
        <v>791.44954124176024</v>
      </c>
      <c r="L33" s="32">
        <f t="shared" si="6"/>
        <v>598.73850052786997</v>
      </c>
      <c r="M33" t="b">
        <v>1</v>
      </c>
      <c r="N33">
        <v>3</v>
      </c>
      <c r="O33" s="34" t="s">
        <v>417</v>
      </c>
      <c r="P33" t="s">
        <v>157</v>
      </c>
      <c r="Q33" t="b">
        <v>0</v>
      </c>
      <c r="R33" t="s">
        <v>157</v>
      </c>
      <c r="S33" t="b">
        <v>1</v>
      </c>
      <c r="T33" t="b">
        <v>0</v>
      </c>
      <c r="U33" t="s">
        <v>157</v>
      </c>
      <c r="V33" t="s">
        <v>157</v>
      </c>
      <c r="W33" t="b">
        <v>0</v>
      </c>
      <c r="X33" t="s">
        <v>157</v>
      </c>
      <c r="Y33" s="34" t="s">
        <v>172</v>
      </c>
      <c r="Z33" s="34" t="s">
        <v>173</v>
      </c>
      <c r="AA33" s="34" t="s">
        <v>204</v>
      </c>
      <c r="AB33" s="37" t="s">
        <v>174</v>
      </c>
      <c r="AC33" s="43" t="s">
        <v>175</v>
      </c>
      <c r="AD33" s="38" t="s">
        <v>421</v>
      </c>
      <c r="AE33" s="34" t="s">
        <v>176</v>
      </c>
      <c r="AF33" s="34" t="s">
        <v>177</v>
      </c>
      <c r="AG33" s="36">
        <v>261</v>
      </c>
      <c r="AH33" s="34">
        <v>110.1</v>
      </c>
      <c r="AI33" s="34">
        <v>119.7</v>
      </c>
      <c r="AJ33" s="34">
        <v>100.5</v>
      </c>
      <c r="AK33" s="39" t="s">
        <v>157</v>
      </c>
      <c r="AL33" s="37" t="s">
        <v>293</v>
      </c>
      <c r="AM33" s="34">
        <v>45.981667000000002</v>
      </c>
      <c r="AN33" s="34">
        <v>106.12</v>
      </c>
      <c r="AO33" s="37" t="s">
        <v>157</v>
      </c>
      <c r="AP33" s="37" t="s">
        <v>157</v>
      </c>
      <c r="AQ33" s="36">
        <v>1639.05746558024</v>
      </c>
      <c r="AR33" s="39" t="s">
        <v>132</v>
      </c>
      <c r="AS33" s="36">
        <v>1040.31896505237</v>
      </c>
      <c r="AT33" s="36">
        <v>2430.5070068220002</v>
      </c>
      <c r="AU33" s="39" t="s">
        <v>133</v>
      </c>
      <c r="AV33" s="39" t="s">
        <v>295</v>
      </c>
      <c r="AW33" s="39" t="s">
        <v>134</v>
      </c>
      <c r="AX33" s="39" t="s">
        <v>296</v>
      </c>
      <c r="AY33" s="40">
        <v>20000000</v>
      </c>
      <c r="AZ33" s="40">
        <v>884000</v>
      </c>
      <c r="BA33" s="34" t="s">
        <v>165</v>
      </c>
      <c r="BB33" s="40">
        <v>0</v>
      </c>
      <c r="BC33" s="40">
        <v>0</v>
      </c>
      <c r="BD33" s="34" t="s">
        <v>165</v>
      </c>
      <c r="BE33" s="40">
        <v>2.3300000000000001E-5</v>
      </c>
      <c r="BF33" s="40">
        <v>7.8800000000000002E-7</v>
      </c>
      <c r="BG33" s="34" t="s">
        <v>165</v>
      </c>
      <c r="BH33" s="40">
        <v>0</v>
      </c>
      <c r="BI33" s="40">
        <v>0</v>
      </c>
      <c r="BJ33" s="34" t="s">
        <v>165</v>
      </c>
      <c r="BK33" s="40">
        <v>1.8499999999999999E-5</v>
      </c>
      <c r="BL33" s="40">
        <v>4.2599999999999998E-7</v>
      </c>
      <c r="BM33" s="34" t="s">
        <v>165</v>
      </c>
      <c r="BN33" s="40">
        <v>0</v>
      </c>
      <c r="BO33" s="40">
        <v>0</v>
      </c>
      <c r="BP33" s="34" t="s">
        <v>165</v>
      </c>
      <c r="BQ33" s="36">
        <v>-25.16</v>
      </c>
      <c r="BR33" s="36">
        <v>0.06</v>
      </c>
      <c r="BS33" s="34" t="s">
        <v>165</v>
      </c>
      <c r="BT33" s="36">
        <v>-5.5</v>
      </c>
      <c r="BU33" s="36">
        <v>0.6</v>
      </c>
      <c r="BV33" s="34" t="s">
        <v>297</v>
      </c>
      <c r="BW33" s="36">
        <v>360</v>
      </c>
      <c r="BX33" s="36">
        <v>6</v>
      </c>
      <c r="BY33" s="36">
        <v>1</v>
      </c>
      <c r="BZ33" s="34" t="s">
        <v>298</v>
      </c>
      <c r="CA33" s="36">
        <v>0.64</v>
      </c>
      <c r="CB33" s="36">
        <v>0.03</v>
      </c>
      <c r="CC33" s="39" t="s">
        <v>327</v>
      </c>
      <c r="CD33" s="36">
        <v>2</v>
      </c>
      <c r="CE33" s="36">
        <v>0.1</v>
      </c>
      <c r="CF33" s="39" t="s">
        <v>327</v>
      </c>
      <c r="CG33" s="36">
        <v>1</v>
      </c>
      <c r="CH33" s="36">
        <v>0</v>
      </c>
      <c r="CI33" s="39" t="s">
        <v>299</v>
      </c>
      <c r="CJ33" s="36">
        <v>1</v>
      </c>
      <c r="CK33" s="36">
        <v>0.05</v>
      </c>
      <c r="CL33" s="39" t="s">
        <v>327</v>
      </c>
      <c r="CM33" s="36">
        <v>0.5</v>
      </c>
      <c r="CN33" s="36">
        <v>0.05</v>
      </c>
      <c r="CO33" s="39" t="s">
        <v>327</v>
      </c>
      <c r="CP33" s="36">
        <v>0.2</v>
      </c>
      <c r="CQ33" s="36">
        <v>0.01</v>
      </c>
      <c r="CR33" s="39" t="s">
        <v>327</v>
      </c>
      <c r="CS33" s="36">
        <v>1.2999999999999999E-2</v>
      </c>
      <c r="CT33" s="36">
        <v>6.4999999999999997E-4</v>
      </c>
      <c r="CU33" s="39" t="s">
        <v>327</v>
      </c>
      <c r="CV33" s="37" t="s">
        <v>300</v>
      </c>
      <c r="CW33" s="41">
        <v>30</v>
      </c>
      <c r="CX33" s="41">
        <v>9.4009599999999997E-4</v>
      </c>
      <c r="CY33" s="41">
        <v>40</v>
      </c>
      <c r="CZ33" s="41">
        <v>25</v>
      </c>
    </row>
    <row r="34" spans="1:104" x14ac:dyDescent="0.25">
      <c r="A34" s="34" t="s">
        <v>169</v>
      </c>
      <c r="B34" s="35" t="s">
        <v>170</v>
      </c>
      <c r="C34" t="s">
        <v>141</v>
      </c>
      <c r="D34" s="34" t="s">
        <v>171</v>
      </c>
      <c r="E34" s="34">
        <v>2024</v>
      </c>
      <c r="F34" t="str">
        <f t="shared" si="0"/>
        <v>10.1002/ajb2.16376</v>
      </c>
      <c r="G34" s="31">
        <f t="shared" si="1"/>
        <v>110100</v>
      </c>
      <c r="H34" s="31">
        <f t="shared" si="2"/>
        <v>9600.0000000000091</v>
      </c>
      <c r="I34" s="31">
        <f t="shared" si="3"/>
        <v>9599.9999999999945</v>
      </c>
      <c r="J34" s="33">
        <f t="shared" si="4"/>
        <v>2654.0342609263798</v>
      </c>
      <c r="K34" s="32">
        <f t="shared" si="5"/>
        <v>1320.8258145998702</v>
      </c>
      <c r="L34" s="32">
        <f t="shared" si="6"/>
        <v>968.5722570984999</v>
      </c>
      <c r="M34" t="b">
        <v>1</v>
      </c>
      <c r="N34">
        <v>3</v>
      </c>
      <c r="O34" s="34" t="s">
        <v>417</v>
      </c>
      <c r="P34" t="s">
        <v>157</v>
      </c>
      <c r="Q34" t="b">
        <v>0</v>
      </c>
      <c r="R34" t="s">
        <v>157</v>
      </c>
      <c r="S34" t="b">
        <v>1</v>
      </c>
      <c r="T34" t="b">
        <v>0</v>
      </c>
      <c r="U34" t="s">
        <v>157</v>
      </c>
      <c r="V34" t="s">
        <v>157</v>
      </c>
      <c r="W34" t="b">
        <v>0</v>
      </c>
      <c r="X34" t="s">
        <v>157</v>
      </c>
      <c r="Y34" s="34" t="s">
        <v>172</v>
      </c>
      <c r="Z34" s="34" t="s">
        <v>173</v>
      </c>
      <c r="AA34" s="34" t="s">
        <v>205</v>
      </c>
      <c r="AB34" s="37" t="s">
        <v>174</v>
      </c>
      <c r="AC34" s="43" t="s">
        <v>175</v>
      </c>
      <c r="AD34" s="38" t="s">
        <v>421</v>
      </c>
      <c r="AE34" s="34" t="s">
        <v>176</v>
      </c>
      <c r="AF34" s="34" t="s">
        <v>177</v>
      </c>
      <c r="AG34" s="36">
        <v>261</v>
      </c>
      <c r="AH34" s="34">
        <v>110.1</v>
      </c>
      <c r="AI34" s="34">
        <v>119.7</v>
      </c>
      <c r="AJ34" s="34">
        <v>100.5</v>
      </c>
      <c r="AK34" s="39" t="s">
        <v>157</v>
      </c>
      <c r="AL34" s="37" t="s">
        <v>293</v>
      </c>
      <c r="AM34" s="34">
        <v>45.981667000000002</v>
      </c>
      <c r="AN34" s="34">
        <v>106.12</v>
      </c>
      <c r="AO34" s="37" t="s">
        <v>157</v>
      </c>
      <c r="AP34" s="37" t="s">
        <v>157</v>
      </c>
      <c r="AQ34" s="36">
        <v>2654.0342609263798</v>
      </c>
      <c r="AR34" s="39" t="s">
        <v>132</v>
      </c>
      <c r="AS34" s="36">
        <v>1685.4620038278799</v>
      </c>
      <c r="AT34" s="36">
        <v>3974.8600755262501</v>
      </c>
      <c r="AU34" s="39" t="s">
        <v>133</v>
      </c>
      <c r="AV34" s="39" t="s">
        <v>295</v>
      </c>
      <c r="AW34" s="39" t="s">
        <v>134</v>
      </c>
      <c r="AX34" s="39" t="s">
        <v>296</v>
      </c>
      <c r="AY34" s="40">
        <v>12800000</v>
      </c>
      <c r="AZ34" s="40">
        <v>598000</v>
      </c>
      <c r="BA34" s="34" t="s">
        <v>165</v>
      </c>
      <c r="BB34" s="40">
        <v>0</v>
      </c>
      <c r="BC34" s="40">
        <v>0</v>
      </c>
      <c r="BD34" s="34" t="s">
        <v>165</v>
      </c>
      <c r="BE34" s="40">
        <v>2.3600000000000001E-5</v>
      </c>
      <c r="BF34" s="40">
        <v>4.2199999999999999E-7</v>
      </c>
      <c r="BG34" s="34" t="s">
        <v>165</v>
      </c>
      <c r="BH34" s="40">
        <v>0</v>
      </c>
      <c r="BI34" s="40">
        <v>0</v>
      </c>
      <c r="BJ34" s="34" t="s">
        <v>165</v>
      </c>
      <c r="BK34" s="40">
        <v>1.8899999999999999E-5</v>
      </c>
      <c r="BL34" s="40">
        <v>5.5000000000000003E-7</v>
      </c>
      <c r="BM34" s="34" t="s">
        <v>165</v>
      </c>
      <c r="BN34" s="40">
        <v>0</v>
      </c>
      <c r="BO34" s="40">
        <v>0</v>
      </c>
      <c r="BP34" s="34" t="s">
        <v>165</v>
      </c>
      <c r="BQ34" s="36">
        <v>-25.63</v>
      </c>
      <c r="BR34" s="36">
        <v>0.06</v>
      </c>
      <c r="BS34" s="34" t="s">
        <v>165</v>
      </c>
      <c r="BT34" s="36">
        <v>-5.5</v>
      </c>
      <c r="BU34" s="36">
        <v>0.6</v>
      </c>
      <c r="BV34" s="34" t="s">
        <v>297</v>
      </c>
      <c r="BW34" s="36">
        <v>360</v>
      </c>
      <c r="BX34" s="36">
        <v>6</v>
      </c>
      <c r="BY34" s="36">
        <v>1</v>
      </c>
      <c r="BZ34" s="34" t="s">
        <v>298</v>
      </c>
      <c r="CA34" s="36">
        <v>0.64</v>
      </c>
      <c r="CB34" s="36">
        <v>0.03</v>
      </c>
      <c r="CC34" s="39" t="s">
        <v>328</v>
      </c>
      <c r="CD34" s="36">
        <v>2</v>
      </c>
      <c r="CE34" s="36">
        <v>0.1</v>
      </c>
      <c r="CF34" s="39" t="s">
        <v>328</v>
      </c>
      <c r="CG34" s="36">
        <v>1</v>
      </c>
      <c r="CH34" s="36">
        <v>0</v>
      </c>
      <c r="CI34" s="39" t="s">
        <v>299</v>
      </c>
      <c r="CJ34" s="36">
        <v>1</v>
      </c>
      <c r="CK34" s="36">
        <v>0.05</v>
      </c>
      <c r="CL34" s="39" t="s">
        <v>328</v>
      </c>
      <c r="CM34" s="36">
        <v>0.5</v>
      </c>
      <c r="CN34" s="36">
        <v>0.05</v>
      </c>
      <c r="CO34" s="39" t="s">
        <v>328</v>
      </c>
      <c r="CP34" s="36">
        <v>0.2</v>
      </c>
      <c r="CQ34" s="36">
        <v>0.01</v>
      </c>
      <c r="CR34" s="39" t="s">
        <v>328</v>
      </c>
      <c r="CS34" s="36">
        <v>1.2999999999999999E-2</v>
      </c>
      <c r="CT34" s="36">
        <v>6.4999999999999997E-4</v>
      </c>
      <c r="CU34" s="39" t="s">
        <v>328</v>
      </c>
      <c r="CV34" s="37" t="s">
        <v>300</v>
      </c>
      <c r="CW34" s="41">
        <v>30</v>
      </c>
      <c r="CX34" s="41">
        <v>9.4009599999999997E-4</v>
      </c>
      <c r="CY34" s="41">
        <v>40</v>
      </c>
      <c r="CZ34" s="41">
        <v>25</v>
      </c>
    </row>
    <row r="35" spans="1:104" x14ac:dyDescent="0.25">
      <c r="A35" s="34" t="s">
        <v>169</v>
      </c>
      <c r="B35" s="35" t="s">
        <v>170</v>
      </c>
      <c r="C35" t="s">
        <v>141</v>
      </c>
      <c r="D35" s="34" t="s">
        <v>171</v>
      </c>
      <c r="E35" s="34">
        <v>2024</v>
      </c>
      <c r="F35" t="str">
        <f t="shared" si="0"/>
        <v>10.1002/ajb2.16376</v>
      </c>
      <c r="G35" s="31">
        <f t="shared" si="1"/>
        <v>110100</v>
      </c>
      <c r="H35" s="31">
        <f t="shared" si="2"/>
        <v>9600.0000000000091</v>
      </c>
      <c r="I35" s="31">
        <f t="shared" si="3"/>
        <v>9599.9999999999945</v>
      </c>
      <c r="J35" s="33">
        <f t="shared" si="4"/>
        <v>4353.9234033603298</v>
      </c>
      <c r="K35" s="32">
        <f t="shared" si="5"/>
        <v>3066.1947148136505</v>
      </c>
      <c r="L35" s="32">
        <f t="shared" si="6"/>
        <v>1801.1384794627897</v>
      </c>
      <c r="M35" t="b">
        <v>1</v>
      </c>
      <c r="N35">
        <v>3</v>
      </c>
      <c r="O35" s="34" t="s">
        <v>417</v>
      </c>
      <c r="P35" t="s">
        <v>157</v>
      </c>
      <c r="Q35" t="b">
        <v>0</v>
      </c>
      <c r="R35" t="s">
        <v>157</v>
      </c>
      <c r="S35" t="b">
        <v>1</v>
      </c>
      <c r="T35" t="b">
        <v>0</v>
      </c>
      <c r="U35" t="s">
        <v>157</v>
      </c>
      <c r="V35" t="s">
        <v>157</v>
      </c>
      <c r="W35" t="b">
        <v>0</v>
      </c>
      <c r="X35" t="s">
        <v>157</v>
      </c>
      <c r="Y35" s="34" t="s">
        <v>172</v>
      </c>
      <c r="Z35" s="34" t="s">
        <v>173</v>
      </c>
      <c r="AA35" s="34" t="s">
        <v>206</v>
      </c>
      <c r="AB35" s="37" t="s">
        <v>174</v>
      </c>
      <c r="AC35" s="43" t="s">
        <v>175</v>
      </c>
      <c r="AD35" s="38" t="s">
        <v>421</v>
      </c>
      <c r="AE35" s="34" t="s">
        <v>176</v>
      </c>
      <c r="AF35" s="34" t="s">
        <v>177</v>
      </c>
      <c r="AG35" s="36">
        <v>261</v>
      </c>
      <c r="AH35" s="34">
        <v>110.1</v>
      </c>
      <c r="AI35" s="34">
        <v>119.7</v>
      </c>
      <c r="AJ35" s="34">
        <v>100.5</v>
      </c>
      <c r="AK35" s="39" t="s">
        <v>157</v>
      </c>
      <c r="AL35" s="37" t="s">
        <v>293</v>
      </c>
      <c r="AM35" s="34">
        <v>45.981667000000002</v>
      </c>
      <c r="AN35" s="34">
        <v>106.12</v>
      </c>
      <c r="AO35" s="37" t="s">
        <v>157</v>
      </c>
      <c r="AP35" s="37" t="s">
        <v>157</v>
      </c>
      <c r="AQ35" s="36">
        <v>4353.9234033603298</v>
      </c>
      <c r="AR35" s="39" t="s">
        <v>132</v>
      </c>
      <c r="AS35" s="36">
        <v>2552.78492389754</v>
      </c>
      <c r="AT35" s="36">
        <v>7420.1181181739803</v>
      </c>
      <c r="AU35" s="39" t="s">
        <v>133</v>
      </c>
      <c r="AV35" s="39" t="s">
        <v>295</v>
      </c>
      <c r="AW35" s="39" t="s">
        <v>134</v>
      </c>
      <c r="AX35" s="39" t="s">
        <v>296</v>
      </c>
      <c r="AY35" s="40">
        <v>6880000</v>
      </c>
      <c r="AZ35" s="40">
        <v>1080000</v>
      </c>
      <c r="BA35" s="34" t="s">
        <v>165</v>
      </c>
      <c r="BB35" s="40">
        <v>0</v>
      </c>
      <c r="BC35" s="40">
        <v>0</v>
      </c>
      <c r="BD35" s="34" t="s">
        <v>165</v>
      </c>
      <c r="BE35" s="40">
        <v>2.0999999999999999E-5</v>
      </c>
      <c r="BF35" s="40">
        <v>6.5400000000000001E-7</v>
      </c>
      <c r="BG35" s="34" t="s">
        <v>165</v>
      </c>
      <c r="BH35" s="40">
        <v>0</v>
      </c>
      <c r="BI35" s="40">
        <v>0</v>
      </c>
      <c r="BJ35" s="34" t="s">
        <v>165</v>
      </c>
      <c r="BK35" s="40">
        <v>1.4600000000000001E-5</v>
      </c>
      <c r="BL35" s="40">
        <v>7.1699999999999997E-7</v>
      </c>
      <c r="BM35" s="34" t="s">
        <v>165</v>
      </c>
      <c r="BN35" s="40">
        <v>0</v>
      </c>
      <c r="BO35" s="40">
        <v>0</v>
      </c>
      <c r="BP35" s="34" t="s">
        <v>165</v>
      </c>
      <c r="BQ35" s="36">
        <v>-24.23</v>
      </c>
      <c r="BR35" s="36">
        <v>0.06</v>
      </c>
      <c r="BS35" s="34" t="s">
        <v>165</v>
      </c>
      <c r="BT35" s="36">
        <v>-5.5</v>
      </c>
      <c r="BU35" s="36">
        <v>0.6</v>
      </c>
      <c r="BV35" s="34" t="s">
        <v>297</v>
      </c>
      <c r="BW35" s="36">
        <v>360</v>
      </c>
      <c r="BX35" s="36">
        <v>6</v>
      </c>
      <c r="BY35" s="36">
        <v>1</v>
      </c>
      <c r="BZ35" s="34" t="s">
        <v>298</v>
      </c>
      <c r="CA35" s="36">
        <v>0.64</v>
      </c>
      <c r="CB35" s="36">
        <v>0.03</v>
      </c>
      <c r="CC35" s="39" t="s">
        <v>329</v>
      </c>
      <c r="CD35" s="36">
        <v>2</v>
      </c>
      <c r="CE35" s="36">
        <v>0.1</v>
      </c>
      <c r="CF35" s="39" t="s">
        <v>329</v>
      </c>
      <c r="CG35" s="36">
        <v>1</v>
      </c>
      <c r="CH35" s="36">
        <v>0</v>
      </c>
      <c r="CI35" s="39" t="s">
        <v>299</v>
      </c>
      <c r="CJ35" s="36">
        <v>1</v>
      </c>
      <c r="CK35" s="36">
        <v>0.05</v>
      </c>
      <c r="CL35" s="39" t="s">
        <v>329</v>
      </c>
      <c r="CM35" s="36">
        <v>0.5</v>
      </c>
      <c r="CN35" s="36">
        <v>0.05</v>
      </c>
      <c r="CO35" s="39" t="s">
        <v>329</v>
      </c>
      <c r="CP35" s="36">
        <v>0.2</v>
      </c>
      <c r="CQ35" s="36">
        <v>0.01</v>
      </c>
      <c r="CR35" s="39" t="s">
        <v>329</v>
      </c>
      <c r="CS35" s="36">
        <v>1.2999999999999999E-2</v>
      </c>
      <c r="CT35" s="36">
        <v>6.4999999999999997E-4</v>
      </c>
      <c r="CU35" s="39" t="s">
        <v>329</v>
      </c>
      <c r="CV35" s="37" t="s">
        <v>300</v>
      </c>
      <c r="CW35" s="41">
        <v>30</v>
      </c>
      <c r="CX35" s="41">
        <v>9.4009599999999997E-4</v>
      </c>
      <c r="CY35" s="41">
        <v>40</v>
      </c>
      <c r="CZ35" s="41">
        <v>25</v>
      </c>
    </row>
    <row r="36" spans="1:104" x14ac:dyDescent="0.25">
      <c r="A36" s="34" t="s">
        <v>169</v>
      </c>
      <c r="B36" s="35" t="s">
        <v>170</v>
      </c>
      <c r="C36" t="s">
        <v>141</v>
      </c>
      <c r="D36" s="34" t="s">
        <v>171</v>
      </c>
      <c r="E36" s="34">
        <v>2024</v>
      </c>
      <c r="F36" t="str">
        <f t="shared" si="0"/>
        <v>10.1002/ajb2.16376</v>
      </c>
      <c r="G36" s="31">
        <f t="shared" si="1"/>
        <v>110100</v>
      </c>
      <c r="H36" s="31">
        <f t="shared" si="2"/>
        <v>9600.0000000000091</v>
      </c>
      <c r="I36" s="31">
        <f t="shared" si="3"/>
        <v>9599.9999999999945</v>
      </c>
      <c r="J36" s="33">
        <f t="shared" si="4"/>
        <v>2542.3283025266301</v>
      </c>
      <c r="K36" s="32">
        <f t="shared" si="5"/>
        <v>1530.7828168573101</v>
      </c>
      <c r="L36" s="32">
        <f t="shared" si="6"/>
        <v>999.57377603603004</v>
      </c>
      <c r="M36" t="b">
        <v>1</v>
      </c>
      <c r="N36">
        <v>3</v>
      </c>
      <c r="O36" s="34" t="s">
        <v>417</v>
      </c>
      <c r="P36" t="s">
        <v>157</v>
      </c>
      <c r="Q36" t="b">
        <v>0</v>
      </c>
      <c r="R36" t="s">
        <v>157</v>
      </c>
      <c r="S36" t="b">
        <v>1</v>
      </c>
      <c r="T36" t="b">
        <v>0</v>
      </c>
      <c r="U36" t="s">
        <v>157</v>
      </c>
      <c r="V36" t="s">
        <v>157</v>
      </c>
      <c r="W36" t="b">
        <v>0</v>
      </c>
      <c r="X36" t="s">
        <v>157</v>
      </c>
      <c r="Y36" s="34" t="s">
        <v>172</v>
      </c>
      <c r="Z36" s="34" t="s">
        <v>173</v>
      </c>
      <c r="AA36" s="34" t="s">
        <v>207</v>
      </c>
      <c r="AB36" s="37" t="s">
        <v>174</v>
      </c>
      <c r="AC36" s="43" t="s">
        <v>175</v>
      </c>
      <c r="AD36" s="38" t="s">
        <v>421</v>
      </c>
      <c r="AE36" s="34" t="s">
        <v>176</v>
      </c>
      <c r="AF36" s="34" t="s">
        <v>177</v>
      </c>
      <c r="AG36" s="36">
        <v>261</v>
      </c>
      <c r="AH36" s="34">
        <v>110.1</v>
      </c>
      <c r="AI36" s="34">
        <v>119.7</v>
      </c>
      <c r="AJ36" s="34">
        <v>100.5</v>
      </c>
      <c r="AK36" s="39" t="s">
        <v>157</v>
      </c>
      <c r="AL36" s="37" t="s">
        <v>293</v>
      </c>
      <c r="AM36" s="34">
        <v>45.981667000000002</v>
      </c>
      <c r="AN36" s="34">
        <v>106.12</v>
      </c>
      <c r="AO36" s="37" t="s">
        <v>157</v>
      </c>
      <c r="AP36" s="37" t="s">
        <v>157</v>
      </c>
      <c r="AQ36" s="36">
        <v>2542.3283025266301</v>
      </c>
      <c r="AR36" s="39" t="s">
        <v>132</v>
      </c>
      <c r="AS36" s="36">
        <v>1542.7545264906</v>
      </c>
      <c r="AT36" s="36">
        <v>4073.1111193839401</v>
      </c>
      <c r="AU36" s="39" t="s">
        <v>133</v>
      </c>
      <c r="AV36" s="39" t="s">
        <v>295</v>
      </c>
      <c r="AW36" s="39" t="s">
        <v>134</v>
      </c>
      <c r="AX36" s="39" t="s">
        <v>296</v>
      </c>
      <c r="AY36" s="40">
        <v>13400000</v>
      </c>
      <c r="AZ36" s="40">
        <v>1390000</v>
      </c>
      <c r="BA36" s="34" t="s">
        <v>165</v>
      </c>
      <c r="BB36" s="40">
        <v>0</v>
      </c>
      <c r="BC36" s="40">
        <v>0</v>
      </c>
      <c r="BD36" s="34" t="s">
        <v>165</v>
      </c>
      <c r="BE36" s="40">
        <v>2.23E-5</v>
      </c>
      <c r="BF36" s="40">
        <v>9.7300000000000004E-7</v>
      </c>
      <c r="BG36" s="34" t="s">
        <v>165</v>
      </c>
      <c r="BH36" s="40">
        <v>0</v>
      </c>
      <c r="BI36" s="40">
        <v>0</v>
      </c>
      <c r="BJ36" s="34" t="s">
        <v>165</v>
      </c>
      <c r="BK36" s="40">
        <v>1.91E-5</v>
      </c>
      <c r="BL36" s="40">
        <v>6.68E-7</v>
      </c>
      <c r="BM36" s="34" t="s">
        <v>165</v>
      </c>
      <c r="BN36" s="40">
        <v>0</v>
      </c>
      <c r="BO36" s="40">
        <v>0</v>
      </c>
      <c r="BP36" s="34" t="s">
        <v>165</v>
      </c>
      <c r="BQ36" s="36">
        <v>-24.82</v>
      </c>
      <c r="BR36" s="36">
        <v>0.06</v>
      </c>
      <c r="BS36" s="34" t="s">
        <v>165</v>
      </c>
      <c r="BT36" s="36">
        <v>-5.5</v>
      </c>
      <c r="BU36" s="36">
        <v>0.6</v>
      </c>
      <c r="BV36" s="34" t="s">
        <v>297</v>
      </c>
      <c r="BW36" s="36">
        <v>360</v>
      </c>
      <c r="BX36" s="36">
        <v>6</v>
      </c>
      <c r="BY36" s="36">
        <v>1</v>
      </c>
      <c r="BZ36" s="34" t="s">
        <v>298</v>
      </c>
      <c r="CA36" s="36">
        <v>0.64</v>
      </c>
      <c r="CB36" s="36">
        <v>0.03</v>
      </c>
      <c r="CC36" s="39" t="s">
        <v>330</v>
      </c>
      <c r="CD36" s="36">
        <v>2</v>
      </c>
      <c r="CE36" s="36">
        <v>0.1</v>
      </c>
      <c r="CF36" s="39" t="s">
        <v>330</v>
      </c>
      <c r="CG36" s="36">
        <v>1</v>
      </c>
      <c r="CH36" s="36">
        <v>0</v>
      </c>
      <c r="CI36" s="39" t="s">
        <v>299</v>
      </c>
      <c r="CJ36" s="36">
        <v>1</v>
      </c>
      <c r="CK36" s="36">
        <v>0.05</v>
      </c>
      <c r="CL36" s="39" t="s">
        <v>330</v>
      </c>
      <c r="CM36" s="36">
        <v>0.5</v>
      </c>
      <c r="CN36" s="36">
        <v>0.05</v>
      </c>
      <c r="CO36" s="39" t="s">
        <v>330</v>
      </c>
      <c r="CP36" s="36">
        <v>0.2</v>
      </c>
      <c r="CQ36" s="36">
        <v>0.01</v>
      </c>
      <c r="CR36" s="39" t="s">
        <v>330</v>
      </c>
      <c r="CS36" s="36">
        <v>1.2999999999999999E-2</v>
      </c>
      <c r="CT36" s="36">
        <v>6.4999999999999997E-4</v>
      </c>
      <c r="CU36" s="39" t="s">
        <v>330</v>
      </c>
      <c r="CV36" s="37" t="s">
        <v>300</v>
      </c>
      <c r="CW36" s="41">
        <v>30</v>
      </c>
      <c r="CX36" s="41">
        <v>9.4009599999999997E-4</v>
      </c>
      <c r="CY36" s="41">
        <v>40</v>
      </c>
      <c r="CZ36" s="41">
        <v>25</v>
      </c>
    </row>
    <row r="37" spans="1:104" x14ac:dyDescent="0.25">
      <c r="A37" s="34" t="s">
        <v>169</v>
      </c>
      <c r="B37" s="35" t="s">
        <v>170</v>
      </c>
      <c r="C37" t="s">
        <v>141</v>
      </c>
      <c r="D37" s="34" t="s">
        <v>171</v>
      </c>
      <c r="E37" s="34">
        <v>2024</v>
      </c>
      <c r="F37" t="str">
        <f t="shared" si="0"/>
        <v>10.1002/ajb2.16376</v>
      </c>
      <c r="G37" s="31">
        <f t="shared" si="1"/>
        <v>110100</v>
      </c>
      <c r="H37" s="31">
        <f t="shared" si="2"/>
        <v>9600.0000000000091</v>
      </c>
      <c r="I37" s="31">
        <f t="shared" si="3"/>
        <v>9599.9999999999945</v>
      </c>
      <c r="J37" s="33">
        <f t="shared" si="4"/>
        <v>2397.9757787212802</v>
      </c>
      <c r="K37" s="32">
        <f t="shared" si="5"/>
        <v>1322.0178540322299</v>
      </c>
      <c r="L37" s="32">
        <f t="shared" si="6"/>
        <v>927.08646207818015</v>
      </c>
      <c r="M37" t="b">
        <v>1</v>
      </c>
      <c r="N37">
        <v>3</v>
      </c>
      <c r="O37" s="34" t="s">
        <v>417</v>
      </c>
      <c r="P37" t="s">
        <v>157</v>
      </c>
      <c r="Q37" t="b">
        <v>0</v>
      </c>
      <c r="R37" t="s">
        <v>157</v>
      </c>
      <c r="S37" t="b">
        <v>1</v>
      </c>
      <c r="T37" t="b">
        <v>0</v>
      </c>
      <c r="U37" t="s">
        <v>157</v>
      </c>
      <c r="V37" t="s">
        <v>157</v>
      </c>
      <c r="W37" t="b">
        <v>0</v>
      </c>
      <c r="X37" t="s">
        <v>157</v>
      </c>
      <c r="Y37" s="34" t="s">
        <v>172</v>
      </c>
      <c r="Z37" s="34" t="s">
        <v>173</v>
      </c>
      <c r="AA37" s="34" t="s">
        <v>208</v>
      </c>
      <c r="AB37" s="37" t="s">
        <v>174</v>
      </c>
      <c r="AC37" s="43" t="s">
        <v>175</v>
      </c>
      <c r="AD37" s="38" t="s">
        <v>421</v>
      </c>
      <c r="AE37" s="34" t="s">
        <v>176</v>
      </c>
      <c r="AF37" s="34" t="s">
        <v>177</v>
      </c>
      <c r="AG37" s="36">
        <v>261</v>
      </c>
      <c r="AH37" s="34">
        <v>110.1</v>
      </c>
      <c r="AI37" s="34">
        <v>119.7</v>
      </c>
      <c r="AJ37" s="34">
        <v>100.5</v>
      </c>
      <c r="AK37" s="39" t="s">
        <v>157</v>
      </c>
      <c r="AL37" s="37" t="s">
        <v>293</v>
      </c>
      <c r="AM37" s="34">
        <v>45.981667000000002</v>
      </c>
      <c r="AN37" s="34">
        <v>106.12</v>
      </c>
      <c r="AO37" s="37" t="s">
        <v>157</v>
      </c>
      <c r="AP37" s="37" t="s">
        <v>157</v>
      </c>
      <c r="AQ37" s="36">
        <v>2397.9757787212802</v>
      </c>
      <c r="AR37" s="39" t="s">
        <v>132</v>
      </c>
      <c r="AS37" s="36">
        <v>1470.8893166431001</v>
      </c>
      <c r="AT37" s="36">
        <v>3719.9936327535102</v>
      </c>
      <c r="AU37" s="39" t="s">
        <v>133</v>
      </c>
      <c r="AV37" s="39" t="s">
        <v>295</v>
      </c>
      <c r="AW37" s="39" t="s">
        <v>134</v>
      </c>
      <c r="AX37" s="39" t="s">
        <v>296</v>
      </c>
      <c r="AY37" s="40">
        <v>13800000</v>
      </c>
      <c r="AZ37" s="40">
        <v>1140000</v>
      </c>
      <c r="BA37" s="34" t="s">
        <v>165</v>
      </c>
      <c r="BB37" s="40">
        <v>0</v>
      </c>
      <c r="BC37" s="40">
        <v>0</v>
      </c>
      <c r="BD37" s="34" t="s">
        <v>165</v>
      </c>
      <c r="BE37" s="40">
        <v>2.3099999999999999E-5</v>
      </c>
      <c r="BF37" s="40">
        <v>8.4099999999999997E-7</v>
      </c>
      <c r="BG37" s="34" t="s">
        <v>165</v>
      </c>
      <c r="BH37" s="40">
        <v>0</v>
      </c>
      <c r="BI37" s="40">
        <v>0</v>
      </c>
      <c r="BJ37" s="34" t="s">
        <v>165</v>
      </c>
      <c r="BK37" s="40">
        <v>1.8600000000000001E-5</v>
      </c>
      <c r="BL37" s="40">
        <v>5.0699999999999997E-7</v>
      </c>
      <c r="BM37" s="34" t="s">
        <v>165</v>
      </c>
      <c r="BN37" s="40">
        <v>0</v>
      </c>
      <c r="BO37" s="40">
        <v>0</v>
      </c>
      <c r="BP37" s="34" t="s">
        <v>165</v>
      </c>
      <c r="BQ37" s="36">
        <v>-25.18</v>
      </c>
      <c r="BR37" s="36">
        <v>0.06</v>
      </c>
      <c r="BS37" s="34" t="s">
        <v>165</v>
      </c>
      <c r="BT37" s="36">
        <v>-5.5</v>
      </c>
      <c r="BU37" s="36">
        <v>0.6</v>
      </c>
      <c r="BV37" s="34" t="s">
        <v>297</v>
      </c>
      <c r="BW37" s="36">
        <v>360</v>
      </c>
      <c r="BX37" s="36">
        <v>6</v>
      </c>
      <c r="BY37" s="36">
        <v>1</v>
      </c>
      <c r="BZ37" s="34" t="s">
        <v>298</v>
      </c>
      <c r="CA37" s="36">
        <v>0.64</v>
      </c>
      <c r="CB37" s="36">
        <v>0.03</v>
      </c>
      <c r="CC37" s="39" t="s">
        <v>331</v>
      </c>
      <c r="CD37" s="36">
        <v>2</v>
      </c>
      <c r="CE37" s="36">
        <v>0.1</v>
      </c>
      <c r="CF37" s="39" t="s">
        <v>331</v>
      </c>
      <c r="CG37" s="36">
        <v>1</v>
      </c>
      <c r="CH37" s="36">
        <v>0</v>
      </c>
      <c r="CI37" s="39" t="s">
        <v>299</v>
      </c>
      <c r="CJ37" s="36">
        <v>1</v>
      </c>
      <c r="CK37" s="36">
        <v>0.05</v>
      </c>
      <c r="CL37" s="39" t="s">
        <v>331</v>
      </c>
      <c r="CM37" s="36">
        <v>0.5</v>
      </c>
      <c r="CN37" s="36">
        <v>0.05</v>
      </c>
      <c r="CO37" s="39" t="s">
        <v>331</v>
      </c>
      <c r="CP37" s="36">
        <v>0.2</v>
      </c>
      <c r="CQ37" s="36">
        <v>0.01</v>
      </c>
      <c r="CR37" s="39" t="s">
        <v>331</v>
      </c>
      <c r="CS37" s="36">
        <v>1.2999999999999999E-2</v>
      </c>
      <c r="CT37" s="36">
        <v>6.4999999999999997E-4</v>
      </c>
      <c r="CU37" s="39" t="s">
        <v>331</v>
      </c>
      <c r="CV37" s="37" t="s">
        <v>300</v>
      </c>
      <c r="CW37" s="41">
        <v>30</v>
      </c>
      <c r="CX37" s="41">
        <v>9.4009599999999997E-4</v>
      </c>
      <c r="CY37" s="41">
        <v>40</v>
      </c>
      <c r="CZ37" s="41">
        <v>25</v>
      </c>
    </row>
    <row r="38" spans="1:104" x14ac:dyDescent="0.25">
      <c r="A38" s="34" t="s">
        <v>169</v>
      </c>
      <c r="B38" s="35" t="s">
        <v>170</v>
      </c>
      <c r="C38" t="s">
        <v>141</v>
      </c>
      <c r="D38" s="34" t="s">
        <v>171</v>
      </c>
      <c r="E38" s="34">
        <v>2024</v>
      </c>
      <c r="F38" t="str">
        <f t="shared" si="0"/>
        <v>10.1002/ajb2.16376</v>
      </c>
      <c r="G38" s="31">
        <f t="shared" si="1"/>
        <v>110100</v>
      </c>
      <c r="H38" s="31">
        <f t="shared" si="2"/>
        <v>9600.0000000000091</v>
      </c>
      <c r="I38" s="31">
        <f t="shared" si="3"/>
        <v>9599.9999999999945</v>
      </c>
      <c r="J38" s="33">
        <f t="shared" si="4"/>
        <v>2440.3050826693002</v>
      </c>
      <c r="K38" s="32">
        <f t="shared" si="5"/>
        <v>1251.8893207946999</v>
      </c>
      <c r="L38" s="32">
        <f t="shared" si="6"/>
        <v>908.40740638128023</v>
      </c>
      <c r="M38" t="b">
        <v>1</v>
      </c>
      <c r="N38">
        <v>3</v>
      </c>
      <c r="O38" s="34" t="s">
        <v>417</v>
      </c>
      <c r="P38" t="s">
        <v>157</v>
      </c>
      <c r="Q38" t="b">
        <v>0</v>
      </c>
      <c r="R38" t="s">
        <v>157</v>
      </c>
      <c r="S38" t="b">
        <v>1</v>
      </c>
      <c r="T38" t="b">
        <v>0</v>
      </c>
      <c r="U38" t="s">
        <v>157</v>
      </c>
      <c r="V38" t="s">
        <v>157</v>
      </c>
      <c r="W38" t="b">
        <v>0</v>
      </c>
      <c r="X38" t="s">
        <v>157</v>
      </c>
      <c r="Y38" s="34" t="s">
        <v>172</v>
      </c>
      <c r="Z38" s="34" t="s">
        <v>173</v>
      </c>
      <c r="AA38" s="34" t="s">
        <v>209</v>
      </c>
      <c r="AB38" s="37" t="s">
        <v>174</v>
      </c>
      <c r="AC38" s="43" t="s">
        <v>175</v>
      </c>
      <c r="AD38" s="38" t="s">
        <v>421</v>
      </c>
      <c r="AE38" s="34" t="s">
        <v>176</v>
      </c>
      <c r="AF38" s="34" t="s">
        <v>177</v>
      </c>
      <c r="AG38" s="36">
        <v>261</v>
      </c>
      <c r="AH38" s="34">
        <v>110.1</v>
      </c>
      <c r="AI38" s="34">
        <v>119.7</v>
      </c>
      <c r="AJ38" s="34">
        <v>100.5</v>
      </c>
      <c r="AK38" s="39" t="s">
        <v>157</v>
      </c>
      <c r="AL38" s="37" t="s">
        <v>293</v>
      </c>
      <c r="AM38" s="34">
        <v>45.981667000000002</v>
      </c>
      <c r="AN38" s="34">
        <v>106.12</v>
      </c>
      <c r="AO38" s="37" t="s">
        <v>157</v>
      </c>
      <c r="AP38" s="37" t="s">
        <v>157</v>
      </c>
      <c r="AQ38" s="36">
        <v>2440.3050826693002</v>
      </c>
      <c r="AR38" s="39" t="s">
        <v>132</v>
      </c>
      <c r="AS38" s="36">
        <v>1531.89767628802</v>
      </c>
      <c r="AT38" s="36">
        <v>3692.1944034640001</v>
      </c>
      <c r="AU38" s="39" t="s">
        <v>133</v>
      </c>
      <c r="AV38" s="39" t="s">
        <v>295</v>
      </c>
      <c r="AW38" s="39" t="s">
        <v>134</v>
      </c>
      <c r="AX38" s="39" t="s">
        <v>296</v>
      </c>
      <c r="AY38" s="40">
        <v>13800000</v>
      </c>
      <c r="AZ38" s="40">
        <v>0</v>
      </c>
      <c r="BA38" s="34" t="s">
        <v>165</v>
      </c>
      <c r="BB38" s="40">
        <v>0</v>
      </c>
      <c r="BC38" s="40">
        <v>0</v>
      </c>
      <c r="BD38" s="34" t="s">
        <v>165</v>
      </c>
      <c r="BE38" s="40">
        <v>2.4600000000000002E-5</v>
      </c>
      <c r="BF38" s="40">
        <v>1.0899999999999999E-6</v>
      </c>
      <c r="BG38" s="34" t="s">
        <v>165</v>
      </c>
      <c r="BH38" s="40">
        <v>0</v>
      </c>
      <c r="BI38" s="40">
        <v>0</v>
      </c>
      <c r="BJ38" s="34" t="s">
        <v>165</v>
      </c>
      <c r="BK38" s="40">
        <v>1.8E-5</v>
      </c>
      <c r="BL38" s="40">
        <v>3.1800000000000002E-7</v>
      </c>
      <c r="BM38" s="34" t="s">
        <v>165</v>
      </c>
      <c r="BN38" s="40">
        <v>0</v>
      </c>
      <c r="BO38" s="40">
        <v>0</v>
      </c>
      <c r="BP38" s="34" t="s">
        <v>165</v>
      </c>
      <c r="BQ38" s="36">
        <v>-26.23</v>
      </c>
      <c r="BR38" s="36">
        <v>0.06</v>
      </c>
      <c r="BS38" s="34" t="s">
        <v>165</v>
      </c>
      <c r="BT38" s="36">
        <v>-5.5</v>
      </c>
      <c r="BU38" s="36">
        <v>0.6</v>
      </c>
      <c r="BV38" s="34" t="s">
        <v>297</v>
      </c>
      <c r="BW38" s="36">
        <v>360</v>
      </c>
      <c r="BX38" s="36">
        <v>6</v>
      </c>
      <c r="BY38" s="36">
        <v>1</v>
      </c>
      <c r="BZ38" s="34" t="s">
        <v>298</v>
      </c>
      <c r="CA38" s="36">
        <v>0.64</v>
      </c>
      <c r="CB38" s="36">
        <v>0.03</v>
      </c>
      <c r="CC38" s="39" t="s">
        <v>332</v>
      </c>
      <c r="CD38" s="36">
        <v>2</v>
      </c>
      <c r="CE38" s="36">
        <v>0.1</v>
      </c>
      <c r="CF38" s="39" t="s">
        <v>332</v>
      </c>
      <c r="CG38" s="36">
        <v>1</v>
      </c>
      <c r="CH38" s="36">
        <v>0</v>
      </c>
      <c r="CI38" s="39" t="s">
        <v>299</v>
      </c>
      <c r="CJ38" s="36">
        <v>1</v>
      </c>
      <c r="CK38" s="36">
        <v>0.05</v>
      </c>
      <c r="CL38" s="39" t="s">
        <v>332</v>
      </c>
      <c r="CM38" s="36">
        <v>0.5</v>
      </c>
      <c r="CN38" s="36">
        <v>0.05</v>
      </c>
      <c r="CO38" s="39" t="s">
        <v>332</v>
      </c>
      <c r="CP38" s="36">
        <v>0.2</v>
      </c>
      <c r="CQ38" s="36">
        <v>0.01</v>
      </c>
      <c r="CR38" s="39" t="s">
        <v>332</v>
      </c>
      <c r="CS38" s="36">
        <v>1.2999999999999999E-2</v>
      </c>
      <c r="CT38" s="36">
        <v>6.4999999999999997E-4</v>
      </c>
      <c r="CU38" s="39" t="s">
        <v>332</v>
      </c>
      <c r="CV38" s="37" t="s">
        <v>300</v>
      </c>
      <c r="CW38" s="41">
        <v>30</v>
      </c>
      <c r="CX38" s="41">
        <v>9.4009599999999997E-4</v>
      </c>
      <c r="CY38" s="41">
        <v>40</v>
      </c>
      <c r="CZ38" s="41">
        <v>25</v>
      </c>
    </row>
    <row r="39" spans="1:104" x14ac:dyDescent="0.25">
      <c r="A39" s="34" t="s">
        <v>169</v>
      </c>
      <c r="B39" s="35" t="s">
        <v>170</v>
      </c>
      <c r="C39" t="s">
        <v>141</v>
      </c>
      <c r="D39" s="34" t="s">
        <v>171</v>
      </c>
      <c r="E39" s="34">
        <v>2024</v>
      </c>
      <c r="F39" t="str">
        <f t="shared" si="0"/>
        <v>10.1002/ajb2.16376</v>
      </c>
      <c r="G39" s="31">
        <f t="shared" si="1"/>
        <v>110100</v>
      </c>
      <c r="H39" s="31">
        <f t="shared" si="2"/>
        <v>9600.0000000000091</v>
      </c>
      <c r="I39" s="31">
        <f t="shared" si="3"/>
        <v>9599.9999999999945</v>
      </c>
      <c r="J39" s="33">
        <f t="shared" si="4"/>
        <v>2564.82336219748</v>
      </c>
      <c r="K39" s="32">
        <f t="shared" si="5"/>
        <v>1341.9460524926799</v>
      </c>
      <c r="L39" s="32">
        <f t="shared" si="6"/>
        <v>963.60335991683996</v>
      </c>
      <c r="M39" t="b">
        <v>1</v>
      </c>
      <c r="N39">
        <v>3</v>
      </c>
      <c r="O39" s="34" t="s">
        <v>417</v>
      </c>
      <c r="P39" t="s">
        <v>157</v>
      </c>
      <c r="Q39" t="b">
        <v>0</v>
      </c>
      <c r="R39" t="s">
        <v>157</v>
      </c>
      <c r="S39" t="b">
        <v>1</v>
      </c>
      <c r="T39" t="b">
        <v>0</v>
      </c>
      <c r="U39" t="s">
        <v>157</v>
      </c>
      <c r="V39" t="s">
        <v>157</v>
      </c>
      <c r="W39" t="b">
        <v>0</v>
      </c>
      <c r="X39" t="s">
        <v>157</v>
      </c>
      <c r="Y39" s="34" t="s">
        <v>172</v>
      </c>
      <c r="Z39" s="34" t="s">
        <v>173</v>
      </c>
      <c r="AA39" s="34" t="s">
        <v>210</v>
      </c>
      <c r="AB39" s="37" t="s">
        <v>174</v>
      </c>
      <c r="AC39" s="43" t="s">
        <v>175</v>
      </c>
      <c r="AD39" s="38" t="s">
        <v>421</v>
      </c>
      <c r="AE39" s="34" t="s">
        <v>176</v>
      </c>
      <c r="AF39" s="34" t="s">
        <v>177</v>
      </c>
      <c r="AG39" s="36">
        <v>261</v>
      </c>
      <c r="AH39" s="34">
        <v>110.1</v>
      </c>
      <c r="AI39" s="34">
        <v>119.7</v>
      </c>
      <c r="AJ39" s="34">
        <v>100.5</v>
      </c>
      <c r="AK39" s="39" t="s">
        <v>157</v>
      </c>
      <c r="AL39" s="37" t="s">
        <v>293</v>
      </c>
      <c r="AM39" s="34">
        <v>45.981667000000002</v>
      </c>
      <c r="AN39" s="34">
        <v>106.12</v>
      </c>
      <c r="AO39" s="37" t="s">
        <v>157</v>
      </c>
      <c r="AP39" s="37" t="s">
        <v>157</v>
      </c>
      <c r="AQ39" s="36">
        <v>2564.82336219748</v>
      </c>
      <c r="AR39" s="39" t="s">
        <v>132</v>
      </c>
      <c r="AS39" s="36">
        <v>1601.2200022806401</v>
      </c>
      <c r="AT39" s="36">
        <v>3906.7694146901599</v>
      </c>
      <c r="AU39" s="39" t="s">
        <v>133</v>
      </c>
      <c r="AV39" s="39" t="s">
        <v>295</v>
      </c>
      <c r="AW39" s="39" t="s">
        <v>134</v>
      </c>
      <c r="AX39" s="39" t="s">
        <v>296</v>
      </c>
      <c r="AY39" s="40">
        <v>14400000</v>
      </c>
      <c r="AZ39" s="40">
        <v>1200000</v>
      </c>
      <c r="BA39" s="34" t="s">
        <v>165</v>
      </c>
      <c r="BB39" s="40">
        <v>0</v>
      </c>
      <c r="BC39" s="40">
        <v>0</v>
      </c>
      <c r="BD39" s="34" t="s">
        <v>165</v>
      </c>
      <c r="BE39" s="40">
        <v>2.12E-5</v>
      </c>
      <c r="BF39" s="40">
        <v>4.1300000000000001E-7</v>
      </c>
      <c r="BG39" s="34" t="s">
        <v>165</v>
      </c>
      <c r="BH39" s="40">
        <v>0</v>
      </c>
      <c r="BI39" s="40">
        <v>0</v>
      </c>
      <c r="BJ39" s="34" t="s">
        <v>165</v>
      </c>
      <c r="BK39" s="40">
        <v>1.6799999999999998E-5</v>
      </c>
      <c r="BL39" s="40">
        <v>3.6600000000000002E-7</v>
      </c>
      <c r="BM39" s="34" t="s">
        <v>165</v>
      </c>
      <c r="BN39" s="40">
        <v>0</v>
      </c>
      <c r="BO39" s="40">
        <v>0</v>
      </c>
      <c r="BP39" s="34" t="s">
        <v>165</v>
      </c>
      <c r="BQ39" s="36">
        <v>-25.43</v>
      </c>
      <c r="BR39" s="36">
        <v>0.06</v>
      </c>
      <c r="BS39" s="34" t="s">
        <v>165</v>
      </c>
      <c r="BT39" s="36">
        <v>-5.5</v>
      </c>
      <c r="BU39" s="36">
        <v>0.6</v>
      </c>
      <c r="BV39" s="34" t="s">
        <v>297</v>
      </c>
      <c r="BW39" s="36">
        <v>360</v>
      </c>
      <c r="BX39" s="36">
        <v>6</v>
      </c>
      <c r="BY39" s="36">
        <v>1</v>
      </c>
      <c r="BZ39" s="34" t="s">
        <v>298</v>
      </c>
      <c r="CA39" s="36">
        <v>0.64</v>
      </c>
      <c r="CB39" s="36">
        <v>0.03</v>
      </c>
      <c r="CC39" s="39" t="s">
        <v>333</v>
      </c>
      <c r="CD39" s="36">
        <v>2</v>
      </c>
      <c r="CE39" s="36">
        <v>0.1</v>
      </c>
      <c r="CF39" s="39" t="s">
        <v>333</v>
      </c>
      <c r="CG39" s="36">
        <v>1</v>
      </c>
      <c r="CH39" s="36">
        <v>0</v>
      </c>
      <c r="CI39" s="39" t="s">
        <v>299</v>
      </c>
      <c r="CJ39" s="36">
        <v>1</v>
      </c>
      <c r="CK39" s="36">
        <v>0.05</v>
      </c>
      <c r="CL39" s="39" t="s">
        <v>333</v>
      </c>
      <c r="CM39" s="36">
        <v>0.5</v>
      </c>
      <c r="CN39" s="36">
        <v>0.05</v>
      </c>
      <c r="CO39" s="39" t="s">
        <v>333</v>
      </c>
      <c r="CP39" s="36">
        <v>0.2</v>
      </c>
      <c r="CQ39" s="36">
        <v>0.01</v>
      </c>
      <c r="CR39" s="39" t="s">
        <v>333</v>
      </c>
      <c r="CS39" s="36">
        <v>1.2999999999999999E-2</v>
      </c>
      <c r="CT39" s="36">
        <v>6.4999999999999997E-4</v>
      </c>
      <c r="CU39" s="39" t="s">
        <v>333</v>
      </c>
      <c r="CV39" s="37" t="s">
        <v>300</v>
      </c>
      <c r="CW39" s="41">
        <v>30</v>
      </c>
      <c r="CX39" s="41">
        <v>9.4009599999999997E-4</v>
      </c>
      <c r="CY39" s="41">
        <v>40</v>
      </c>
      <c r="CZ39" s="41">
        <v>25</v>
      </c>
    </row>
    <row r="40" spans="1:104" x14ac:dyDescent="0.25">
      <c r="A40" s="34" t="s">
        <v>169</v>
      </c>
      <c r="B40" s="35" t="s">
        <v>170</v>
      </c>
      <c r="C40" t="s">
        <v>141</v>
      </c>
      <c r="D40" s="34" t="s">
        <v>171</v>
      </c>
      <c r="E40" s="34">
        <v>2024</v>
      </c>
      <c r="F40" t="str">
        <f t="shared" si="0"/>
        <v>10.1002/ajb2.16376</v>
      </c>
      <c r="G40" s="31">
        <f t="shared" si="1"/>
        <v>110100</v>
      </c>
      <c r="H40" s="31">
        <f t="shared" si="2"/>
        <v>9600.0000000000091</v>
      </c>
      <c r="I40" s="31">
        <f t="shared" si="3"/>
        <v>9599.9999999999945</v>
      </c>
      <c r="J40" s="33">
        <f t="shared" si="4"/>
        <v>3768.1761918429602</v>
      </c>
      <c r="K40" s="32">
        <f t="shared" si="5"/>
        <v>1890.4428375265697</v>
      </c>
      <c r="L40" s="32">
        <f t="shared" si="6"/>
        <v>1392.5263838515102</v>
      </c>
      <c r="M40" t="b">
        <v>1</v>
      </c>
      <c r="N40">
        <v>3</v>
      </c>
      <c r="O40" s="34" t="s">
        <v>417</v>
      </c>
      <c r="P40" t="s">
        <v>157</v>
      </c>
      <c r="Q40" t="b">
        <v>0</v>
      </c>
      <c r="R40" t="s">
        <v>157</v>
      </c>
      <c r="S40" t="b">
        <v>1</v>
      </c>
      <c r="T40" t="b">
        <v>0</v>
      </c>
      <c r="U40" t="s">
        <v>157</v>
      </c>
      <c r="V40" t="s">
        <v>157</v>
      </c>
      <c r="W40" t="b">
        <v>0</v>
      </c>
      <c r="X40" t="s">
        <v>157</v>
      </c>
      <c r="Y40" s="34" t="s">
        <v>172</v>
      </c>
      <c r="Z40" s="34" t="s">
        <v>173</v>
      </c>
      <c r="AA40" s="34" t="s">
        <v>211</v>
      </c>
      <c r="AB40" s="37" t="s">
        <v>174</v>
      </c>
      <c r="AC40" s="43" t="s">
        <v>175</v>
      </c>
      <c r="AD40" s="38" t="s">
        <v>421</v>
      </c>
      <c r="AE40" s="34" t="s">
        <v>176</v>
      </c>
      <c r="AF40" s="34" t="s">
        <v>177</v>
      </c>
      <c r="AG40" s="36">
        <v>261</v>
      </c>
      <c r="AH40" s="34">
        <v>110.1</v>
      </c>
      <c r="AI40" s="34">
        <v>119.7</v>
      </c>
      <c r="AJ40" s="34">
        <v>100.5</v>
      </c>
      <c r="AK40" s="39" t="s">
        <v>157</v>
      </c>
      <c r="AL40" s="37" t="s">
        <v>293</v>
      </c>
      <c r="AM40" s="34">
        <v>45.981667000000002</v>
      </c>
      <c r="AN40" s="34">
        <v>106.12</v>
      </c>
      <c r="AO40" s="37" t="s">
        <v>157</v>
      </c>
      <c r="AP40" s="37" t="s">
        <v>157</v>
      </c>
      <c r="AQ40" s="36">
        <v>3768.1761918429602</v>
      </c>
      <c r="AR40" s="39" t="s">
        <v>132</v>
      </c>
      <c r="AS40" s="36">
        <v>2375.64980799145</v>
      </c>
      <c r="AT40" s="36">
        <v>5658.6190293695299</v>
      </c>
      <c r="AU40" s="39" t="s">
        <v>133</v>
      </c>
      <c r="AV40" s="39" t="s">
        <v>295</v>
      </c>
      <c r="AW40" s="39" t="s">
        <v>134</v>
      </c>
      <c r="AX40" s="39" t="s">
        <v>296</v>
      </c>
      <c r="AY40" s="40">
        <v>9060000</v>
      </c>
      <c r="AZ40" s="40">
        <v>313000</v>
      </c>
      <c r="BA40" s="34" t="s">
        <v>165</v>
      </c>
      <c r="BB40" s="40">
        <v>0</v>
      </c>
      <c r="BC40" s="40">
        <v>0</v>
      </c>
      <c r="BD40" s="34" t="s">
        <v>165</v>
      </c>
      <c r="BE40" s="40">
        <v>2.3499999999999999E-5</v>
      </c>
      <c r="BF40" s="40">
        <v>7.9400000000000004E-7</v>
      </c>
      <c r="BG40" s="34" t="s">
        <v>165</v>
      </c>
      <c r="BH40" s="40">
        <v>0</v>
      </c>
      <c r="BI40" s="40">
        <v>0</v>
      </c>
      <c r="BJ40" s="34" t="s">
        <v>165</v>
      </c>
      <c r="BK40" s="40">
        <v>1.66E-5</v>
      </c>
      <c r="BL40" s="40">
        <v>3.1100000000000002E-7</v>
      </c>
      <c r="BM40" s="34" t="s">
        <v>165</v>
      </c>
      <c r="BN40" s="40">
        <v>0</v>
      </c>
      <c r="BO40" s="40">
        <v>0</v>
      </c>
      <c r="BP40" s="34" t="s">
        <v>165</v>
      </c>
      <c r="BQ40" s="36">
        <v>-26.25</v>
      </c>
      <c r="BR40" s="36">
        <v>0.06</v>
      </c>
      <c r="BS40" s="34" t="s">
        <v>165</v>
      </c>
      <c r="BT40" s="36">
        <v>-5.5</v>
      </c>
      <c r="BU40" s="36">
        <v>0.6</v>
      </c>
      <c r="BV40" s="34" t="s">
        <v>297</v>
      </c>
      <c r="BW40" s="36">
        <v>360</v>
      </c>
      <c r="BX40" s="36">
        <v>6</v>
      </c>
      <c r="BY40" s="36">
        <v>1</v>
      </c>
      <c r="BZ40" s="34" t="s">
        <v>298</v>
      </c>
      <c r="CA40" s="36">
        <v>0.64</v>
      </c>
      <c r="CB40" s="36">
        <v>0.03</v>
      </c>
      <c r="CC40" s="39" t="s">
        <v>334</v>
      </c>
      <c r="CD40" s="36">
        <v>2</v>
      </c>
      <c r="CE40" s="36">
        <v>0.1</v>
      </c>
      <c r="CF40" s="39" t="s">
        <v>334</v>
      </c>
      <c r="CG40" s="36">
        <v>1</v>
      </c>
      <c r="CH40" s="36">
        <v>0</v>
      </c>
      <c r="CI40" s="39" t="s">
        <v>299</v>
      </c>
      <c r="CJ40" s="36">
        <v>1</v>
      </c>
      <c r="CK40" s="36">
        <v>0.05</v>
      </c>
      <c r="CL40" s="39" t="s">
        <v>334</v>
      </c>
      <c r="CM40" s="36">
        <v>0.5</v>
      </c>
      <c r="CN40" s="36">
        <v>0.05</v>
      </c>
      <c r="CO40" s="39" t="s">
        <v>334</v>
      </c>
      <c r="CP40" s="36">
        <v>0.2</v>
      </c>
      <c r="CQ40" s="36">
        <v>0.01</v>
      </c>
      <c r="CR40" s="39" t="s">
        <v>334</v>
      </c>
      <c r="CS40" s="36">
        <v>1.2999999999999999E-2</v>
      </c>
      <c r="CT40" s="36">
        <v>6.4999999999999997E-4</v>
      </c>
      <c r="CU40" s="39" t="s">
        <v>334</v>
      </c>
      <c r="CV40" s="37" t="s">
        <v>300</v>
      </c>
      <c r="CW40" s="41">
        <v>30</v>
      </c>
      <c r="CX40" s="41">
        <v>9.4009599999999997E-4</v>
      </c>
      <c r="CY40" s="41">
        <v>40</v>
      </c>
      <c r="CZ40" s="41">
        <v>25</v>
      </c>
    </row>
    <row r="41" spans="1:104" x14ac:dyDescent="0.25">
      <c r="A41" s="34" t="s">
        <v>169</v>
      </c>
      <c r="B41" s="35" t="s">
        <v>170</v>
      </c>
      <c r="C41" t="s">
        <v>141</v>
      </c>
      <c r="D41" s="34" t="s">
        <v>171</v>
      </c>
      <c r="E41" s="34">
        <v>2024</v>
      </c>
      <c r="F41" t="str">
        <f t="shared" si="0"/>
        <v>10.1002/ajb2.16376</v>
      </c>
      <c r="G41" s="31">
        <f t="shared" si="1"/>
        <v>110100</v>
      </c>
      <c r="H41" s="31">
        <f t="shared" si="2"/>
        <v>9600.0000000000091</v>
      </c>
      <c r="I41" s="31">
        <f t="shared" si="3"/>
        <v>9599.9999999999945</v>
      </c>
      <c r="J41" s="33">
        <f t="shared" si="4"/>
        <v>2102.9073901177599</v>
      </c>
      <c r="K41" s="32">
        <f t="shared" si="5"/>
        <v>1119.2953570263503</v>
      </c>
      <c r="L41" s="32">
        <f t="shared" si="6"/>
        <v>804.87939753392993</v>
      </c>
      <c r="M41" t="b">
        <v>1</v>
      </c>
      <c r="N41">
        <v>3</v>
      </c>
      <c r="O41" s="34" t="s">
        <v>417</v>
      </c>
      <c r="P41" t="s">
        <v>157</v>
      </c>
      <c r="Q41" t="b">
        <v>0</v>
      </c>
      <c r="R41" t="s">
        <v>157</v>
      </c>
      <c r="S41" t="b">
        <v>1</v>
      </c>
      <c r="T41" t="b">
        <v>0</v>
      </c>
      <c r="U41" t="s">
        <v>157</v>
      </c>
      <c r="V41" t="s">
        <v>157</v>
      </c>
      <c r="W41" t="b">
        <v>0</v>
      </c>
      <c r="X41" t="s">
        <v>157</v>
      </c>
      <c r="Y41" s="34" t="s">
        <v>172</v>
      </c>
      <c r="Z41" s="34" t="s">
        <v>173</v>
      </c>
      <c r="AA41" s="34" t="s">
        <v>212</v>
      </c>
      <c r="AB41" s="37" t="s">
        <v>174</v>
      </c>
      <c r="AC41" s="43" t="s">
        <v>175</v>
      </c>
      <c r="AD41" s="38" t="s">
        <v>421</v>
      </c>
      <c r="AE41" s="34" t="s">
        <v>176</v>
      </c>
      <c r="AF41" s="34" t="s">
        <v>177</v>
      </c>
      <c r="AG41" s="36">
        <v>261</v>
      </c>
      <c r="AH41" s="34">
        <v>110.1</v>
      </c>
      <c r="AI41" s="34">
        <v>119.7</v>
      </c>
      <c r="AJ41" s="34">
        <v>100.5</v>
      </c>
      <c r="AK41" s="39" t="s">
        <v>157</v>
      </c>
      <c r="AL41" s="37" t="s">
        <v>293</v>
      </c>
      <c r="AM41" s="34">
        <v>45.981667000000002</v>
      </c>
      <c r="AN41" s="34">
        <v>106.12</v>
      </c>
      <c r="AO41" s="37" t="s">
        <v>157</v>
      </c>
      <c r="AP41" s="37" t="s">
        <v>157</v>
      </c>
      <c r="AQ41" s="36">
        <v>2102.9073901177599</v>
      </c>
      <c r="AR41" s="39" t="s">
        <v>132</v>
      </c>
      <c r="AS41" s="36">
        <v>1298.0279925838299</v>
      </c>
      <c r="AT41" s="36">
        <v>3222.2027471441102</v>
      </c>
      <c r="AU41" s="39" t="s">
        <v>133</v>
      </c>
      <c r="AV41" s="39" t="s">
        <v>295</v>
      </c>
      <c r="AW41" s="39" t="s">
        <v>134</v>
      </c>
      <c r="AX41" s="39" t="s">
        <v>296</v>
      </c>
      <c r="AY41" s="40">
        <v>21600000</v>
      </c>
      <c r="AZ41" s="40">
        <v>313000</v>
      </c>
      <c r="BA41" s="34" t="s">
        <v>165</v>
      </c>
      <c r="BB41" s="40">
        <v>0</v>
      </c>
      <c r="BC41" s="40">
        <v>0</v>
      </c>
      <c r="BD41" s="34" t="s">
        <v>165</v>
      </c>
      <c r="BE41" s="40">
        <v>1.7600000000000001E-5</v>
      </c>
      <c r="BF41" s="40">
        <v>9.6800000000000009E-7</v>
      </c>
      <c r="BG41" s="34" t="s">
        <v>165</v>
      </c>
      <c r="BH41" s="40">
        <v>0</v>
      </c>
      <c r="BI41" s="40">
        <v>0</v>
      </c>
      <c r="BJ41" s="34" t="s">
        <v>165</v>
      </c>
      <c r="BK41" s="40">
        <v>1.5400000000000002E-5</v>
      </c>
      <c r="BL41" s="40">
        <v>6.5799999999999999E-7</v>
      </c>
      <c r="BM41" s="34" t="s">
        <v>165</v>
      </c>
      <c r="BN41" s="40">
        <v>0</v>
      </c>
      <c r="BO41" s="40">
        <v>0</v>
      </c>
      <c r="BP41" s="34" t="s">
        <v>165</v>
      </c>
      <c r="BQ41" s="36">
        <v>-25.13</v>
      </c>
      <c r="BR41" s="36">
        <v>0.06</v>
      </c>
      <c r="BS41" s="34" t="s">
        <v>165</v>
      </c>
      <c r="BT41" s="36">
        <v>-5.5</v>
      </c>
      <c r="BU41" s="36">
        <v>0.6</v>
      </c>
      <c r="BV41" s="34" t="s">
        <v>297</v>
      </c>
      <c r="BW41" s="36">
        <v>360</v>
      </c>
      <c r="BX41" s="36">
        <v>6</v>
      </c>
      <c r="BY41" s="36">
        <v>1</v>
      </c>
      <c r="BZ41" s="34" t="s">
        <v>298</v>
      </c>
      <c r="CA41" s="36">
        <v>0.64</v>
      </c>
      <c r="CB41" s="36">
        <v>0.03</v>
      </c>
      <c r="CC41" s="39" t="s">
        <v>335</v>
      </c>
      <c r="CD41" s="36">
        <v>2</v>
      </c>
      <c r="CE41" s="36">
        <v>0.1</v>
      </c>
      <c r="CF41" s="39" t="s">
        <v>335</v>
      </c>
      <c r="CG41" s="36">
        <v>1</v>
      </c>
      <c r="CH41" s="36">
        <v>0</v>
      </c>
      <c r="CI41" s="39" t="s">
        <v>299</v>
      </c>
      <c r="CJ41" s="36">
        <v>1</v>
      </c>
      <c r="CK41" s="36">
        <v>0.05</v>
      </c>
      <c r="CL41" s="39" t="s">
        <v>335</v>
      </c>
      <c r="CM41" s="36">
        <v>0.5</v>
      </c>
      <c r="CN41" s="36">
        <v>0.05</v>
      </c>
      <c r="CO41" s="39" t="s">
        <v>335</v>
      </c>
      <c r="CP41" s="36">
        <v>0.2</v>
      </c>
      <c r="CQ41" s="36">
        <v>0.01</v>
      </c>
      <c r="CR41" s="39" t="s">
        <v>335</v>
      </c>
      <c r="CS41" s="36">
        <v>1.2999999999999999E-2</v>
      </c>
      <c r="CT41" s="36">
        <v>6.4999999999999997E-4</v>
      </c>
      <c r="CU41" s="39" t="s">
        <v>335</v>
      </c>
      <c r="CV41" s="37" t="s">
        <v>300</v>
      </c>
      <c r="CW41" s="41">
        <v>30</v>
      </c>
      <c r="CX41" s="41">
        <v>9.4009599999999997E-4</v>
      </c>
      <c r="CY41" s="41">
        <v>40</v>
      </c>
      <c r="CZ41" s="41">
        <v>25</v>
      </c>
    </row>
    <row r="42" spans="1:104" x14ac:dyDescent="0.25">
      <c r="A42" s="34" t="s">
        <v>169</v>
      </c>
      <c r="B42" s="35" t="s">
        <v>170</v>
      </c>
      <c r="C42" t="s">
        <v>141</v>
      </c>
      <c r="D42" s="34" t="s">
        <v>171</v>
      </c>
      <c r="E42" s="34">
        <v>2024</v>
      </c>
      <c r="F42" t="str">
        <f t="shared" si="0"/>
        <v>10.1002/ajb2.16376</v>
      </c>
      <c r="G42" s="31">
        <f t="shared" si="1"/>
        <v>110100</v>
      </c>
      <c r="H42" s="31">
        <f t="shared" si="2"/>
        <v>9600.0000000000091</v>
      </c>
      <c r="I42" s="31">
        <f t="shared" si="3"/>
        <v>9599.9999999999945</v>
      </c>
      <c r="J42" s="33">
        <f t="shared" si="4"/>
        <v>2362.8500342590801</v>
      </c>
      <c r="K42" s="32">
        <f t="shared" si="5"/>
        <v>1260.5705139178599</v>
      </c>
      <c r="L42" s="32">
        <f t="shared" si="6"/>
        <v>888.74805046319011</v>
      </c>
      <c r="M42" t="b">
        <v>1</v>
      </c>
      <c r="N42">
        <v>3</v>
      </c>
      <c r="O42" s="34" t="s">
        <v>417</v>
      </c>
      <c r="P42" t="s">
        <v>157</v>
      </c>
      <c r="Q42" t="b">
        <v>0</v>
      </c>
      <c r="R42" t="s">
        <v>157</v>
      </c>
      <c r="S42" t="b">
        <v>1</v>
      </c>
      <c r="T42" t="b">
        <v>0</v>
      </c>
      <c r="U42" t="s">
        <v>157</v>
      </c>
      <c r="V42" t="s">
        <v>157</v>
      </c>
      <c r="W42" t="b">
        <v>0</v>
      </c>
      <c r="X42" t="s">
        <v>157</v>
      </c>
      <c r="Y42" s="34" t="s">
        <v>172</v>
      </c>
      <c r="Z42" s="34" t="s">
        <v>173</v>
      </c>
      <c r="AA42" s="34" t="s">
        <v>213</v>
      </c>
      <c r="AB42" s="37" t="s">
        <v>174</v>
      </c>
      <c r="AC42" s="43" t="s">
        <v>175</v>
      </c>
      <c r="AD42" s="38" t="s">
        <v>421</v>
      </c>
      <c r="AE42" s="34" t="s">
        <v>176</v>
      </c>
      <c r="AF42" s="34" t="s">
        <v>177</v>
      </c>
      <c r="AG42" s="36">
        <v>261</v>
      </c>
      <c r="AH42" s="34">
        <v>110.1</v>
      </c>
      <c r="AI42" s="34">
        <v>119.7</v>
      </c>
      <c r="AJ42" s="34">
        <v>100.5</v>
      </c>
      <c r="AK42" s="39" t="s">
        <v>157</v>
      </c>
      <c r="AL42" s="37" t="s">
        <v>293</v>
      </c>
      <c r="AM42" s="34">
        <v>45.981667000000002</v>
      </c>
      <c r="AN42" s="34">
        <v>106.12</v>
      </c>
      <c r="AO42" s="37" t="s">
        <v>157</v>
      </c>
      <c r="AP42" s="37" t="s">
        <v>157</v>
      </c>
      <c r="AQ42" s="36">
        <v>2362.8500342590801</v>
      </c>
      <c r="AR42" s="39" t="s">
        <v>132</v>
      </c>
      <c r="AS42" s="36">
        <v>1474.10198379589</v>
      </c>
      <c r="AT42" s="36">
        <v>3623.42054817694</v>
      </c>
      <c r="AU42" s="39" t="s">
        <v>133</v>
      </c>
      <c r="AV42" s="39" t="s">
        <v>295</v>
      </c>
      <c r="AW42" s="39" t="s">
        <v>134</v>
      </c>
      <c r="AX42" s="39" t="s">
        <v>296</v>
      </c>
      <c r="AY42" s="40">
        <v>18100000</v>
      </c>
      <c r="AZ42" s="40">
        <v>1080000</v>
      </c>
      <c r="BA42" s="34" t="s">
        <v>165</v>
      </c>
      <c r="BB42" s="40">
        <v>0</v>
      </c>
      <c r="BC42" s="40">
        <v>0</v>
      </c>
      <c r="BD42" s="34" t="s">
        <v>165</v>
      </c>
      <c r="BE42" s="40">
        <v>1.9400000000000001E-5</v>
      </c>
      <c r="BF42" s="40">
        <v>8.3399999999999998E-7</v>
      </c>
      <c r="BG42" s="34" t="s">
        <v>165</v>
      </c>
      <c r="BH42" s="40">
        <v>0</v>
      </c>
      <c r="BI42" s="40">
        <v>0</v>
      </c>
      <c r="BJ42" s="34" t="s">
        <v>165</v>
      </c>
      <c r="BK42" s="40">
        <v>1.6500000000000001E-5</v>
      </c>
      <c r="BL42" s="40">
        <v>4.1899999999999998E-7</v>
      </c>
      <c r="BM42" s="34" t="s">
        <v>165</v>
      </c>
      <c r="BN42" s="40">
        <v>0</v>
      </c>
      <c r="BO42" s="40">
        <v>0</v>
      </c>
      <c r="BP42" s="34" t="s">
        <v>165</v>
      </c>
      <c r="BQ42" s="36">
        <v>-25.53</v>
      </c>
      <c r="BR42" s="36">
        <v>0.06</v>
      </c>
      <c r="BS42" s="34" t="s">
        <v>165</v>
      </c>
      <c r="BT42" s="36">
        <v>-5.5</v>
      </c>
      <c r="BU42" s="36">
        <v>0.6</v>
      </c>
      <c r="BV42" s="34" t="s">
        <v>297</v>
      </c>
      <c r="BW42" s="36">
        <v>360</v>
      </c>
      <c r="BX42" s="36">
        <v>6</v>
      </c>
      <c r="BY42" s="36">
        <v>1</v>
      </c>
      <c r="BZ42" s="34" t="s">
        <v>298</v>
      </c>
      <c r="CA42" s="36">
        <v>0.64</v>
      </c>
      <c r="CB42" s="36">
        <v>0.03</v>
      </c>
      <c r="CC42" s="39" t="s">
        <v>336</v>
      </c>
      <c r="CD42" s="36">
        <v>2</v>
      </c>
      <c r="CE42" s="36">
        <v>0.1</v>
      </c>
      <c r="CF42" s="39" t="s">
        <v>336</v>
      </c>
      <c r="CG42" s="36">
        <v>1</v>
      </c>
      <c r="CH42" s="36">
        <v>0</v>
      </c>
      <c r="CI42" s="39" t="s">
        <v>299</v>
      </c>
      <c r="CJ42" s="36">
        <v>1</v>
      </c>
      <c r="CK42" s="36">
        <v>0.05</v>
      </c>
      <c r="CL42" s="39" t="s">
        <v>336</v>
      </c>
      <c r="CM42" s="36">
        <v>0.5</v>
      </c>
      <c r="CN42" s="36">
        <v>0.05</v>
      </c>
      <c r="CO42" s="39" t="s">
        <v>336</v>
      </c>
      <c r="CP42" s="36">
        <v>0.2</v>
      </c>
      <c r="CQ42" s="36">
        <v>0.01</v>
      </c>
      <c r="CR42" s="39" t="s">
        <v>336</v>
      </c>
      <c r="CS42" s="36">
        <v>1.2999999999999999E-2</v>
      </c>
      <c r="CT42" s="36">
        <v>6.4999999999999997E-4</v>
      </c>
      <c r="CU42" s="39" t="s">
        <v>336</v>
      </c>
      <c r="CV42" s="37" t="s">
        <v>300</v>
      </c>
      <c r="CW42" s="41">
        <v>30</v>
      </c>
      <c r="CX42" s="41">
        <v>9.4009599999999997E-4</v>
      </c>
      <c r="CY42" s="41">
        <v>40</v>
      </c>
      <c r="CZ42" s="41">
        <v>25</v>
      </c>
    </row>
    <row r="43" spans="1:104" x14ac:dyDescent="0.25">
      <c r="A43" s="34" t="s">
        <v>169</v>
      </c>
      <c r="B43" s="35" t="s">
        <v>170</v>
      </c>
      <c r="C43" t="s">
        <v>141</v>
      </c>
      <c r="D43" s="34" t="s">
        <v>171</v>
      </c>
      <c r="E43" s="34">
        <v>2024</v>
      </c>
      <c r="F43" t="str">
        <f t="shared" si="0"/>
        <v>10.1002/ajb2.16376</v>
      </c>
      <c r="G43" s="31">
        <f t="shared" si="1"/>
        <v>110100</v>
      </c>
      <c r="H43" s="31">
        <f t="shared" si="2"/>
        <v>9600.0000000000091</v>
      </c>
      <c r="I43" s="31">
        <f t="shared" si="3"/>
        <v>9599.9999999999945</v>
      </c>
      <c r="J43" s="33">
        <f t="shared" si="4"/>
        <v>2701.8114739033099</v>
      </c>
      <c r="K43" s="32">
        <f t="shared" si="5"/>
        <v>1891.6640476094099</v>
      </c>
      <c r="L43" s="32">
        <f t="shared" si="6"/>
        <v>1141.4757406977599</v>
      </c>
      <c r="M43" t="b">
        <v>1</v>
      </c>
      <c r="N43">
        <v>3</v>
      </c>
      <c r="O43" s="34" t="s">
        <v>417</v>
      </c>
      <c r="P43" t="s">
        <v>157</v>
      </c>
      <c r="Q43" t="b">
        <v>0</v>
      </c>
      <c r="R43" t="s">
        <v>157</v>
      </c>
      <c r="S43" t="b">
        <v>1</v>
      </c>
      <c r="T43" t="b">
        <v>0</v>
      </c>
      <c r="U43" t="s">
        <v>157</v>
      </c>
      <c r="V43" t="s">
        <v>157</v>
      </c>
      <c r="W43" t="b">
        <v>0</v>
      </c>
      <c r="X43" t="s">
        <v>157</v>
      </c>
      <c r="Y43" s="34" t="s">
        <v>172</v>
      </c>
      <c r="Z43" s="34" t="s">
        <v>173</v>
      </c>
      <c r="AA43" s="34" t="s">
        <v>214</v>
      </c>
      <c r="AB43" s="37" t="s">
        <v>174</v>
      </c>
      <c r="AC43" s="43" t="s">
        <v>175</v>
      </c>
      <c r="AD43" s="38" t="s">
        <v>421</v>
      </c>
      <c r="AE43" s="34" t="s">
        <v>176</v>
      </c>
      <c r="AF43" s="34" t="s">
        <v>177</v>
      </c>
      <c r="AG43" s="36">
        <v>261</v>
      </c>
      <c r="AH43" s="34">
        <v>110.1</v>
      </c>
      <c r="AI43" s="34">
        <v>119.7</v>
      </c>
      <c r="AJ43" s="34">
        <v>100.5</v>
      </c>
      <c r="AK43" s="39" t="s">
        <v>157</v>
      </c>
      <c r="AL43" s="37" t="s">
        <v>293</v>
      </c>
      <c r="AM43" s="34">
        <v>45.981667000000002</v>
      </c>
      <c r="AN43" s="34">
        <v>106.12</v>
      </c>
      <c r="AO43" s="37" t="s">
        <v>157</v>
      </c>
      <c r="AP43" s="37" t="s">
        <v>157</v>
      </c>
      <c r="AQ43" s="36">
        <v>2701.8114739033099</v>
      </c>
      <c r="AR43" s="39" t="s">
        <v>132</v>
      </c>
      <c r="AS43" s="36">
        <v>1560.33573320555</v>
      </c>
      <c r="AT43" s="36">
        <v>4593.4755215127198</v>
      </c>
      <c r="AU43" s="39" t="s">
        <v>133</v>
      </c>
      <c r="AV43" s="39" t="s">
        <v>295</v>
      </c>
      <c r="AW43" s="39" t="s">
        <v>134</v>
      </c>
      <c r="AX43" s="39" t="s">
        <v>296</v>
      </c>
      <c r="AY43" s="40">
        <v>11600000</v>
      </c>
      <c r="AZ43" s="40">
        <v>1640000</v>
      </c>
      <c r="BA43" s="34" t="s">
        <v>165</v>
      </c>
      <c r="BB43" s="40">
        <v>0</v>
      </c>
      <c r="BC43" s="40">
        <v>0</v>
      </c>
      <c r="BD43" s="34" t="s">
        <v>165</v>
      </c>
      <c r="BE43" s="40">
        <v>2.3300000000000001E-5</v>
      </c>
      <c r="BF43" s="40">
        <v>1.44E-6</v>
      </c>
      <c r="BG43" s="34" t="s">
        <v>165</v>
      </c>
      <c r="BH43" s="40">
        <v>0</v>
      </c>
      <c r="BI43" s="40">
        <v>0</v>
      </c>
      <c r="BJ43" s="34" t="s">
        <v>165</v>
      </c>
      <c r="BK43" s="40">
        <v>1.6500000000000001E-5</v>
      </c>
      <c r="BL43" s="40">
        <v>5.9400000000000005E-7</v>
      </c>
      <c r="BM43" s="34" t="s">
        <v>165</v>
      </c>
      <c r="BN43" s="40">
        <v>0</v>
      </c>
      <c r="BO43" s="40">
        <v>0</v>
      </c>
      <c r="BP43" s="34" t="s">
        <v>165</v>
      </c>
      <c r="BQ43" s="36">
        <v>-25.4</v>
      </c>
      <c r="BR43" s="36">
        <v>0.06</v>
      </c>
      <c r="BS43" s="34" t="s">
        <v>165</v>
      </c>
      <c r="BT43" s="36">
        <v>-5.5</v>
      </c>
      <c r="BU43" s="36">
        <v>0.6</v>
      </c>
      <c r="BV43" s="34" t="s">
        <v>297</v>
      </c>
      <c r="BW43" s="36">
        <v>360</v>
      </c>
      <c r="BX43" s="36">
        <v>6</v>
      </c>
      <c r="BY43" s="36">
        <v>1</v>
      </c>
      <c r="BZ43" s="34" t="s">
        <v>298</v>
      </c>
      <c r="CA43" s="36">
        <v>0.64</v>
      </c>
      <c r="CB43" s="36">
        <v>0.03</v>
      </c>
      <c r="CC43" s="39" t="s">
        <v>337</v>
      </c>
      <c r="CD43" s="36">
        <v>2</v>
      </c>
      <c r="CE43" s="36">
        <v>0.1</v>
      </c>
      <c r="CF43" s="39" t="s">
        <v>337</v>
      </c>
      <c r="CG43" s="36">
        <v>1</v>
      </c>
      <c r="CH43" s="36">
        <v>0</v>
      </c>
      <c r="CI43" s="39" t="s">
        <v>299</v>
      </c>
      <c r="CJ43" s="36">
        <v>1</v>
      </c>
      <c r="CK43" s="36">
        <v>0.05</v>
      </c>
      <c r="CL43" s="39" t="s">
        <v>337</v>
      </c>
      <c r="CM43" s="36">
        <v>0.5</v>
      </c>
      <c r="CN43" s="36">
        <v>0.05</v>
      </c>
      <c r="CO43" s="39" t="s">
        <v>337</v>
      </c>
      <c r="CP43" s="36">
        <v>0.2</v>
      </c>
      <c r="CQ43" s="36">
        <v>0.01</v>
      </c>
      <c r="CR43" s="39" t="s">
        <v>337</v>
      </c>
      <c r="CS43" s="36">
        <v>1.2999999999999999E-2</v>
      </c>
      <c r="CT43" s="36">
        <v>6.4999999999999997E-4</v>
      </c>
      <c r="CU43" s="39" t="s">
        <v>337</v>
      </c>
      <c r="CV43" s="37" t="s">
        <v>300</v>
      </c>
      <c r="CW43" s="41">
        <v>30</v>
      </c>
      <c r="CX43" s="41">
        <v>9.4009599999999997E-4</v>
      </c>
      <c r="CY43" s="41">
        <v>40</v>
      </c>
      <c r="CZ43" s="41">
        <v>25</v>
      </c>
    </row>
    <row r="44" spans="1:104" x14ac:dyDescent="0.25">
      <c r="A44" s="34" t="s">
        <v>169</v>
      </c>
      <c r="B44" s="35" t="s">
        <v>170</v>
      </c>
      <c r="C44" t="s">
        <v>141</v>
      </c>
      <c r="D44" s="34" t="s">
        <v>171</v>
      </c>
      <c r="E44" s="34">
        <v>2024</v>
      </c>
      <c r="F44" t="str">
        <f t="shared" si="0"/>
        <v>10.1002/ajb2.16376</v>
      </c>
      <c r="G44" s="31">
        <f t="shared" si="1"/>
        <v>110100</v>
      </c>
      <c r="H44" s="31">
        <f t="shared" si="2"/>
        <v>9600.0000000000091</v>
      </c>
      <c r="I44" s="31">
        <f t="shared" si="3"/>
        <v>9599.9999999999945</v>
      </c>
      <c r="J44" s="33">
        <f t="shared" si="4"/>
        <v>2207.5059194046098</v>
      </c>
      <c r="K44" s="32">
        <f t="shared" si="5"/>
        <v>1152.2432397501902</v>
      </c>
      <c r="L44" s="32">
        <f t="shared" si="6"/>
        <v>834.7682768940399</v>
      </c>
      <c r="M44" t="b">
        <v>1</v>
      </c>
      <c r="N44">
        <v>3</v>
      </c>
      <c r="O44" s="34" t="s">
        <v>417</v>
      </c>
      <c r="P44" t="s">
        <v>157</v>
      </c>
      <c r="Q44" t="b">
        <v>0</v>
      </c>
      <c r="R44" t="s">
        <v>157</v>
      </c>
      <c r="S44" t="b">
        <v>1</v>
      </c>
      <c r="T44" t="b">
        <v>0</v>
      </c>
      <c r="U44" t="s">
        <v>157</v>
      </c>
      <c r="V44" t="s">
        <v>157</v>
      </c>
      <c r="W44" t="b">
        <v>0</v>
      </c>
      <c r="X44" t="s">
        <v>157</v>
      </c>
      <c r="Y44" s="34" t="s">
        <v>172</v>
      </c>
      <c r="Z44" s="34" t="s">
        <v>173</v>
      </c>
      <c r="AA44" s="34" t="s">
        <v>215</v>
      </c>
      <c r="AB44" s="37" t="s">
        <v>174</v>
      </c>
      <c r="AC44" s="43" t="s">
        <v>175</v>
      </c>
      <c r="AD44" s="38" t="s">
        <v>421</v>
      </c>
      <c r="AE44" s="34" t="s">
        <v>176</v>
      </c>
      <c r="AF44" s="34" t="s">
        <v>177</v>
      </c>
      <c r="AG44" s="36">
        <v>261</v>
      </c>
      <c r="AH44" s="34">
        <v>110.1</v>
      </c>
      <c r="AI44" s="34">
        <v>119.7</v>
      </c>
      <c r="AJ44" s="34">
        <v>100.5</v>
      </c>
      <c r="AK44" s="39" t="s">
        <v>157</v>
      </c>
      <c r="AL44" s="37" t="s">
        <v>293</v>
      </c>
      <c r="AM44" s="34">
        <v>45.981667000000002</v>
      </c>
      <c r="AN44" s="34">
        <v>106.12</v>
      </c>
      <c r="AO44" s="37" t="s">
        <v>157</v>
      </c>
      <c r="AP44" s="37" t="s">
        <v>157</v>
      </c>
      <c r="AQ44" s="36">
        <v>2207.5059194046098</v>
      </c>
      <c r="AR44" s="39" t="s">
        <v>132</v>
      </c>
      <c r="AS44" s="36">
        <v>1372.7376425105699</v>
      </c>
      <c r="AT44" s="36">
        <v>3359.7491591548001</v>
      </c>
      <c r="AU44" s="39" t="s">
        <v>133</v>
      </c>
      <c r="AV44" s="39" t="s">
        <v>295</v>
      </c>
      <c r="AW44" s="39" t="s">
        <v>134</v>
      </c>
      <c r="AX44" s="39" t="s">
        <v>296</v>
      </c>
      <c r="AY44" s="40">
        <v>14400000</v>
      </c>
      <c r="AZ44" s="40">
        <v>807000</v>
      </c>
      <c r="BA44" s="34" t="s">
        <v>165</v>
      </c>
      <c r="BB44" s="40">
        <v>0</v>
      </c>
      <c r="BC44" s="40">
        <v>0</v>
      </c>
      <c r="BD44" s="34" t="s">
        <v>165</v>
      </c>
      <c r="BE44" s="40">
        <v>2.27E-5</v>
      </c>
      <c r="BF44" s="40">
        <v>9.0699999999999996E-7</v>
      </c>
      <c r="BG44" s="34" t="s">
        <v>165</v>
      </c>
      <c r="BH44" s="40">
        <v>0</v>
      </c>
      <c r="BI44" s="40">
        <v>0</v>
      </c>
      <c r="BJ44" s="34" t="s">
        <v>165</v>
      </c>
      <c r="BK44" s="40">
        <v>1.6900000000000001E-5</v>
      </c>
      <c r="BL44" s="40">
        <v>3.8099999999999998E-7</v>
      </c>
      <c r="BM44" s="34" t="s">
        <v>165</v>
      </c>
      <c r="BN44" s="40">
        <v>0</v>
      </c>
      <c r="BO44" s="40">
        <v>0</v>
      </c>
      <c r="BP44" s="34" t="s">
        <v>165</v>
      </c>
      <c r="BQ44" s="36">
        <v>-25.07</v>
      </c>
      <c r="BR44" s="36">
        <v>0.06</v>
      </c>
      <c r="BS44" s="34" t="s">
        <v>165</v>
      </c>
      <c r="BT44" s="36">
        <v>-5.5</v>
      </c>
      <c r="BU44" s="36">
        <v>0.6</v>
      </c>
      <c r="BV44" s="34" t="s">
        <v>297</v>
      </c>
      <c r="BW44" s="36">
        <v>360</v>
      </c>
      <c r="BX44" s="36">
        <v>6</v>
      </c>
      <c r="BY44" s="36">
        <v>1</v>
      </c>
      <c r="BZ44" s="34" t="s">
        <v>298</v>
      </c>
      <c r="CA44" s="36">
        <v>0.64</v>
      </c>
      <c r="CB44" s="36">
        <v>0.03</v>
      </c>
      <c r="CC44" s="39" t="s">
        <v>338</v>
      </c>
      <c r="CD44" s="36">
        <v>2</v>
      </c>
      <c r="CE44" s="36">
        <v>0.1</v>
      </c>
      <c r="CF44" s="39" t="s">
        <v>338</v>
      </c>
      <c r="CG44" s="36">
        <v>1</v>
      </c>
      <c r="CH44" s="36">
        <v>0</v>
      </c>
      <c r="CI44" s="39" t="s">
        <v>299</v>
      </c>
      <c r="CJ44" s="36">
        <v>1</v>
      </c>
      <c r="CK44" s="36">
        <v>0.05</v>
      </c>
      <c r="CL44" s="39" t="s">
        <v>338</v>
      </c>
      <c r="CM44" s="36">
        <v>0.5</v>
      </c>
      <c r="CN44" s="36">
        <v>0.05</v>
      </c>
      <c r="CO44" s="39" t="s">
        <v>338</v>
      </c>
      <c r="CP44" s="36">
        <v>0.2</v>
      </c>
      <c r="CQ44" s="36">
        <v>0.01</v>
      </c>
      <c r="CR44" s="39" t="s">
        <v>338</v>
      </c>
      <c r="CS44" s="36">
        <v>1.2999999999999999E-2</v>
      </c>
      <c r="CT44" s="36">
        <v>6.4999999999999997E-4</v>
      </c>
      <c r="CU44" s="39" t="s">
        <v>338</v>
      </c>
      <c r="CV44" s="37" t="s">
        <v>300</v>
      </c>
      <c r="CW44" s="41">
        <v>30</v>
      </c>
      <c r="CX44" s="41">
        <v>9.4009599999999997E-4</v>
      </c>
      <c r="CY44" s="41">
        <v>40</v>
      </c>
      <c r="CZ44" s="41">
        <v>25</v>
      </c>
    </row>
    <row r="45" spans="1:104" x14ac:dyDescent="0.25">
      <c r="A45" s="34" t="s">
        <v>169</v>
      </c>
      <c r="B45" s="35" t="s">
        <v>170</v>
      </c>
      <c r="C45" t="s">
        <v>141</v>
      </c>
      <c r="D45" s="34" t="s">
        <v>171</v>
      </c>
      <c r="E45" s="34">
        <v>2024</v>
      </c>
      <c r="F45" t="str">
        <f t="shared" si="0"/>
        <v>10.1002/ajb2.16376</v>
      </c>
      <c r="G45" s="31">
        <f t="shared" si="1"/>
        <v>110100</v>
      </c>
      <c r="H45" s="31">
        <f t="shared" si="2"/>
        <v>9600.0000000000091</v>
      </c>
      <c r="I45" s="31">
        <f t="shared" si="3"/>
        <v>9599.9999999999945</v>
      </c>
      <c r="J45" s="33">
        <f t="shared" si="4"/>
        <v>2305.36116531376</v>
      </c>
      <c r="K45" s="32">
        <f t="shared" si="5"/>
        <v>1203.4155763641102</v>
      </c>
      <c r="L45" s="32">
        <f t="shared" si="6"/>
        <v>842.42899196232997</v>
      </c>
      <c r="M45" t="b">
        <v>1</v>
      </c>
      <c r="N45">
        <v>3</v>
      </c>
      <c r="O45" s="34" t="s">
        <v>417</v>
      </c>
      <c r="P45" t="s">
        <v>157</v>
      </c>
      <c r="Q45" t="b">
        <v>0</v>
      </c>
      <c r="R45" t="s">
        <v>157</v>
      </c>
      <c r="S45" t="b">
        <v>1</v>
      </c>
      <c r="T45" t="b">
        <v>0</v>
      </c>
      <c r="U45" t="s">
        <v>157</v>
      </c>
      <c r="V45" t="s">
        <v>157</v>
      </c>
      <c r="W45" t="b">
        <v>0</v>
      </c>
      <c r="X45" t="s">
        <v>157</v>
      </c>
      <c r="Y45" s="34" t="s">
        <v>172</v>
      </c>
      <c r="Z45" s="34" t="s">
        <v>173</v>
      </c>
      <c r="AA45" s="34" t="s">
        <v>216</v>
      </c>
      <c r="AB45" s="37" t="s">
        <v>174</v>
      </c>
      <c r="AC45" s="43" t="s">
        <v>175</v>
      </c>
      <c r="AD45" s="38" t="s">
        <v>421</v>
      </c>
      <c r="AE45" s="34" t="s">
        <v>176</v>
      </c>
      <c r="AF45" s="34" t="s">
        <v>177</v>
      </c>
      <c r="AG45" s="36">
        <v>261</v>
      </c>
      <c r="AH45" s="34">
        <v>110.1</v>
      </c>
      <c r="AI45" s="34">
        <v>119.7</v>
      </c>
      <c r="AJ45" s="34">
        <v>100.5</v>
      </c>
      <c r="AK45" s="39" t="s">
        <v>157</v>
      </c>
      <c r="AL45" s="37" t="s">
        <v>293</v>
      </c>
      <c r="AM45" s="34">
        <v>45.981667000000002</v>
      </c>
      <c r="AN45" s="34">
        <v>106.12</v>
      </c>
      <c r="AO45" s="37" t="s">
        <v>157</v>
      </c>
      <c r="AP45" s="37" t="s">
        <v>157</v>
      </c>
      <c r="AQ45" s="36">
        <v>2305.36116531376</v>
      </c>
      <c r="AR45" s="39" t="s">
        <v>132</v>
      </c>
      <c r="AS45" s="36">
        <v>1462.93217335143</v>
      </c>
      <c r="AT45" s="36">
        <v>3508.7767416778702</v>
      </c>
      <c r="AU45" s="39" t="s">
        <v>133</v>
      </c>
      <c r="AV45" s="39" t="s">
        <v>295</v>
      </c>
      <c r="AW45" s="39" t="s">
        <v>134</v>
      </c>
      <c r="AX45" s="39" t="s">
        <v>296</v>
      </c>
      <c r="AY45" s="40">
        <v>14100000</v>
      </c>
      <c r="AZ45" s="40">
        <v>598000</v>
      </c>
      <c r="BA45" s="34" t="s">
        <v>165</v>
      </c>
      <c r="BB45" s="40">
        <v>0</v>
      </c>
      <c r="BC45" s="40">
        <v>0</v>
      </c>
      <c r="BD45" s="34" t="s">
        <v>165</v>
      </c>
      <c r="BE45" s="40">
        <v>2.3099999999999999E-5</v>
      </c>
      <c r="BF45" s="40">
        <v>1.0499999999999999E-6</v>
      </c>
      <c r="BG45" s="34" t="s">
        <v>165</v>
      </c>
      <c r="BH45" s="40">
        <v>0</v>
      </c>
      <c r="BI45" s="40">
        <v>0</v>
      </c>
      <c r="BJ45" s="34" t="s">
        <v>165</v>
      </c>
      <c r="BK45" s="40">
        <v>1.4600000000000001E-5</v>
      </c>
      <c r="BL45" s="40">
        <v>4.15E-7</v>
      </c>
      <c r="BM45" s="34" t="s">
        <v>165</v>
      </c>
      <c r="BN45" s="40">
        <v>0</v>
      </c>
      <c r="BO45" s="40">
        <v>0</v>
      </c>
      <c r="BP45" s="34" t="s">
        <v>165</v>
      </c>
      <c r="BQ45" s="36">
        <v>-26.07</v>
      </c>
      <c r="BR45" s="36">
        <v>0.06</v>
      </c>
      <c r="BS45" s="34" t="s">
        <v>165</v>
      </c>
      <c r="BT45" s="36">
        <v>-5.5</v>
      </c>
      <c r="BU45" s="36">
        <v>0.6</v>
      </c>
      <c r="BV45" s="34" t="s">
        <v>297</v>
      </c>
      <c r="BW45" s="36">
        <v>360</v>
      </c>
      <c r="BX45" s="36">
        <v>6</v>
      </c>
      <c r="BY45" s="36">
        <v>1</v>
      </c>
      <c r="BZ45" s="34" t="s">
        <v>298</v>
      </c>
      <c r="CA45" s="36">
        <v>0.64</v>
      </c>
      <c r="CB45" s="36">
        <v>0.03</v>
      </c>
      <c r="CC45" s="39" t="s">
        <v>339</v>
      </c>
      <c r="CD45" s="36">
        <v>2</v>
      </c>
      <c r="CE45" s="36">
        <v>0.1</v>
      </c>
      <c r="CF45" s="39" t="s">
        <v>339</v>
      </c>
      <c r="CG45" s="36">
        <v>1</v>
      </c>
      <c r="CH45" s="36">
        <v>0</v>
      </c>
      <c r="CI45" s="39" t="s">
        <v>299</v>
      </c>
      <c r="CJ45" s="36">
        <v>1</v>
      </c>
      <c r="CK45" s="36">
        <v>0.05</v>
      </c>
      <c r="CL45" s="39" t="s">
        <v>339</v>
      </c>
      <c r="CM45" s="36">
        <v>0.5</v>
      </c>
      <c r="CN45" s="36">
        <v>0.05</v>
      </c>
      <c r="CO45" s="39" t="s">
        <v>339</v>
      </c>
      <c r="CP45" s="36">
        <v>0.2</v>
      </c>
      <c r="CQ45" s="36">
        <v>0.01</v>
      </c>
      <c r="CR45" s="39" t="s">
        <v>339</v>
      </c>
      <c r="CS45" s="36">
        <v>1.2999999999999999E-2</v>
      </c>
      <c r="CT45" s="36">
        <v>6.4999999999999997E-4</v>
      </c>
      <c r="CU45" s="39" t="s">
        <v>339</v>
      </c>
      <c r="CV45" s="37" t="s">
        <v>300</v>
      </c>
      <c r="CW45" s="41">
        <v>30</v>
      </c>
      <c r="CX45" s="41">
        <v>9.4009599999999997E-4</v>
      </c>
      <c r="CY45" s="41">
        <v>40</v>
      </c>
      <c r="CZ45" s="41">
        <v>25</v>
      </c>
    </row>
    <row r="46" spans="1:104" x14ac:dyDescent="0.25">
      <c r="A46" s="34" t="s">
        <v>169</v>
      </c>
      <c r="B46" s="35" t="s">
        <v>170</v>
      </c>
      <c r="C46" t="s">
        <v>141</v>
      </c>
      <c r="D46" s="34" t="s">
        <v>171</v>
      </c>
      <c r="E46" s="34">
        <v>2024</v>
      </c>
      <c r="F46" t="str">
        <f t="shared" si="0"/>
        <v>10.1002/ajb2.16376</v>
      </c>
      <c r="G46" s="31">
        <f t="shared" si="1"/>
        <v>110100</v>
      </c>
      <c r="H46" s="31">
        <f t="shared" si="2"/>
        <v>9600.0000000000091</v>
      </c>
      <c r="I46" s="31">
        <f t="shared" si="3"/>
        <v>9599.9999999999945</v>
      </c>
      <c r="J46" s="33">
        <f t="shared" si="4"/>
        <v>3804.0008813878999</v>
      </c>
      <c r="K46" s="32">
        <f t="shared" si="5"/>
        <v>1892.94942023261</v>
      </c>
      <c r="L46" s="32">
        <f t="shared" si="6"/>
        <v>1429.4356720167198</v>
      </c>
      <c r="M46" t="b">
        <v>1</v>
      </c>
      <c r="N46">
        <v>3</v>
      </c>
      <c r="O46" s="34" t="s">
        <v>417</v>
      </c>
      <c r="P46" t="s">
        <v>157</v>
      </c>
      <c r="Q46" t="b">
        <v>0</v>
      </c>
      <c r="R46" t="s">
        <v>157</v>
      </c>
      <c r="S46" t="b">
        <v>1</v>
      </c>
      <c r="T46" t="b">
        <v>0</v>
      </c>
      <c r="U46" t="s">
        <v>157</v>
      </c>
      <c r="V46" t="s">
        <v>157</v>
      </c>
      <c r="W46" t="b">
        <v>0</v>
      </c>
      <c r="X46" t="s">
        <v>157</v>
      </c>
      <c r="Y46" s="34" t="s">
        <v>172</v>
      </c>
      <c r="Z46" s="34" t="s">
        <v>173</v>
      </c>
      <c r="AA46" s="34" t="s">
        <v>217</v>
      </c>
      <c r="AB46" s="37" t="s">
        <v>174</v>
      </c>
      <c r="AC46" s="43" t="s">
        <v>175</v>
      </c>
      <c r="AD46" s="38" t="s">
        <v>421</v>
      </c>
      <c r="AE46" s="34" t="s">
        <v>176</v>
      </c>
      <c r="AF46" s="34" t="s">
        <v>177</v>
      </c>
      <c r="AG46" s="36">
        <v>261</v>
      </c>
      <c r="AH46" s="34">
        <v>110.1</v>
      </c>
      <c r="AI46" s="34">
        <v>119.7</v>
      </c>
      <c r="AJ46" s="34">
        <v>100.5</v>
      </c>
      <c r="AK46" s="39" t="s">
        <v>157</v>
      </c>
      <c r="AL46" s="37" t="s">
        <v>293</v>
      </c>
      <c r="AM46" s="34">
        <v>45.981667000000002</v>
      </c>
      <c r="AN46" s="34">
        <v>106.12</v>
      </c>
      <c r="AO46" s="37" t="s">
        <v>157</v>
      </c>
      <c r="AP46" s="37" t="s">
        <v>157</v>
      </c>
      <c r="AQ46" s="36">
        <v>3804.0008813878999</v>
      </c>
      <c r="AR46" s="39" t="s">
        <v>132</v>
      </c>
      <c r="AS46" s="36">
        <v>2374.5652093711801</v>
      </c>
      <c r="AT46" s="36">
        <v>5696.9503016205099</v>
      </c>
      <c r="AU46" s="39" t="s">
        <v>133</v>
      </c>
      <c r="AV46" s="39" t="s">
        <v>295</v>
      </c>
      <c r="AW46" s="39" t="s">
        <v>134</v>
      </c>
      <c r="AX46" s="39" t="s">
        <v>296</v>
      </c>
      <c r="AY46" s="40">
        <v>10000000</v>
      </c>
      <c r="AZ46" s="40">
        <v>510000</v>
      </c>
      <c r="BA46" s="34" t="s">
        <v>165</v>
      </c>
      <c r="BB46" s="40">
        <v>0</v>
      </c>
      <c r="BC46" s="40">
        <v>0</v>
      </c>
      <c r="BD46" s="34" t="s">
        <v>165</v>
      </c>
      <c r="BE46" s="40">
        <v>2.3200000000000001E-5</v>
      </c>
      <c r="BF46" s="40">
        <v>7.3900000000000004E-7</v>
      </c>
      <c r="BG46" s="34" t="s">
        <v>165</v>
      </c>
      <c r="BH46" s="40">
        <v>0</v>
      </c>
      <c r="BI46" s="40">
        <v>0</v>
      </c>
      <c r="BJ46" s="34" t="s">
        <v>165</v>
      </c>
      <c r="BK46" s="40">
        <v>1.7600000000000001E-5</v>
      </c>
      <c r="BL46" s="40">
        <v>4.9999999999999998E-7</v>
      </c>
      <c r="BM46" s="34" t="s">
        <v>165</v>
      </c>
      <c r="BN46" s="40">
        <v>0</v>
      </c>
      <c r="BO46" s="40">
        <v>0</v>
      </c>
      <c r="BP46" s="34" t="s">
        <v>165</v>
      </c>
      <c r="BQ46" s="36">
        <v>-26.64</v>
      </c>
      <c r="BR46" s="36">
        <v>0.06</v>
      </c>
      <c r="BS46" s="34" t="s">
        <v>165</v>
      </c>
      <c r="BT46" s="36">
        <v>-5.5</v>
      </c>
      <c r="BU46" s="36">
        <v>0.6</v>
      </c>
      <c r="BV46" s="34" t="s">
        <v>297</v>
      </c>
      <c r="BW46" s="36">
        <v>360</v>
      </c>
      <c r="BX46" s="36">
        <v>6</v>
      </c>
      <c r="BY46" s="36">
        <v>1</v>
      </c>
      <c r="BZ46" s="34" t="s">
        <v>298</v>
      </c>
      <c r="CA46" s="36">
        <v>0.64</v>
      </c>
      <c r="CB46" s="36">
        <v>0.03</v>
      </c>
      <c r="CC46" s="39" t="s">
        <v>340</v>
      </c>
      <c r="CD46" s="36">
        <v>2</v>
      </c>
      <c r="CE46" s="36">
        <v>0.1</v>
      </c>
      <c r="CF46" s="39" t="s">
        <v>340</v>
      </c>
      <c r="CG46" s="36">
        <v>1</v>
      </c>
      <c r="CH46" s="36">
        <v>0</v>
      </c>
      <c r="CI46" s="39" t="s">
        <v>299</v>
      </c>
      <c r="CJ46" s="36">
        <v>1</v>
      </c>
      <c r="CK46" s="36">
        <v>0.05</v>
      </c>
      <c r="CL46" s="39" t="s">
        <v>340</v>
      </c>
      <c r="CM46" s="36">
        <v>0.5</v>
      </c>
      <c r="CN46" s="36">
        <v>0.05</v>
      </c>
      <c r="CO46" s="39" t="s">
        <v>340</v>
      </c>
      <c r="CP46" s="36">
        <v>0.2</v>
      </c>
      <c r="CQ46" s="36">
        <v>0.01</v>
      </c>
      <c r="CR46" s="39" t="s">
        <v>340</v>
      </c>
      <c r="CS46" s="36">
        <v>1.2999999999999999E-2</v>
      </c>
      <c r="CT46" s="36">
        <v>6.4999999999999997E-4</v>
      </c>
      <c r="CU46" s="39" t="s">
        <v>340</v>
      </c>
      <c r="CV46" s="37" t="s">
        <v>300</v>
      </c>
      <c r="CW46" s="41">
        <v>30</v>
      </c>
      <c r="CX46" s="41">
        <v>9.4009599999999997E-4</v>
      </c>
      <c r="CY46" s="41">
        <v>40</v>
      </c>
      <c r="CZ46" s="41">
        <v>25</v>
      </c>
    </row>
    <row r="47" spans="1:104" x14ac:dyDescent="0.25">
      <c r="A47" s="34" t="s">
        <v>169</v>
      </c>
      <c r="B47" s="35" t="s">
        <v>170</v>
      </c>
      <c r="C47" t="s">
        <v>141</v>
      </c>
      <c r="D47" s="34" t="s">
        <v>171</v>
      </c>
      <c r="E47" s="34">
        <v>2024</v>
      </c>
      <c r="F47" t="str">
        <f t="shared" si="0"/>
        <v>10.1002/ajb2.16376</v>
      </c>
      <c r="G47" s="31">
        <f t="shared" si="1"/>
        <v>110100</v>
      </c>
      <c r="H47" s="31">
        <f t="shared" si="2"/>
        <v>9600.0000000000091</v>
      </c>
      <c r="I47" s="31">
        <f t="shared" si="3"/>
        <v>9599.9999999999945</v>
      </c>
      <c r="J47" s="33">
        <f t="shared" si="4"/>
        <v>2127.15112774929</v>
      </c>
      <c r="K47" s="32">
        <f t="shared" si="5"/>
        <v>1047.9210019809998</v>
      </c>
      <c r="L47" s="32">
        <f t="shared" si="6"/>
        <v>798.19305358721999</v>
      </c>
      <c r="M47" t="b">
        <v>1</v>
      </c>
      <c r="N47">
        <v>3</v>
      </c>
      <c r="O47" s="34" t="s">
        <v>417</v>
      </c>
      <c r="P47" t="s">
        <v>157</v>
      </c>
      <c r="Q47" t="b">
        <v>0</v>
      </c>
      <c r="R47" t="s">
        <v>157</v>
      </c>
      <c r="S47" t="b">
        <v>1</v>
      </c>
      <c r="T47" t="b">
        <v>0</v>
      </c>
      <c r="U47" t="s">
        <v>157</v>
      </c>
      <c r="V47" t="s">
        <v>157</v>
      </c>
      <c r="W47" t="b">
        <v>0</v>
      </c>
      <c r="X47" t="s">
        <v>157</v>
      </c>
      <c r="Y47" s="34" t="s">
        <v>172</v>
      </c>
      <c r="Z47" s="34" t="s">
        <v>173</v>
      </c>
      <c r="AA47" s="34" t="s">
        <v>218</v>
      </c>
      <c r="AB47" s="37" t="s">
        <v>174</v>
      </c>
      <c r="AC47" s="43" t="s">
        <v>175</v>
      </c>
      <c r="AD47" s="38" t="s">
        <v>421</v>
      </c>
      <c r="AE47" s="34" t="s">
        <v>176</v>
      </c>
      <c r="AF47" s="34" t="s">
        <v>177</v>
      </c>
      <c r="AG47" s="36">
        <v>261</v>
      </c>
      <c r="AH47" s="34">
        <v>110.1</v>
      </c>
      <c r="AI47" s="34">
        <v>119.7</v>
      </c>
      <c r="AJ47" s="34">
        <v>100.5</v>
      </c>
      <c r="AK47" s="39" t="s">
        <v>157</v>
      </c>
      <c r="AL47" s="37" t="s">
        <v>293</v>
      </c>
      <c r="AM47" s="34">
        <v>45.981667000000002</v>
      </c>
      <c r="AN47" s="34">
        <v>106.12</v>
      </c>
      <c r="AO47" s="37" t="s">
        <v>157</v>
      </c>
      <c r="AP47" s="37" t="s">
        <v>157</v>
      </c>
      <c r="AQ47" s="36">
        <v>2127.15112774929</v>
      </c>
      <c r="AR47" s="39" t="s">
        <v>132</v>
      </c>
      <c r="AS47" s="36">
        <v>1328.95807416207</v>
      </c>
      <c r="AT47" s="36">
        <v>3175.0721297302898</v>
      </c>
      <c r="AU47" s="39" t="s">
        <v>133</v>
      </c>
      <c r="AV47" s="39" t="s">
        <v>295</v>
      </c>
      <c r="AW47" s="39" t="s">
        <v>134</v>
      </c>
      <c r="AX47" s="39" t="s">
        <v>296</v>
      </c>
      <c r="AY47" s="40">
        <v>15600000</v>
      </c>
      <c r="AZ47" s="40">
        <v>625000</v>
      </c>
      <c r="BA47" s="34" t="s">
        <v>165</v>
      </c>
      <c r="BB47" s="40">
        <v>0</v>
      </c>
      <c r="BC47" s="40">
        <v>0</v>
      </c>
      <c r="BD47" s="34" t="s">
        <v>165</v>
      </c>
      <c r="BE47" s="40">
        <v>2.3E-5</v>
      </c>
      <c r="BF47" s="40">
        <v>8.2099999999999995E-7</v>
      </c>
      <c r="BG47" s="34" t="s">
        <v>165</v>
      </c>
      <c r="BH47" s="40">
        <v>0</v>
      </c>
      <c r="BI47" s="40">
        <v>0</v>
      </c>
      <c r="BJ47" s="34" t="s">
        <v>165</v>
      </c>
      <c r="BK47" s="40">
        <v>1.6500000000000001E-5</v>
      </c>
      <c r="BL47" s="40">
        <v>3.7399999999999999E-7</v>
      </c>
      <c r="BM47" s="34" t="s">
        <v>165</v>
      </c>
      <c r="BN47" s="40">
        <v>0</v>
      </c>
      <c r="BO47" s="40">
        <v>0</v>
      </c>
      <c r="BP47" s="34" t="s">
        <v>165</v>
      </c>
      <c r="BQ47" s="36">
        <v>-25.62</v>
      </c>
      <c r="BR47" s="36">
        <v>0.06</v>
      </c>
      <c r="BS47" s="34" t="s">
        <v>165</v>
      </c>
      <c r="BT47" s="36">
        <v>-5.5</v>
      </c>
      <c r="BU47" s="36">
        <v>0.6</v>
      </c>
      <c r="BV47" s="34" t="s">
        <v>297</v>
      </c>
      <c r="BW47" s="36">
        <v>360</v>
      </c>
      <c r="BX47" s="36">
        <v>6</v>
      </c>
      <c r="BY47" s="36">
        <v>1</v>
      </c>
      <c r="BZ47" s="34" t="s">
        <v>298</v>
      </c>
      <c r="CA47" s="36">
        <v>0.64</v>
      </c>
      <c r="CB47" s="36">
        <v>0.03</v>
      </c>
      <c r="CC47" s="39" t="s">
        <v>341</v>
      </c>
      <c r="CD47" s="36">
        <v>2</v>
      </c>
      <c r="CE47" s="36">
        <v>0.1</v>
      </c>
      <c r="CF47" s="39" t="s">
        <v>341</v>
      </c>
      <c r="CG47" s="36">
        <v>1</v>
      </c>
      <c r="CH47" s="36">
        <v>0</v>
      </c>
      <c r="CI47" s="39" t="s">
        <v>299</v>
      </c>
      <c r="CJ47" s="36">
        <v>1</v>
      </c>
      <c r="CK47" s="36">
        <v>0.05</v>
      </c>
      <c r="CL47" s="39" t="s">
        <v>341</v>
      </c>
      <c r="CM47" s="36">
        <v>0.5</v>
      </c>
      <c r="CN47" s="36">
        <v>0.05</v>
      </c>
      <c r="CO47" s="39" t="s">
        <v>341</v>
      </c>
      <c r="CP47" s="36">
        <v>0.2</v>
      </c>
      <c r="CQ47" s="36">
        <v>0.01</v>
      </c>
      <c r="CR47" s="39" t="s">
        <v>341</v>
      </c>
      <c r="CS47" s="36">
        <v>1.2999999999999999E-2</v>
      </c>
      <c r="CT47" s="36">
        <v>6.4999999999999997E-4</v>
      </c>
      <c r="CU47" s="39" t="s">
        <v>341</v>
      </c>
      <c r="CV47" s="37" t="s">
        <v>300</v>
      </c>
      <c r="CW47" s="41">
        <v>30</v>
      </c>
      <c r="CX47" s="41">
        <v>9.4009599999999997E-4</v>
      </c>
      <c r="CY47" s="41">
        <v>40</v>
      </c>
      <c r="CZ47" s="41">
        <v>25</v>
      </c>
    </row>
    <row r="48" spans="1:104" x14ac:dyDescent="0.25">
      <c r="A48" s="34" t="s">
        <v>169</v>
      </c>
      <c r="B48" s="35" t="s">
        <v>170</v>
      </c>
      <c r="C48" t="s">
        <v>141</v>
      </c>
      <c r="D48" s="34" t="s">
        <v>171</v>
      </c>
      <c r="E48" s="34">
        <v>2024</v>
      </c>
      <c r="F48" t="str">
        <f t="shared" si="0"/>
        <v>10.1002/ajb2.16376</v>
      </c>
      <c r="G48" s="31">
        <f t="shared" si="1"/>
        <v>110100</v>
      </c>
      <c r="H48" s="31">
        <f t="shared" si="2"/>
        <v>9600.0000000000091</v>
      </c>
      <c r="I48" s="31">
        <f t="shared" si="3"/>
        <v>9599.9999999999945</v>
      </c>
      <c r="J48" s="33">
        <f t="shared" si="4"/>
        <v>2633.2088054507199</v>
      </c>
      <c r="K48" s="32">
        <f t="shared" si="5"/>
        <v>1378.27628385137</v>
      </c>
      <c r="L48" s="32">
        <f t="shared" si="6"/>
        <v>988.93826049231984</v>
      </c>
      <c r="M48" t="b">
        <v>1</v>
      </c>
      <c r="N48">
        <v>3</v>
      </c>
      <c r="O48" s="34" t="s">
        <v>417</v>
      </c>
      <c r="P48" t="s">
        <v>157</v>
      </c>
      <c r="Q48" t="b">
        <v>0</v>
      </c>
      <c r="R48" t="s">
        <v>157</v>
      </c>
      <c r="S48" t="b">
        <v>1</v>
      </c>
      <c r="T48" t="b">
        <v>0</v>
      </c>
      <c r="U48" t="s">
        <v>157</v>
      </c>
      <c r="V48" t="s">
        <v>157</v>
      </c>
      <c r="W48" t="b">
        <v>0</v>
      </c>
      <c r="X48" t="s">
        <v>157</v>
      </c>
      <c r="Y48" s="34" t="s">
        <v>172</v>
      </c>
      <c r="Z48" s="34" t="s">
        <v>173</v>
      </c>
      <c r="AA48" s="34" t="s">
        <v>219</v>
      </c>
      <c r="AB48" s="37" t="s">
        <v>174</v>
      </c>
      <c r="AC48" s="43" t="s">
        <v>175</v>
      </c>
      <c r="AD48" s="38" t="s">
        <v>421</v>
      </c>
      <c r="AE48" s="34" t="s">
        <v>176</v>
      </c>
      <c r="AF48" s="34" t="s">
        <v>177</v>
      </c>
      <c r="AG48" s="36">
        <v>261</v>
      </c>
      <c r="AH48" s="34">
        <v>110.1</v>
      </c>
      <c r="AI48" s="34">
        <v>119.7</v>
      </c>
      <c r="AJ48" s="34">
        <v>100.5</v>
      </c>
      <c r="AK48" s="39" t="s">
        <v>157</v>
      </c>
      <c r="AL48" s="37" t="s">
        <v>293</v>
      </c>
      <c r="AM48" s="34">
        <v>45.981667000000002</v>
      </c>
      <c r="AN48" s="34">
        <v>106.12</v>
      </c>
      <c r="AO48" s="37" t="s">
        <v>157</v>
      </c>
      <c r="AP48" s="37" t="s">
        <v>157</v>
      </c>
      <c r="AQ48" s="36">
        <v>2633.2088054507199</v>
      </c>
      <c r="AR48" s="39" t="s">
        <v>132</v>
      </c>
      <c r="AS48" s="36">
        <v>1644.2705449584</v>
      </c>
      <c r="AT48" s="36">
        <v>4011.4850893020898</v>
      </c>
      <c r="AU48" s="39" t="s">
        <v>133</v>
      </c>
      <c r="AV48" s="39" t="s">
        <v>295</v>
      </c>
      <c r="AW48" s="39" t="s">
        <v>134</v>
      </c>
      <c r="AX48" s="39" t="s">
        <v>296</v>
      </c>
      <c r="AY48" s="40">
        <v>14400000</v>
      </c>
      <c r="AZ48" s="40">
        <v>1080000</v>
      </c>
      <c r="BA48" s="34" t="s">
        <v>165</v>
      </c>
      <c r="BB48" s="40">
        <v>0</v>
      </c>
      <c r="BC48" s="40">
        <v>0</v>
      </c>
      <c r="BD48" s="34" t="s">
        <v>165</v>
      </c>
      <c r="BE48" s="40">
        <v>2.19E-5</v>
      </c>
      <c r="BF48" s="40">
        <v>6.8299999999999996E-7</v>
      </c>
      <c r="BG48" s="34" t="s">
        <v>165</v>
      </c>
      <c r="BH48" s="40">
        <v>0</v>
      </c>
      <c r="BI48" s="40">
        <v>0</v>
      </c>
      <c r="BJ48" s="34" t="s">
        <v>165</v>
      </c>
      <c r="BK48" s="40">
        <v>1.9199999999999999E-5</v>
      </c>
      <c r="BL48" s="40">
        <v>5.3499999999999996E-7</v>
      </c>
      <c r="BM48" s="34" t="s">
        <v>165</v>
      </c>
      <c r="BN48" s="40">
        <v>0</v>
      </c>
      <c r="BO48" s="40">
        <v>0</v>
      </c>
      <c r="BP48" s="34" t="s">
        <v>165</v>
      </c>
      <c r="BQ48" s="36">
        <v>-25.44</v>
      </c>
      <c r="BR48" s="36">
        <v>0.06</v>
      </c>
      <c r="BS48" s="34" t="s">
        <v>165</v>
      </c>
      <c r="BT48" s="36">
        <v>-5.5</v>
      </c>
      <c r="BU48" s="36">
        <v>0.6</v>
      </c>
      <c r="BV48" s="34" t="s">
        <v>297</v>
      </c>
      <c r="BW48" s="36">
        <v>360</v>
      </c>
      <c r="BX48" s="36">
        <v>6</v>
      </c>
      <c r="BY48" s="36">
        <v>1</v>
      </c>
      <c r="BZ48" s="34" t="s">
        <v>298</v>
      </c>
      <c r="CA48" s="36">
        <v>0.64</v>
      </c>
      <c r="CB48" s="36">
        <v>0.03</v>
      </c>
      <c r="CC48" s="39" t="s">
        <v>342</v>
      </c>
      <c r="CD48" s="36">
        <v>2</v>
      </c>
      <c r="CE48" s="36">
        <v>0.1</v>
      </c>
      <c r="CF48" s="39" t="s">
        <v>342</v>
      </c>
      <c r="CG48" s="36">
        <v>1</v>
      </c>
      <c r="CH48" s="36">
        <v>0</v>
      </c>
      <c r="CI48" s="39" t="s">
        <v>299</v>
      </c>
      <c r="CJ48" s="36">
        <v>1</v>
      </c>
      <c r="CK48" s="36">
        <v>0.05</v>
      </c>
      <c r="CL48" s="39" t="s">
        <v>342</v>
      </c>
      <c r="CM48" s="36">
        <v>0.5</v>
      </c>
      <c r="CN48" s="36">
        <v>0.05</v>
      </c>
      <c r="CO48" s="39" t="s">
        <v>342</v>
      </c>
      <c r="CP48" s="36">
        <v>0.2</v>
      </c>
      <c r="CQ48" s="36">
        <v>0.01</v>
      </c>
      <c r="CR48" s="39" t="s">
        <v>342</v>
      </c>
      <c r="CS48" s="36">
        <v>1.2999999999999999E-2</v>
      </c>
      <c r="CT48" s="36">
        <v>6.4999999999999997E-4</v>
      </c>
      <c r="CU48" s="39" t="s">
        <v>342</v>
      </c>
      <c r="CV48" s="37" t="s">
        <v>300</v>
      </c>
      <c r="CW48" s="41">
        <v>30</v>
      </c>
      <c r="CX48" s="41">
        <v>9.4009599999999997E-4</v>
      </c>
      <c r="CY48" s="41">
        <v>40</v>
      </c>
      <c r="CZ48" s="41">
        <v>25</v>
      </c>
    </row>
    <row r="49" spans="1:104" x14ac:dyDescent="0.25">
      <c r="A49" s="34" t="s">
        <v>169</v>
      </c>
      <c r="B49" s="35" t="s">
        <v>170</v>
      </c>
      <c r="C49" t="s">
        <v>141</v>
      </c>
      <c r="D49" s="34" t="s">
        <v>171</v>
      </c>
      <c r="E49" s="34">
        <v>2024</v>
      </c>
      <c r="F49" t="str">
        <f t="shared" si="0"/>
        <v>10.1002/ajb2.16376</v>
      </c>
      <c r="G49" s="31">
        <f t="shared" si="1"/>
        <v>110100</v>
      </c>
      <c r="H49" s="31">
        <f t="shared" si="2"/>
        <v>9600.0000000000091</v>
      </c>
      <c r="I49" s="31">
        <f t="shared" si="3"/>
        <v>9599.9999999999945</v>
      </c>
      <c r="J49" s="33">
        <f t="shared" si="4"/>
        <v>1531.8830598545001</v>
      </c>
      <c r="K49" s="32">
        <f t="shared" si="5"/>
        <v>868.66844026273975</v>
      </c>
      <c r="L49" s="32">
        <f t="shared" si="6"/>
        <v>593.63908133835707</v>
      </c>
      <c r="M49" t="b">
        <v>1</v>
      </c>
      <c r="N49">
        <v>3</v>
      </c>
      <c r="O49" s="34" t="s">
        <v>420</v>
      </c>
      <c r="P49" t="s">
        <v>157</v>
      </c>
      <c r="Q49" t="b">
        <v>0</v>
      </c>
      <c r="R49" t="s">
        <v>157</v>
      </c>
      <c r="S49" t="b">
        <v>1</v>
      </c>
      <c r="T49" t="b">
        <v>0</v>
      </c>
      <c r="U49" t="s">
        <v>157</v>
      </c>
      <c r="V49" t="s">
        <v>157</v>
      </c>
      <c r="W49" t="b">
        <v>0</v>
      </c>
      <c r="X49" t="s">
        <v>157</v>
      </c>
      <c r="Y49" s="34" t="s">
        <v>172</v>
      </c>
      <c r="Z49" s="34" t="s">
        <v>173</v>
      </c>
      <c r="AA49" s="34" t="s">
        <v>220</v>
      </c>
      <c r="AB49" s="37" t="s">
        <v>174</v>
      </c>
      <c r="AC49" s="43" t="s">
        <v>175</v>
      </c>
      <c r="AD49" s="38" t="s">
        <v>421</v>
      </c>
      <c r="AE49" s="34" t="s">
        <v>176</v>
      </c>
      <c r="AF49" s="34" t="s">
        <v>177</v>
      </c>
      <c r="AG49" s="36">
        <v>292</v>
      </c>
      <c r="AH49" s="34">
        <v>110.1</v>
      </c>
      <c r="AI49" s="34">
        <v>119.7</v>
      </c>
      <c r="AJ49" s="34">
        <v>100.5</v>
      </c>
      <c r="AK49" s="39" t="s">
        <v>157</v>
      </c>
      <c r="AL49" s="37" t="s">
        <v>293</v>
      </c>
      <c r="AM49" s="34">
        <v>45.981667000000002</v>
      </c>
      <c r="AN49" s="34">
        <v>106.12</v>
      </c>
      <c r="AO49" s="37" t="s">
        <v>157</v>
      </c>
      <c r="AP49" s="37" t="s">
        <v>157</v>
      </c>
      <c r="AQ49" s="36">
        <v>1531.8830598545001</v>
      </c>
      <c r="AR49" s="39" t="s">
        <v>132</v>
      </c>
      <c r="AS49" s="36">
        <v>938.24397851614299</v>
      </c>
      <c r="AT49" s="36">
        <v>2400.5515001172398</v>
      </c>
      <c r="AU49" s="39" t="s">
        <v>133</v>
      </c>
      <c r="AV49" s="39" t="s">
        <v>295</v>
      </c>
      <c r="AW49" s="39" t="s">
        <v>134</v>
      </c>
      <c r="AX49" s="39" t="s">
        <v>296</v>
      </c>
      <c r="AY49" s="40">
        <v>15000000</v>
      </c>
      <c r="AZ49" s="40">
        <v>1140000</v>
      </c>
      <c r="BA49" s="34" t="s">
        <v>165</v>
      </c>
      <c r="BB49" s="40">
        <v>0</v>
      </c>
      <c r="BC49" s="40">
        <v>0</v>
      </c>
      <c r="BD49" s="34" t="s">
        <v>165</v>
      </c>
      <c r="BE49" s="40">
        <v>2.6800000000000001E-5</v>
      </c>
      <c r="BF49" s="40">
        <v>1.59E-6</v>
      </c>
      <c r="BG49" s="34" t="s">
        <v>165</v>
      </c>
      <c r="BH49" s="40">
        <v>0</v>
      </c>
      <c r="BI49" s="40">
        <v>0</v>
      </c>
      <c r="BJ49" s="34" t="s">
        <v>165</v>
      </c>
      <c r="BK49" s="40">
        <v>1.77E-5</v>
      </c>
      <c r="BL49" s="40">
        <v>3.41E-7</v>
      </c>
      <c r="BM49" s="34" t="s">
        <v>165</v>
      </c>
      <c r="BN49" s="40">
        <v>0</v>
      </c>
      <c r="BO49" s="40">
        <v>0</v>
      </c>
      <c r="BP49" s="34" t="s">
        <v>165</v>
      </c>
      <c r="BQ49" s="36">
        <v>-24.24</v>
      </c>
      <c r="BR49" s="36">
        <v>0.06</v>
      </c>
      <c r="BS49" s="34" t="s">
        <v>165</v>
      </c>
      <c r="BT49" s="36">
        <v>-5.5</v>
      </c>
      <c r="BU49" s="36">
        <v>0.6</v>
      </c>
      <c r="BV49" s="34" t="s">
        <v>297</v>
      </c>
      <c r="BW49" s="36">
        <v>360</v>
      </c>
      <c r="BX49" s="36">
        <v>6</v>
      </c>
      <c r="BY49" s="36">
        <v>1</v>
      </c>
      <c r="BZ49" s="34" t="s">
        <v>298</v>
      </c>
      <c r="CA49" s="36">
        <v>0.64</v>
      </c>
      <c r="CB49" s="36">
        <v>0.03</v>
      </c>
      <c r="CC49" s="39" t="s">
        <v>343</v>
      </c>
      <c r="CD49" s="36">
        <v>2</v>
      </c>
      <c r="CE49" s="36">
        <v>0.1</v>
      </c>
      <c r="CF49" s="39" t="s">
        <v>343</v>
      </c>
      <c r="CG49" s="36">
        <v>1</v>
      </c>
      <c r="CH49" s="36">
        <v>0</v>
      </c>
      <c r="CI49" s="39" t="s">
        <v>299</v>
      </c>
      <c r="CJ49" s="36">
        <v>1</v>
      </c>
      <c r="CK49" s="36">
        <v>0.05</v>
      </c>
      <c r="CL49" s="39" t="s">
        <v>343</v>
      </c>
      <c r="CM49" s="36">
        <v>0.5</v>
      </c>
      <c r="CN49" s="36">
        <v>0.05</v>
      </c>
      <c r="CO49" s="39" t="s">
        <v>343</v>
      </c>
      <c r="CP49" s="36">
        <v>0.2</v>
      </c>
      <c r="CQ49" s="36">
        <v>0.01</v>
      </c>
      <c r="CR49" s="39" t="s">
        <v>343</v>
      </c>
      <c r="CS49" s="36">
        <v>1.2999999999999999E-2</v>
      </c>
      <c r="CT49" s="36">
        <v>6.4999999999999997E-4</v>
      </c>
      <c r="CU49" s="39" t="s">
        <v>343</v>
      </c>
      <c r="CV49" s="37" t="s">
        <v>300</v>
      </c>
      <c r="CW49" s="41">
        <v>30</v>
      </c>
      <c r="CX49" s="41">
        <v>9.4009599999999997E-4</v>
      </c>
      <c r="CY49" s="41">
        <v>40</v>
      </c>
      <c r="CZ49" s="41">
        <v>25</v>
      </c>
    </row>
    <row r="50" spans="1:104" x14ac:dyDescent="0.25">
      <c r="A50" s="34" t="s">
        <v>169</v>
      </c>
      <c r="B50" s="35" t="s">
        <v>170</v>
      </c>
      <c r="C50" t="s">
        <v>141</v>
      </c>
      <c r="D50" s="34" t="s">
        <v>171</v>
      </c>
      <c r="E50" s="34">
        <v>2024</v>
      </c>
      <c r="F50" t="str">
        <f t="shared" si="0"/>
        <v>10.1002/ajb2.16376</v>
      </c>
      <c r="G50" s="31">
        <f t="shared" si="1"/>
        <v>110100</v>
      </c>
      <c r="H50" s="31">
        <f t="shared" si="2"/>
        <v>9600.0000000000091</v>
      </c>
      <c r="I50" s="31">
        <f t="shared" si="3"/>
        <v>9599.9999999999945</v>
      </c>
      <c r="J50" s="33">
        <f t="shared" si="4"/>
        <v>1194.8726385156201</v>
      </c>
      <c r="K50" s="32">
        <f t="shared" si="5"/>
        <v>618.33853520222988</v>
      </c>
      <c r="L50" s="32">
        <f t="shared" si="6"/>
        <v>454.99984149649015</v>
      </c>
      <c r="M50" t="b">
        <v>1</v>
      </c>
      <c r="N50">
        <v>3</v>
      </c>
      <c r="O50" s="34" t="s">
        <v>420</v>
      </c>
      <c r="P50" t="s">
        <v>157</v>
      </c>
      <c r="Q50" t="b">
        <v>0</v>
      </c>
      <c r="R50" t="s">
        <v>157</v>
      </c>
      <c r="S50" t="b">
        <v>1</v>
      </c>
      <c r="T50" t="b">
        <v>0</v>
      </c>
      <c r="U50" t="s">
        <v>157</v>
      </c>
      <c r="V50" t="s">
        <v>157</v>
      </c>
      <c r="W50" t="b">
        <v>0</v>
      </c>
      <c r="X50" t="s">
        <v>157</v>
      </c>
      <c r="Y50" s="34" t="s">
        <v>172</v>
      </c>
      <c r="Z50" s="34" t="s">
        <v>173</v>
      </c>
      <c r="AA50" s="34" t="s">
        <v>221</v>
      </c>
      <c r="AB50" s="37" t="s">
        <v>174</v>
      </c>
      <c r="AC50" s="43" t="s">
        <v>175</v>
      </c>
      <c r="AD50" s="38" t="s">
        <v>421</v>
      </c>
      <c r="AE50" s="34" t="s">
        <v>176</v>
      </c>
      <c r="AF50" s="34" t="s">
        <v>177</v>
      </c>
      <c r="AG50" s="36">
        <v>292</v>
      </c>
      <c r="AH50" s="34">
        <v>110.1</v>
      </c>
      <c r="AI50" s="34">
        <v>119.7</v>
      </c>
      <c r="AJ50" s="34">
        <v>100.5</v>
      </c>
      <c r="AK50" s="39" t="s">
        <v>157</v>
      </c>
      <c r="AL50" s="37" t="s">
        <v>293</v>
      </c>
      <c r="AM50" s="34">
        <v>45.981667000000002</v>
      </c>
      <c r="AN50" s="34">
        <v>106.12</v>
      </c>
      <c r="AO50" s="37" t="s">
        <v>157</v>
      </c>
      <c r="AP50" s="37" t="s">
        <v>157</v>
      </c>
      <c r="AQ50" s="36">
        <v>1194.8726385156201</v>
      </c>
      <c r="AR50" s="39" t="s">
        <v>132</v>
      </c>
      <c r="AS50" s="36">
        <v>739.87279701912996</v>
      </c>
      <c r="AT50" s="36">
        <v>1813.21117371785</v>
      </c>
      <c r="AU50" s="39" t="s">
        <v>133</v>
      </c>
      <c r="AV50" s="39" t="s">
        <v>295</v>
      </c>
      <c r="AW50" s="39" t="s">
        <v>134</v>
      </c>
      <c r="AX50" s="39" t="s">
        <v>296</v>
      </c>
      <c r="AY50" s="40">
        <v>20000000</v>
      </c>
      <c r="AZ50" s="40">
        <v>722000</v>
      </c>
      <c r="BA50" s="34" t="s">
        <v>165</v>
      </c>
      <c r="BB50" s="40">
        <v>0</v>
      </c>
      <c r="BC50" s="40">
        <v>0</v>
      </c>
      <c r="BD50" s="34" t="s">
        <v>165</v>
      </c>
      <c r="BE50" s="40">
        <v>2.3300000000000001E-5</v>
      </c>
      <c r="BF50" s="40">
        <v>9.1800000000000004E-7</v>
      </c>
      <c r="BG50" s="34" t="s">
        <v>165</v>
      </c>
      <c r="BH50" s="40">
        <v>0</v>
      </c>
      <c r="BI50" s="40">
        <v>0</v>
      </c>
      <c r="BJ50" s="34" t="s">
        <v>165</v>
      </c>
      <c r="BK50" s="40">
        <v>1.56E-5</v>
      </c>
      <c r="BL50" s="40">
        <v>4.4200000000000001E-7</v>
      </c>
      <c r="BM50" s="34" t="s">
        <v>165</v>
      </c>
      <c r="BN50" s="40">
        <v>0</v>
      </c>
      <c r="BO50" s="40">
        <v>0</v>
      </c>
      <c r="BP50" s="34" t="s">
        <v>165</v>
      </c>
      <c r="BQ50" s="36">
        <v>-23.34</v>
      </c>
      <c r="BR50" s="36">
        <v>0.28999999999999998</v>
      </c>
      <c r="BS50" s="34" t="s">
        <v>165</v>
      </c>
      <c r="BT50" s="36">
        <v>-5.5</v>
      </c>
      <c r="BU50" s="36">
        <v>0.6</v>
      </c>
      <c r="BV50" s="34" t="s">
        <v>297</v>
      </c>
      <c r="BW50" s="36">
        <v>360</v>
      </c>
      <c r="BX50" s="36">
        <v>6</v>
      </c>
      <c r="BY50" s="36">
        <v>1</v>
      </c>
      <c r="BZ50" s="34" t="s">
        <v>298</v>
      </c>
      <c r="CA50" s="36">
        <v>0.64</v>
      </c>
      <c r="CB50" s="36">
        <v>0.03</v>
      </c>
      <c r="CC50" s="39" t="s">
        <v>344</v>
      </c>
      <c r="CD50" s="36">
        <v>2</v>
      </c>
      <c r="CE50" s="36">
        <v>0.1</v>
      </c>
      <c r="CF50" s="39" t="s">
        <v>344</v>
      </c>
      <c r="CG50" s="36">
        <v>1</v>
      </c>
      <c r="CH50" s="36">
        <v>0</v>
      </c>
      <c r="CI50" s="39" t="s">
        <v>299</v>
      </c>
      <c r="CJ50" s="36">
        <v>1</v>
      </c>
      <c r="CK50" s="36">
        <v>0.05</v>
      </c>
      <c r="CL50" s="39" t="s">
        <v>344</v>
      </c>
      <c r="CM50" s="36">
        <v>0.5</v>
      </c>
      <c r="CN50" s="36">
        <v>0.05</v>
      </c>
      <c r="CO50" s="39" t="s">
        <v>344</v>
      </c>
      <c r="CP50" s="36">
        <v>0.2</v>
      </c>
      <c r="CQ50" s="36">
        <v>0.01</v>
      </c>
      <c r="CR50" s="39" t="s">
        <v>344</v>
      </c>
      <c r="CS50" s="36">
        <v>1.2999999999999999E-2</v>
      </c>
      <c r="CT50" s="36">
        <v>6.4999999999999997E-4</v>
      </c>
      <c r="CU50" s="39" t="s">
        <v>344</v>
      </c>
      <c r="CV50" s="37" t="s">
        <v>300</v>
      </c>
      <c r="CW50" s="41">
        <v>30</v>
      </c>
      <c r="CX50" s="41">
        <v>9.4009599999999997E-4</v>
      </c>
      <c r="CY50" s="41">
        <v>40</v>
      </c>
      <c r="CZ50" s="41">
        <v>25</v>
      </c>
    </row>
    <row r="51" spans="1:104" x14ac:dyDescent="0.25">
      <c r="A51" s="34" t="s">
        <v>169</v>
      </c>
      <c r="B51" s="35" t="s">
        <v>170</v>
      </c>
      <c r="C51" t="s">
        <v>141</v>
      </c>
      <c r="D51" s="34" t="s">
        <v>171</v>
      </c>
      <c r="E51" s="34">
        <v>2024</v>
      </c>
      <c r="F51" t="str">
        <f t="shared" si="0"/>
        <v>10.1002/ajb2.16376</v>
      </c>
      <c r="G51" s="31">
        <f t="shared" si="1"/>
        <v>110100</v>
      </c>
      <c r="H51" s="31">
        <f t="shared" si="2"/>
        <v>9600.0000000000091</v>
      </c>
      <c r="I51" s="31">
        <f t="shared" si="3"/>
        <v>9599.9999999999945</v>
      </c>
      <c r="J51" s="33">
        <f t="shared" si="4"/>
        <v>1418.39126950788</v>
      </c>
      <c r="K51" s="32">
        <f t="shared" si="5"/>
        <v>772.73094407085978</v>
      </c>
      <c r="L51" s="32">
        <f t="shared" si="6"/>
        <v>543.95630893543705</v>
      </c>
      <c r="M51" t="b">
        <v>1</v>
      </c>
      <c r="N51">
        <v>3</v>
      </c>
      <c r="O51" s="34" t="s">
        <v>420</v>
      </c>
      <c r="P51" t="s">
        <v>157</v>
      </c>
      <c r="Q51" t="b">
        <v>0</v>
      </c>
      <c r="R51" t="s">
        <v>157</v>
      </c>
      <c r="S51" t="b">
        <v>1</v>
      </c>
      <c r="T51" t="b">
        <v>0</v>
      </c>
      <c r="U51" t="s">
        <v>157</v>
      </c>
      <c r="V51" t="s">
        <v>157</v>
      </c>
      <c r="W51" t="b">
        <v>0</v>
      </c>
      <c r="X51" t="s">
        <v>157</v>
      </c>
      <c r="Y51" s="34" t="s">
        <v>172</v>
      </c>
      <c r="Z51" s="34" t="s">
        <v>173</v>
      </c>
      <c r="AA51" s="34" t="s">
        <v>222</v>
      </c>
      <c r="AB51" s="37" t="s">
        <v>174</v>
      </c>
      <c r="AC51" s="43" t="s">
        <v>175</v>
      </c>
      <c r="AD51" s="38" t="s">
        <v>421</v>
      </c>
      <c r="AE51" s="34" t="s">
        <v>176</v>
      </c>
      <c r="AF51" s="34" t="s">
        <v>177</v>
      </c>
      <c r="AG51" s="36">
        <v>292</v>
      </c>
      <c r="AH51" s="34">
        <v>110.1</v>
      </c>
      <c r="AI51" s="34">
        <v>119.7</v>
      </c>
      <c r="AJ51" s="34">
        <v>100.5</v>
      </c>
      <c r="AK51" s="39" t="s">
        <v>157</v>
      </c>
      <c r="AL51" s="37" t="s">
        <v>293</v>
      </c>
      <c r="AM51" s="34">
        <v>45.981667000000002</v>
      </c>
      <c r="AN51" s="34">
        <v>106.12</v>
      </c>
      <c r="AO51" s="37" t="s">
        <v>157</v>
      </c>
      <c r="AP51" s="37" t="s">
        <v>157</v>
      </c>
      <c r="AQ51" s="36">
        <v>1418.39126950788</v>
      </c>
      <c r="AR51" s="39" t="s">
        <v>132</v>
      </c>
      <c r="AS51" s="36">
        <v>874.43496057244295</v>
      </c>
      <c r="AT51" s="36">
        <v>2191.1222135787398</v>
      </c>
      <c r="AU51" s="39" t="s">
        <v>133</v>
      </c>
      <c r="AV51" s="39" t="s">
        <v>295</v>
      </c>
      <c r="AW51" s="39" t="s">
        <v>134</v>
      </c>
      <c r="AX51" s="39" t="s">
        <v>296</v>
      </c>
      <c r="AY51" s="40">
        <v>16600000</v>
      </c>
      <c r="AZ51" s="40">
        <v>1640000</v>
      </c>
      <c r="BA51" s="34" t="s">
        <v>165</v>
      </c>
      <c r="BB51" s="40">
        <v>0</v>
      </c>
      <c r="BC51" s="40">
        <v>0</v>
      </c>
      <c r="BD51" s="34" t="s">
        <v>165</v>
      </c>
      <c r="BE51" s="40">
        <v>2.8799999999999999E-5</v>
      </c>
      <c r="BF51" s="40">
        <v>1.15E-6</v>
      </c>
      <c r="BG51" s="34" t="s">
        <v>165</v>
      </c>
      <c r="BH51" s="40">
        <v>0</v>
      </c>
      <c r="BI51" s="40">
        <v>0</v>
      </c>
      <c r="BJ51" s="34" t="s">
        <v>165</v>
      </c>
      <c r="BK51" s="40">
        <v>1.6799999999999998E-5</v>
      </c>
      <c r="BL51" s="40">
        <v>5.8299999999999997E-7</v>
      </c>
      <c r="BM51" s="34" t="s">
        <v>165</v>
      </c>
      <c r="BN51" s="40">
        <v>0</v>
      </c>
      <c r="BO51" s="40">
        <v>0</v>
      </c>
      <c r="BP51" s="34" t="s">
        <v>165</v>
      </c>
      <c r="BQ51" s="36">
        <v>-25.44</v>
      </c>
      <c r="BR51" s="36">
        <v>0.18</v>
      </c>
      <c r="BS51" s="34" t="s">
        <v>165</v>
      </c>
      <c r="BT51" s="36">
        <v>-5.5</v>
      </c>
      <c r="BU51" s="36">
        <v>0.6</v>
      </c>
      <c r="BV51" s="34" t="s">
        <v>297</v>
      </c>
      <c r="BW51" s="36">
        <v>360</v>
      </c>
      <c r="BX51" s="36">
        <v>6</v>
      </c>
      <c r="BY51" s="36">
        <v>1</v>
      </c>
      <c r="BZ51" s="34" t="s">
        <v>298</v>
      </c>
      <c r="CA51" s="36">
        <v>0.64</v>
      </c>
      <c r="CB51" s="36">
        <v>0.03</v>
      </c>
      <c r="CC51" s="39" t="s">
        <v>345</v>
      </c>
      <c r="CD51" s="36">
        <v>2</v>
      </c>
      <c r="CE51" s="36">
        <v>0.1</v>
      </c>
      <c r="CF51" s="39" t="s">
        <v>345</v>
      </c>
      <c r="CG51" s="36">
        <v>1</v>
      </c>
      <c r="CH51" s="36">
        <v>0</v>
      </c>
      <c r="CI51" s="39" t="s">
        <v>299</v>
      </c>
      <c r="CJ51" s="36">
        <v>1</v>
      </c>
      <c r="CK51" s="36">
        <v>0.05</v>
      </c>
      <c r="CL51" s="39" t="s">
        <v>345</v>
      </c>
      <c r="CM51" s="36">
        <v>0.5</v>
      </c>
      <c r="CN51" s="36">
        <v>0.05</v>
      </c>
      <c r="CO51" s="39" t="s">
        <v>345</v>
      </c>
      <c r="CP51" s="36">
        <v>0.2</v>
      </c>
      <c r="CQ51" s="36">
        <v>0.01</v>
      </c>
      <c r="CR51" s="39" t="s">
        <v>345</v>
      </c>
      <c r="CS51" s="36">
        <v>1.2999999999999999E-2</v>
      </c>
      <c r="CT51" s="36">
        <v>6.4999999999999997E-4</v>
      </c>
      <c r="CU51" s="39" t="s">
        <v>345</v>
      </c>
      <c r="CV51" s="37" t="s">
        <v>300</v>
      </c>
      <c r="CW51" s="41">
        <v>30</v>
      </c>
      <c r="CX51" s="41">
        <v>9.4009599999999997E-4</v>
      </c>
      <c r="CY51" s="41">
        <v>40</v>
      </c>
      <c r="CZ51" s="41">
        <v>25</v>
      </c>
    </row>
    <row r="52" spans="1:104" x14ac:dyDescent="0.25">
      <c r="A52" s="34" t="s">
        <v>169</v>
      </c>
      <c r="B52" s="35" t="s">
        <v>170</v>
      </c>
      <c r="C52" t="s">
        <v>141</v>
      </c>
      <c r="D52" s="34" t="s">
        <v>171</v>
      </c>
      <c r="E52" s="34">
        <v>2024</v>
      </c>
      <c r="F52" t="str">
        <f t="shared" si="0"/>
        <v>10.1002/ajb2.16376</v>
      </c>
      <c r="G52" s="31">
        <f t="shared" si="1"/>
        <v>110100</v>
      </c>
      <c r="H52" s="31">
        <f t="shared" si="2"/>
        <v>9600.0000000000091</v>
      </c>
      <c r="I52" s="31">
        <f t="shared" si="3"/>
        <v>9599.9999999999945</v>
      </c>
      <c r="J52" s="33">
        <f t="shared" si="4"/>
        <v>3127.44851865594</v>
      </c>
      <c r="K52" s="32">
        <f t="shared" si="5"/>
        <v>2028.0767473005903</v>
      </c>
      <c r="L52" s="32">
        <f t="shared" si="6"/>
        <v>1258.8733509208701</v>
      </c>
      <c r="M52" t="b">
        <v>1</v>
      </c>
      <c r="N52">
        <v>3</v>
      </c>
      <c r="O52" s="34" t="s">
        <v>420</v>
      </c>
      <c r="P52" t="s">
        <v>157</v>
      </c>
      <c r="Q52" t="b">
        <v>0</v>
      </c>
      <c r="R52" t="s">
        <v>157</v>
      </c>
      <c r="S52" t="b">
        <v>1</v>
      </c>
      <c r="T52" t="b">
        <v>0</v>
      </c>
      <c r="U52" t="s">
        <v>157</v>
      </c>
      <c r="V52" t="s">
        <v>157</v>
      </c>
      <c r="W52" t="b">
        <v>0</v>
      </c>
      <c r="X52" t="s">
        <v>157</v>
      </c>
      <c r="Y52" s="34" t="s">
        <v>172</v>
      </c>
      <c r="Z52" s="34" t="s">
        <v>173</v>
      </c>
      <c r="AA52" s="34" t="s">
        <v>223</v>
      </c>
      <c r="AB52" s="37" t="s">
        <v>174</v>
      </c>
      <c r="AC52" s="43" t="s">
        <v>175</v>
      </c>
      <c r="AD52" s="38" t="s">
        <v>421</v>
      </c>
      <c r="AE52" s="34" t="s">
        <v>176</v>
      </c>
      <c r="AF52" s="34" t="s">
        <v>177</v>
      </c>
      <c r="AG52" s="36">
        <v>292</v>
      </c>
      <c r="AH52" s="34">
        <v>110.1</v>
      </c>
      <c r="AI52" s="34">
        <v>119.7</v>
      </c>
      <c r="AJ52" s="34">
        <v>100.5</v>
      </c>
      <c r="AK52" s="39" t="s">
        <v>157</v>
      </c>
      <c r="AL52" s="37" t="s">
        <v>293</v>
      </c>
      <c r="AM52" s="34">
        <v>45.981667000000002</v>
      </c>
      <c r="AN52" s="34">
        <v>106.12</v>
      </c>
      <c r="AO52" s="37" t="s">
        <v>157</v>
      </c>
      <c r="AP52" s="37" t="s">
        <v>157</v>
      </c>
      <c r="AQ52" s="36">
        <v>3127.44851865594</v>
      </c>
      <c r="AR52" s="39" t="s">
        <v>132</v>
      </c>
      <c r="AS52" s="36">
        <v>1868.57516773507</v>
      </c>
      <c r="AT52" s="36">
        <v>5155.5252659565303</v>
      </c>
      <c r="AU52" s="39" t="s">
        <v>133</v>
      </c>
      <c r="AV52" s="39" t="s">
        <v>295</v>
      </c>
      <c r="AW52" s="39" t="s">
        <v>134</v>
      </c>
      <c r="AX52" s="39" t="s">
        <v>296</v>
      </c>
      <c r="AY52" s="40">
        <v>14100000</v>
      </c>
      <c r="AZ52" s="40">
        <v>313000</v>
      </c>
      <c r="BA52" s="34" t="s">
        <v>165</v>
      </c>
      <c r="BB52" s="40">
        <v>0</v>
      </c>
      <c r="BC52" s="40">
        <v>0</v>
      </c>
      <c r="BD52" s="34" t="s">
        <v>165</v>
      </c>
      <c r="BE52" s="40">
        <v>1.9000000000000001E-5</v>
      </c>
      <c r="BF52" s="40">
        <v>1.66E-6</v>
      </c>
      <c r="BG52" s="34" t="s">
        <v>165</v>
      </c>
      <c r="BH52" s="40">
        <v>0</v>
      </c>
      <c r="BI52" s="40">
        <v>0</v>
      </c>
      <c r="BJ52" s="34" t="s">
        <v>165</v>
      </c>
      <c r="BK52" s="40">
        <v>1.84E-5</v>
      </c>
      <c r="BL52" s="40">
        <v>7.5899999999999995E-7</v>
      </c>
      <c r="BM52" s="34" t="s">
        <v>165</v>
      </c>
      <c r="BN52" s="40">
        <v>0</v>
      </c>
      <c r="BO52" s="40">
        <v>0</v>
      </c>
      <c r="BP52" s="34" t="s">
        <v>165</v>
      </c>
      <c r="BQ52" s="36">
        <v>-25.03</v>
      </c>
      <c r="BR52" s="36">
        <v>0.06</v>
      </c>
      <c r="BS52" s="34" t="s">
        <v>165</v>
      </c>
      <c r="BT52" s="36">
        <v>-5.5</v>
      </c>
      <c r="BU52" s="36">
        <v>0.6</v>
      </c>
      <c r="BV52" s="34" t="s">
        <v>297</v>
      </c>
      <c r="BW52" s="36">
        <v>360</v>
      </c>
      <c r="BX52" s="36">
        <v>6</v>
      </c>
      <c r="BY52" s="36">
        <v>1</v>
      </c>
      <c r="BZ52" s="34" t="s">
        <v>298</v>
      </c>
      <c r="CA52" s="36">
        <v>0.64</v>
      </c>
      <c r="CB52" s="36">
        <v>0.03</v>
      </c>
      <c r="CC52" s="39" t="s">
        <v>346</v>
      </c>
      <c r="CD52" s="36">
        <v>2</v>
      </c>
      <c r="CE52" s="36">
        <v>0.1</v>
      </c>
      <c r="CF52" s="39" t="s">
        <v>346</v>
      </c>
      <c r="CG52" s="36">
        <v>1</v>
      </c>
      <c r="CH52" s="36">
        <v>0</v>
      </c>
      <c r="CI52" s="39" t="s">
        <v>299</v>
      </c>
      <c r="CJ52" s="36">
        <v>1</v>
      </c>
      <c r="CK52" s="36">
        <v>0.05</v>
      </c>
      <c r="CL52" s="39" t="s">
        <v>346</v>
      </c>
      <c r="CM52" s="36">
        <v>0.5</v>
      </c>
      <c r="CN52" s="36">
        <v>0.05</v>
      </c>
      <c r="CO52" s="39" t="s">
        <v>346</v>
      </c>
      <c r="CP52" s="36">
        <v>0.2</v>
      </c>
      <c r="CQ52" s="36">
        <v>0.01</v>
      </c>
      <c r="CR52" s="39" t="s">
        <v>346</v>
      </c>
      <c r="CS52" s="36">
        <v>1.2999999999999999E-2</v>
      </c>
      <c r="CT52" s="36">
        <v>6.4999999999999997E-4</v>
      </c>
      <c r="CU52" s="39" t="s">
        <v>346</v>
      </c>
      <c r="CV52" s="37" t="s">
        <v>300</v>
      </c>
      <c r="CW52" s="41">
        <v>30</v>
      </c>
      <c r="CX52" s="41">
        <v>9.4009599999999997E-4</v>
      </c>
      <c r="CY52" s="41">
        <v>40</v>
      </c>
      <c r="CZ52" s="41">
        <v>25</v>
      </c>
    </row>
    <row r="53" spans="1:104" x14ac:dyDescent="0.25">
      <c r="A53" s="34" t="s">
        <v>169</v>
      </c>
      <c r="B53" s="35" t="s">
        <v>170</v>
      </c>
      <c r="C53" t="s">
        <v>141</v>
      </c>
      <c r="D53" s="34" t="s">
        <v>171</v>
      </c>
      <c r="E53" s="34">
        <v>2024</v>
      </c>
      <c r="F53" t="str">
        <f t="shared" si="0"/>
        <v>10.1002/ajb2.16376</v>
      </c>
      <c r="G53" s="31">
        <f t="shared" si="1"/>
        <v>110100</v>
      </c>
      <c r="H53" s="31">
        <f t="shared" si="2"/>
        <v>9600.0000000000091</v>
      </c>
      <c r="I53" s="31">
        <f t="shared" si="3"/>
        <v>9599.9999999999945</v>
      </c>
      <c r="J53" s="33">
        <f t="shared" si="4"/>
        <v>3572.2380995895101</v>
      </c>
      <c r="K53" s="32">
        <f t="shared" si="5"/>
        <v>2165.89521273837</v>
      </c>
      <c r="L53" s="32">
        <f t="shared" si="6"/>
        <v>1429.15529706285</v>
      </c>
      <c r="M53" t="b">
        <v>1</v>
      </c>
      <c r="N53">
        <v>3</v>
      </c>
      <c r="O53" s="34" t="s">
        <v>420</v>
      </c>
      <c r="P53" t="s">
        <v>157</v>
      </c>
      <c r="Q53" t="b">
        <v>0</v>
      </c>
      <c r="R53" t="s">
        <v>157</v>
      </c>
      <c r="S53" t="b">
        <v>1</v>
      </c>
      <c r="T53" t="b">
        <v>0</v>
      </c>
      <c r="U53" t="s">
        <v>157</v>
      </c>
      <c r="V53" t="s">
        <v>157</v>
      </c>
      <c r="W53" t="b">
        <v>0</v>
      </c>
      <c r="X53" t="s">
        <v>157</v>
      </c>
      <c r="Y53" s="34" t="s">
        <v>172</v>
      </c>
      <c r="Z53" s="34" t="s">
        <v>173</v>
      </c>
      <c r="AA53" s="34" t="s">
        <v>224</v>
      </c>
      <c r="AB53" s="37" t="s">
        <v>174</v>
      </c>
      <c r="AC53" s="43" t="s">
        <v>175</v>
      </c>
      <c r="AD53" s="38" t="s">
        <v>421</v>
      </c>
      <c r="AE53" s="34" t="s">
        <v>176</v>
      </c>
      <c r="AF53" s="34" t="s">
        <v>177</v>
      </c>
      <c r="AG53" s="36">
        <v>292</v>
      </c>
      <c r="AH53" s="34">
        <v>110.1</v>
      </c>
      <c r="AI53" s="34">
        <v>119.7</v>
      </c>
      <c r="AJ53" s="34">
        <v>100.5</v>
      </c>
      <c r="AK53" s="39" t="s">
        <v>157</v>
      </c>
      <c r="AL53" s="37" t="s">
        <v>293</v>
      </c>
      <c r="AM53" s="34">
        <v>45.981667000000002</v>
      </c>
      <c r="AN53" s="34">
        <v>106.12</v>
      </c>
      <c r="AO53" s="37" t="s">
        <v>157</v>
      </c>
      <c r="AP53" s="37" t="s">
        <v>157</v>
      </c>
      <c r="AQ53" s="36">
        <v>3572.2380995895101</v>
      </c>
      <c r="AR53" s="39" t="s">
        <v>132</v>
      </c>
      <c r="AS53" s="36">
        <v>2143.0828025266601</v>
      </c>
      <c r="AT53" s="36">
        <v>5738.13331232788</v>
      </c>
      <c r="AU53" s="39" t="s">
        <v>133</v>
      </c>
      <c r="AV53" s="39" t="s">
        <v>295</v>
      </c>
      <c r="AW53" s="39" t="s">
        <v>134</v>
      </c>
      <c r="AX53" s="39" t="s">
        <v>296</v>
      </c>
      <c r="AY53" s="40">
        <v>12500000</v>
      </c>
      <c r="AZ53" s="40">
        <v>884000</v>
      </c>
      <c r="BA53" s="34" t="s">
        <v>165</v>
      </c>
      <c r="BB53" s="40">
        <v>0</v>
      </c>
      <c r="BC53" s="40">
        <v>0</v>
      </c>
      <c r="BD53" s="34" t="s">
        <v>165</v>
      </c>
      <c r="BE53" s="40">
        <v>1.88E-5</v>
      </c>
      <c r="BF53" s="40">
        <v>1.28E-6</v>
      </c>
      <c r="BG53" s="34" t="s">
        <v>165</v>
      </c>
      <c r="BH53" s="40">
        <v>0</v>
      </c>
      <c r="BI53" s="40">
        <v>0</v>
      </c>
      <c r="BJ53" s="34" t="s">
        <v>165</v>
      </c>
      <c r="BK53" s="40">
        <v>1.8600000000000001E-5</v>
      </c>
      <c r="BL53" s="40">
        <v>4.4000000000000002E-7</v>
      </c>
      <c r="BM53" s="34" t="s">
        <v>165</v>
      </c>
      <c r="BN53" s="40">
        <v>0</v>
      </c>
      <c r="BO53" s="40">
        <v>0</v>
      </c>
      <c r="BP53" s="34" t="s">
        <v>165</v>
      </c>
      <c r="BQ53" s="36">
        <v>-24.9</v>
      </c>
      <c r="BR53" s="36">
        <v>0.28000000000000003</v>
      </c>
      <c r="BS53" s="34" t="s">
        <v>165</v>
      </c>
      <c r="BT53" s="36">
        <v>-5.5</v>
      </c>
      <c r="BU53" s="36">
        <v>0.6</v>
      </c>
      <c r="BV53" s="34" t="s">
        <v>297</v>
      </c>
      <c r="BW53" s="36">
        <v>360</v>
      </c>
      <c r="BX53" s="36">
        <v>6</v>
      </c>
      <c r="BY53" s="36">
        <v>1</v>
      </c>
      <c r="BZ53" s="34" t="s">
        <v>298</v>
      </c>
      <c r="CA53" s="36">
        <v>0.64</v>
      </c>
      <c r="CB53" s="36">
        <v>0.03</v>
      </c>
      <c r="CC53" s="39" t="s">
        <v>347</v>
      </c>
      <c r="CD53" s="36">
        <v>2</v>
      </c>
      <c r="CE53" s="36">
        <v>0.1</v>
      </c>
      <c r="CF53" s="39" t="s">
        <v>347</v>
      </c>
      <c r="CG53" s="36">
        <v>1</v>
      </c>
      <c r="CH53" s="36">
        <v>0</v>
      </c>
      <c r="CI53" s="39" t="s">
        <v>299</v>
      </c>
      <c r="CJ53" s="36">
        <v>1</v>
      </c>
      <c r="CK53" s="36">
        <v>0.05</v>
      </c>
      <c r="CL53" s="39" t="s">
        <v>347</v>
      </c>
      <c r="CM53" s="36">
        <v>0.5</v>
      </c>
      <c r="CN53" s="36">
        <v>0.05</v>
      </c>
      <c r="CO53" s="39" t="s">
        <v>347</v>
      </c>
      <c r="CP53" s="36">
        <v>0.2</v>
      </c>
      <c r="CQ53" s="36">
        <v>0.01</v>
      </c>
      <c r="CR53" s="39" t="s">
        <v>347</v>
      </c>
      <c r="CS53" s="36">
        <v>1.2999999999999999E-2</v>
      </c>
      <c r="CT53" s="36">
        <v>6.4999999999999997E-4</v>
      </c>
      <c r="CU53" s="39" t="s">
        <v>347</v>
      </c>
      <c r="CV53" s="37" t="s">
        <v>300</v>
      </c>
      <c r="CW53" s="41">
        <v>30</v>
      </c>
      <c r="CX53" s="41">
        <v>9.4009599999999997E-4</v>
      </c>
      <c r="CY53" s="41">
        <v>40</v>
      </c>
      <c r="CZ53" s="41">
        <v>25</v>
      </c>
    </row>
    <row r="54" spans="1:104" x14ac:dyDescent="0.25">
      <c r="A54" s="34" t="s">
        <v>169</v>
      </c>
      <c r="B54" s="35" t="s">
        <v>170</v>
      </c>
      <c r="C54" t="s">
        <v>141</v>
      </c>
      <c r="D54" s="34" t="s">
        <v>171</v>
      </c>
      <c r="E54" s="34">
        <v>2024</v>
      </c>
      <c r="F54" t="str">
        <f t="shared" si="0"/>
        <v>10.1002/ajb2.16376</v>
      </c>
      <c r="G54" s="31">
        <f t="shared" si="1"/>
        <v>110100</v>
      </c>
      <c r="H54" s="31">
        <f t="shared" si="2"/>
        <v>9600.0000000000091</v>
      </c>
      <c r="I54" s="31">
        <f t="shared" si="3"/>
        <v>9599.9999999999945</v>
      </c>
      <c r="J54" s="33">
        <f t="shared" si="4"/>
        <v>3263.4713303910498</v>
      </c>
      <c r="K54" s="32">
        <f t="shared" si="5"/>
        <v>1751.1584293450701</v>
      </c>
      <c r="L54" s="32">
        <f t="shared" si="6"/>
        <v>1257.0999593746099</v>
      </c>
      <c r="M54" t="b">
        <v>1</v>
      </c>
      <c r="N54">
        <v>3</v>
      </c>
      <c r="O54" s="34" t="s">
        <v>420</v>
      </c>
      <c r="P54" t="s">
        <v>157</v>
      </c>
      <c r="Q54" t="b">
        <v>0</v>
      </c>
      <c r="R54" t="s">
        <v>157</v>
      </c>
      <c r="S54" t="b">
        <v>1</v>
      </c>
      <c r="T54" t="b">
        <v>0</v>
      </c>
      <c r="U54" t="s">
        <v>157</v>
      </c>
      <c r="V54" t="s">
        <v>157</v>
      </c>
      <c r="W54" t="b">
        <v>0</v>
      </c>
      <c r="X54" t="s">
        <v>157</v>
      </c>
      <c r="Y54" s="34" t="s">
        <v>172</v>
      </c>
      <c r="Z54" s="34" t="s">
        <v>173</v>
      </c>
      <c r="AA54" s="34" t="s">
        <v>225</v>
      </c>
      <c r="AB54" s="37" t="s">
        <v>174</v>
      </c>
      <c r="AC54" s="43" t="s">
        <v>175</v>
      </c>
      <c r="AD54" s="38" t="s">
        <v>421</v>
      </c>
      <c r="AE54" s="34" t="s">
        <v>176</v>
      </c>
      <c r="AF54" s="34" t="s">
        <v>177</v>
      </c>
      <c r="AG54" s="36">
        <v>292</v>
      </c>
      <c r="AH54" s="34">
        <v>110.1</v>
      </c>
      <c r="AI54" s="34">
        <v>119.7</v>
      </c>
      <c r="AJ54" s="34">
        <v>100.5</v>
      </c>
      <c r="AK54" s="39" t="s">
        <v>157</v>
      </c>
      <c r="AL54" s="37" t="s">
        <v>293</v>
      </c>
      <c r="AM54" s="34">
        <v>45.981667000000002</v>
      </c>
      <c r="AN54" s="34">
        <v>106.12</v>
      </c>
      <c r="AO54" s="37" t="s">
        <v>157</v>
      </c>
      <c r="AP54" s="37" t="s">
        <v>157</v>
      </c>
      <c r="AQ54" s="36">
        <v>3263.4713303910498</v>
      </c>
      <c r="AR54" s="39" t="s">
        <v>132</v>
      </c>
      <c r="AS54" s="36">
        <v>2006.37137101644</v>
      </c>
      <c r="AT54" s="36">
        <v>5014.6297597361199</v>
      </c>
      <c r="AU54" s="39" t="s">
        <v>133</v>
      </c>
      <c r="AV54" s="39" t="s">
        <v>295</v>
      </c>
      <c r="AW54" s="39" t="s">
        <v>134</v>
      </c>
      <c r="AX54" s="39" t="s">
        <v>296</v>
      </c>
      <c r="AY54" s="40">
        <v>12200000</v>
      </c>
      <c r="AZ54" s="40">
        <v>598000</v>
      </c>
      <c r="BA54" s="34" t="s">
        <v>165</v>
      </c>
      <c r="BB54" s="40">
        <v>0</v>
      </c>
      <c r="BC54" s="40">
        <v>0</v>
      </c>
      <c r="BD54" s="34" t="s">
        <v>165</v>
      </c>
      <c r="BE54" s="40">
        <v>1.98E-5</v>
      </c>
      <c r="BF54" s="40">
        <v>1.0499999999999999E-6</v>
      </c>
      <c r="BG54" s="34" t="s">
        <v>165</v>
      </c>
      <c r="BH54" s="40">
        <v>0</v>
      </c>
      <c r="BI54" s="40">
        <v>0</v>
      </c>
      <c r="BJ54" s="34" t="s">
        <v>165</v>
      </c>
      <c r="BK54" s="40">
        <v>1.8199999999999999E-5</v>
      </c>
      <c r="BL54" s="40">
        <v>6.6899999999999997E-7</v>
      </c>
      <c r="BM54" s="34" t="s">
        <v>165</v>
      </c>
      <c r="BN54" s="40">
        <v>0</v>
      </c>
      <c r="BO54" s="40">
        <v>0</v>
      </c>
      <c r="BP54" s="34" t="s">
        <v>165</v>
      </c>
      <c r="BQ54" s="36">
        <v>-24.78</v>
      </c>
      <c r="BR54" s="36">
        <v>0.06</v>
      </c>
      <c r="BS54" s="34" t="s">
        <v>165</v>
      </c>
      <c r="BT54" s="36">
        <v>-5.5</v>
      </c>
      <c r="BU54" s="36">
        <v>0.6</v>
      </c>
      <c r="BV54" s="34" t="s">
        <v>297</v>
      </c>
      <c r="BW54" s="36">
        <v>360</v>
      </c>
      <c r="BX54" s="36">
        <v>6</v>
      </c>
      <c r="BY54" s="36">
        <v>1</v>
      </c>
      <c r="BZ54" s="34" t="s">
        <v>298</v>
      </c>
      <c r="CA54" s="36">
        <v>0.64</v>
      </c>
      <c r="CB54" s="36">
        <v>0.03</v>
      </c>
      <c r="CC54" s="39" t="s">
        <v>348</v>
      </c>
      <c r="CD54" s="36">
        <v>2</v>
      </c>
      <c r="CE54" s="36">
        <v>0.1</v>
      </c>
      <c r="CF54" s="39" t="s">
        <v>348</v>
      </c>
      <c r="CG54" s="36">
        <v>1</v>
      </c>
      <c r="CH54" s="36">
        <v>0</v>
      </c>
      <c r="CI54" s="39" t="s">
        <v>299</v>
      </c>
      <c r="CJ54" s="36">
        <v>1</v>
      </c>
      <c r="CK54" s="36">
        <v>0.05</v>
      </c>
      <c r="CL54" s="39" t="s">
        <v>348</v>
      </c>
      <c r="CM54" s="36">
        <v>0.5</v>
      </c>
      <c r="CN54" s="36">
        <v>0.05</v>
      </c>
      <c r="CO54" s="39" t="s">
        <v>348</v>
      </c>
      <c r="CP54" s="36">
        <v>0.2</v>
      </c>
      <c r="CQ54" s="36">
        <v>0.01</v>
      </c>
      <c r="CR54" s="39" t="s">
        <v>348</v>
      </c>
      <c r="CS54" s="36">
        <v>1.2999999999999999E-2</v>
      </c>
      <c r="CT54" s="36">
        <v>6.4999999999999997E-4</v>
      </c>
      <c r="CU54" s="39" t="s">
        <v>348</v>
      </c>
      <c r="CV54" s="37" t="s">
        <v>300</v>
      </c>
      <c r="CW54" s="41">
        <v>30</v>
      </c>
      <c r="CX54" s="41">
        <v>9.4009599999999997E-4</v>
      </c>
      <c r="CY54" s="41">
        <v>40</v>
      </c>
      <c r="CZ54" s="41">
        <v>25</v>
      </c>
    </row>
    <row r="55" spans="1:104" x14ac:dyDescent="0.25">
      <c r="A55" s="34" t="s">
        <v>169</v>
      </c>
      <c r="B55" s="35" t="s">
        <v>170</v>
      </c>
      <c r="C55" t="s">
        <v>141</v>
      </c>
      <c r="D55" s="34" t="s">
        <v>171</v>
      </c>
      <c r="E55" s="34">
        <v>2024</v>
      </c>
      <c r="F55" t="str">
        <f t="shared" si="0"/>
        <v>10.1002/ajb2.16376</v>
      </c>
      <c r="G55" s="31">
        <f t="shared" si="1"/>
        <v>110100</v>
      </c>
      <c r="H55" s="31">
        <f t="shared" si="2"/>
        <v>9600.0000000000091</v>
      </c>
      <c r="I55" s="31">
        <f t="shared" si="3"/>
        <v>9599.9999999999945</v>
      </c>
      <c r="J55" s="33">
        <f t="shared" si="4"/>
        <v>3020.7963508603998</v>
      </c>
      <c r="K55" s="32">
        <f t="shared" si="5"/>
        <v>1484.6699760138199</v>
      </c>
      <c r="L55" s="32">
        <f t="shared" si="6"/>
        <v>1151.2236219381598</v>
      </c>
      <c r="M55" t="b">
        <v>1</v>
      </c>
      <c r="N55">
        <v>3</v>
      </c>
      <c r="O55" s="34" t="s">
        <v>420</v>
      </c>
      <c r="P55" t="s">
        <v>157</v>
      </c>
      <c r="Q55" t="b">
        <v>0</v>
      </c>
      <c r="R55" t="s">
        <v>157</v>
      </c>
      <c r="S55" t="b">
        <v>1</v>
      </c>
      <c r="T55" t="b">
        <v>0</v>
      </c>
      <c r="U55" t="s">
        <v>157</v>
      </c>
      <c r="V55" t="s">
        <v>157</v>
      </c>
      <c r="W55" t="b">
        <v>0</v>
      </c>
      <c r="X55" t="s">
        <v>157</v>
      </c>
      <c r="Y55" s="34" t="s">
        <v>172</v>
      </c>
      <c r="Z55" s="34" t="s">
        <v>173</v>
      </c>
      <c r="AA55" s="34" t="s">
        <v>226</v>
      </c>
      <c r="AB55" s="37" t="s">
        <v>174</v>
      </c>
      <c r="AC55" s="43" t="s">
        <v>175</v>
      </c>
      <c r="AD55" s="38" t="s">
        <v>421</v>
      </c>
      <c r="AE55" s="34" t="s">
        <v>176</v>
      </c>
      <c r="AF55" s="34" t="s">
        <v>177</v>
      </c>
      <c r="AG55" s="36">
        <v>292</v>
      </c>
      <c r="AH55" s="34">
        <v>110.1</v>
      </c>
      <c r="AI55" s="34">
        <v>119.7</v>
      </c>
      <c r="AJ55" s="34">
        <v>100.5</v>
      </c>
      <c r="AK55" s="39" t="s">
        <v>157</v>
      </c>
      <c r="AL55" s="37" t="s">
        <v>293</v>
      </c>
      <c r="AM55" s="34">
        <v>45.981667000000002</v>
      </c>
      <c r="AN55" s="34">
        <v>106.12</v>
      </c>
      <c r="AO55" s="37" t="s">
        <v>157</v>
      </c>
      <c r="AP55" s="37" t="s">
        <v>157</v>
      </c>
      <c r="AQ55" s="36">
        <v>3020.7963508603998</v>
      </c>
      <c r="AR55" s="39" t="s">
        <v>132</v>
      </c>
      <c r="AS55" s="36">
        <v>1869.57272892224</v>
      </c>
      <c r="AT55" s="36">
        <v>4505.4663268742197</v>
      </c>
      <c r="AU55" s="39" t="s">
        <v>133</v>
      </c>
      <c r="AV55" s="39" t="s">
        <v>295</v>
      </c>
      <c r="AW55" s="39" t="s">
        <v>134</v>
      </c>
      <c r="AX55" s="39" t="s">
        <v>296</v>
      </c>
      <c r="AY55" s="40">
        <v>10900000</v>
      </c>
      <c r="AZ55" s="40">
        <v>313000</v>
      </c>
      <c r="BA55" s="34" t="s">
        <v>165</v>
      </c>
      <c r="BB55" s="40">
        <v>0</v>
      </c>
      <c r="BC55" s="40">
        <v>0</v>
      </c>
      <c r="BD55" s="34" t="s">
        <v>165</v>
      </c>
      <c r="BE55" s="40">
        <v>2.1100000000000001E-5</v>
      </c>
      <c r="BF55" s="40">
        <v>8.85E-7</v>
      </c>
      <c r="BG55" s="34" t="s">
        <v>165</v>
      </c>
      <c r="BH55" s="40">
        <v>0</v>
      </c>
      <c r="BI55" s="40">
        <v>0</v>
      </c>
      <c r="BJ55" s="34" t="s">
        <v>165</v>
      </c>
      <c r="BK55" s="40">
        <v>1.8199999999999999E-5</v>
      </c>
      <c r="BL55" s="40">
        <v>5.6499999999999999E-7</v>
      </c>
      <c r="BM55" s="34" t="s">
        <v>165</v>
      </c>
      <c r="BN55" s="40">
        <v>0</v>
      </c>
      <c r="BO55" s="40">
        <v>0</v>
      </c>
      <c r="BP55" s="34" t="s">
        <v>165</v>
      </c>
      <c r="BQ55" s="36">
        <v>-23.97</v>
      </c>
      <c r="BR55" s="36">
        <v>0.06</v>
      </c>
      <c r="BS55" s="34" t="s">
        <v>165</v>
      </c>
      <c r="BT55" s="36">
        <v>-5.5</v>
      </c>
      <c r="BU55" s="36">
        <v>0.6</v>
      </c>
      <c r="BV55" s="34" t="s">
        <v>297</v>
      </c>
      <c r="BW55" s="36">
        <v>360</v>
      </c>
      <c r="BX55" s="36">
        <v>6</v>
      </c>
      <c r="BY55" s="36">
        <v>1</v>
      </c>
      <c r="BZ55" s="34" t="s">
        <v>298</v>
      </c>
      <c r="CA55" s="36">
        <v>0.64</v>
      </c>
      <c r="CB55" s="36">
        <v>0.03</v>
      </c>
      <c r="CC55" s="39" t="s">
        <v>349</v>
      </c>
      <c r="CD55" s="36">
        <v>2</v>
      </c>
      <c r="CE55" s="36">
        <v>0.1</v>
      </c>
      <c r="CF55" s="39" t="s">
        <v>349</v>
      </c>
      <c r="CG55" s="36">
        <v>1</v>
      </c>
      <c r="CH55" s="36">
        <v>0</v>
      </c>
      <c r="CI55" s="39" t="s">
        <v>299</v>
      </c>
      <c r="CJ55" s="36">
        <v>1</v>
      </c>
      <c r="CK55" s="36">
        <v>0.05</v>
      </c>
      <c r="CL55" s="39" t="s">
        <v>349</v>
      </c>
      <c r="CM55" s="36">
        <v>0.5</v>
      </c>
      <c r="CN55" s="36">
        <v>0.05</v>
      </c>
      <c r="CO55" s="39" t="s">
        <v>349</v>
      </c>
      <c r="CP55" s="36">
        <v>0.2</v>
      </c>
      <c r="CQ55" s="36">
        <v>0.01</v>
      </c>
      <c r="CR55" s="39" t="s">
        <v>349</v>
      </c>
      <c r="CS55" s="36">
        <v>1.2999999999999999E-2</v>
      </c>
      <c r="CT55" s="36">
        <v>6.4999999999999997E-4</v>
      </c>
      <c r="CU55" s="39" t="s">
        <v>349</v>
      </c>
      <c r="CV55" s="37" t="s">
        <v>300</v>
      </c>
      <c r="CW55" s="41">
        <v>30</v>
      </c>
      <c r="CX55" s="41">
        <v>9.4009599999999997E-4</v>
      </c>
      <c r="CY55" s="41">
        <v>40</v>
      </c>
      <c r="CZ55" s="41">
        <v>25</v>
      </c>
    </row>
    <row r="56" spans="1:104" x14ac:dyDescent="0.25">
      <c r="A56" s="34" t="s">
        <v>169</v>
      </c>
      <c r="B56" s="35" t="s">
        <v>170</v>
      </c>
      <c r="C56" t="s">
        <v>141</v>
      </c>
      <c r="D56" s="34" t="s">
        <v>171</v>
      </c>
      <c r="E56" s="34">
        <v>2024</v>
      </c>
      <c r="F56" t="str">
        <f t="shared" si="0"/>
        <v>10.1002/ajb2.16376</v>
      </c>
      <c r="G56" s="31">
        <f t="shared" si="1"/>
        <v>110100</v>
      </c>
      <c r="H56" s="31">
        <f t="shared" si="2"/>
        <v>9600.0000000000091</v>
      </c>
      <c r="I56" s="31">
        <f t="shared" si="3"/>
        <v>9599.9999999999945</v>
      </c>
      <c r="J56" s="33">
        <f t="shared" si="4"/>
        <v>2313.5924535577901</v>
      </c>
      <c r="K56" s="32">
        <f t="shared" si="5"/>
        <v>1613.1657094114898</v>
      </c>
      <c r="L56" s="32">
        <f t="shared" si="6"/>
        <v>946.8339436877302</v>
      </c>
      <c r="M56" t="b">
        <v>1</v>
      </c>
      <c r="N56">
        <v>3</v>
      </c>
      <c r="O56" s="34" t="s">
        <v>420</v>
      </c>
      <c r="P56" t="s">
        <v>157</v>
      </c>
      <c r="Q56" t="b">
        <v>0</v>
      </c>
      <c r="R56" t="s">
        <v>157</v>
      </c>
      <c r="S56" t="b">
        <v>1</v>
      </c>
      <c r="T56" t="b">
        <v>0</v>
      </c>
      <c r="U56" t="s">
        <v>157</v>
      </c>
      <c r="V56" t="s">
        <v>157</v>
      </c>
      <c r="W56" t="b">
        <v>0</v>
      </c>
      <c r="X56" t="s">
        <v>157</v>
      </c>
      <c r="Y56" s="34" t="s">
        <v>172</v>
      </c>
      <c r="Z56" s="34" t="s">
        <v>173</v>
      </c>
      <c r="AA56" s="34" t="s">
        <v>227</v>
      </c>
      <c r="AB56" s="37" t="s">
        <v>174</v>
      </c>
      <c r="AC56" s="43" t="s">
        <v>175</v>
      </c>
      <c r="AD56" s="38" t="s">
        <v>421</v>
      </c>
      <c r="AE56" s="34" t="s">
        <v>176</v>
      </c>
      <c r="AF56" s="34" t="s">
        <v>177</v>
      </c>
      <c r="AG56" s="36">
        <v>292</v>
      </c>
      <c r="AH56" s="34">
        <v>110.1</v>
      </c>
      <c r="AI56" s="34">
        <v>119.7</v>
      </c>
      <c r="AJ56" s="34">
        <v>100.5</v>
      </c>
      <c r="AK56" s="39" t="s">
        <v>157</v>
      </c>
      <c r="AL56" s="37" t="s">
        <v>293</v>
      </c>
      <c r="AM56" s="34">
        <v>45.981667000000002</v>
      </c>
      <c r="AN56" s="34">
        <v>106.12</v>
      </c>
      <c r="AO56" s="37" t="s">
        <v>157</v>
      </c>
      <c r="AP56" s="37" t="s">
        <v>157</v>
      </c>
      <c r="AQ56" s="36">
        <v>2313.5924535577901</v>
      </c>
      <c r="AR56" s="39" t="s">
        <v>132</v>
      </c>
      <c r="AS56" s="36">
        <v>1366.7585098700599</v>
      </c>
      <c r="AT56" s="36">
        <v>3926.75816296928</v>
      </c>
      <c r="AU56" s="39" t="s">
        <v>133</v>
      </c>
      <c r="AV56" s="39" t="s">
        <v>295</v>
      </c>
      <c r="AW56" s="39" t="s">
        <v>134</v>
      </c>
      <c r="AX56" s="39" t="s">
        <v>296</v>
      </c>
      <c r="AY56" s="40">
        <v>13100000</v>
      </c>
      <c r="AZ56" s="40">
        <v>807000</v>
      </c>
      <c r="BA56" s="34" t="s">
        <v>165</v>
      </c>
      <c r="BB56" s="40">
        <v>0</v>
      </c>
      <c r="BC56" s="40">
        <v>0</v>
      </c>
      <c r="BD56" s="34" t="s">
        <v>165</v>
      </c>
      <c r="BE56" s="40">
        <v>2.3600000000000001E-5</v>
      </c>
      <c r="BF56" s="40">
        <v>2.2800000000000002E-6</v>
      </c>
      <c r="BG56" s="34" t="s">
        <v>165</v>
      </c>
      <c r="BH56" s="40">
        <v>0</v>
      </c>
      <c r="BI56" s="40">
        <v>0</v>
      </c>
      <c r="BJ56" s="34" t="s">
        <v>165</v>
      </c>
      <c r="BK56" s="40">
        <v>1.73E-5</v>
      </c>
      <c r="BL56" s="40">
        <v>4.5600000000000001E-7</v>
      </c>
      <c r="BM56" s="34" t="s">
        <v>165</v>
      </c>
      <c r="BN56" s="40">
        <v>0</v>
      </c>
      <c r="BO56" s="40">
        <v>0</v>
      </c>
      <c r="BP56" s="34" t="s">
        <v>165</v>
      </c>
      <c r="BQ56" s="36">
        <v>-25.07</v>
      </c>
      <c r="BR56" s="36">
        <v>0.08</v>
      </c>
      <c r="BS56" s="34" t="s">
        <v>165</v>
      </c>
      <c r="BT56" s="36">
        <v>-5.5</v>
      </c>
      <c r="BU56" s="36">
        <v>0.6</v>
      </c>
      <c r="BV56" s="34" t="s">
        <v>297</v>
      </c>
      <c r="BW56" s="36">
        <v>360</v>
      </c>
      <c r="BX56" s="36">
        <v>6</v>
      </c>
      <c r="BY56" s="36">
        <v>1</v>
      </c>
      <c r="BZ56" s="34" t="s">
        <v>298</v>
      </c>
      <c r="CA56" s="36">
        <v>0.64</v>
      </c>
      <c r="CB56" s="36">
        <v>0.03</v>
      </c>
      <c r="CC56" s="39" t="s">
        <v>350</v>
      </c>
      <c r="CD56" s="36">
        <v>2</v>
      </c>
      <c r="CE56" s="36">
        <v>0.1</v>
      </c>
      <c r="CF56" s="39" t="s">
        <v>350</v>
      </c>
      <c r="CG56" s="36">
        <v>1</v>
      </c>
      <c r="CH56" s="36">
        <v>0</v>
      </c>
      <c r="CI56" s="39" t="s">
        <v>299</v>
      </c>
      <c r="CJ56" s="36">
        <v>1</v>
      </c>
      <c r="CK56" s="36">
        <v>0.05</v>
      </c>
      <c r="CL56" s="39" t="s">
        <v>350</v>
      </c>
      <c r="CM56" s="36">
        <v>0.5</v>
      </c>
      <c r="CN56" s="36">
        <v>0.05</v>
      </c>
      <c r="CO56" s="39" t="s">
        <v>350</v>
      </c>
      <c r="CP56" s="36">
        <v>0.2</v>
      </c>
      <c r="CQ56" s="36">
        <v>0.01</v>
      </c>
      <c r="CR56" s="39" t="s">
        <v>350</v>
      </c>
      <c r="CS56" s="36">
        <v>1.2999999999999999E-2</v>
      </c>
      <c r="CT56" s="36">
        <v>6.4999999999999997E-4</v>
      </c>
      <c r="CU56" s="39" t="s">
        <v>350</v>
      </c>
      <c r="CV56" s="37" t="s">
        <v>300</v>
      </c>
      <c r="CW56" s="41">
        <v>30</v>
      </c>
      <c r="CX56" s="41">
        <v>9.4009599999999997E-4</v>
      </c>
      <c r="CY56" s="41">
        <v>40</v>
      </c>
      <c r="CZ56" s="41">
        <v>25</v>
      </c>
    </row>
    <row r="57" spans="1:104" x14ac:dyDescent="0.25">
      <c r="A57" s="34" t="s">
        <v>169</v>
      </c>
      <c r="B57" s="35" t="s">
        <v>170</v>
      </c>
      <c r="C57" t="s">
        <v>141</v>
      </c>
      <c r="D57" s="34" t="s">
        <v>171</v>
      </c>
      <c r="E57" s="34">
        <v>2024</v>
      </c>
      <c r="F57" t="str">
        <f t="shared" si="0"/>
        <v>10.1002/ajb2.16376</v>
      </c>
      <c r="G57" s="31">
        <f t="shared" si="1"/>
        <v>110100</v>
      </c>
      <c r="H57" s="31">
        <f t="shared" si="2"/>
        <v>9600.0000000000091</v>
      </c>
      <c r="I57" s="31">
        <f t="shared" si="3"/>
        <v>9599.9999999999945</v>
      </c>
      <c r="J57" s="33">
        <f t="shared" si="4"/>
        <v>1973.68477571887</v>
      </c>
      <c r="K57" s="32">
        <f t="shared" si="5"/>
        <v>1102.6716018345899</v>
      </c>
      <c r="L57" s="32">
        <f t="shared" si="6"/>
        <v>765.26299978891007</v>
      </c>
      <c r="M57" t="b">
        <v>1</v>
      </c>
      <c r="N57">
        <v>3</v>
      </c>
      <c r="O57" s="34" t="s">
        <v>420</v>
      </c>
      <c r="P57" t="s">
        <v>157</v>
      </c>
      <c r="Q57" t="b">
        <v>0</v>
      </c>
      <c r="R57" t="s">
        <v>157</v>
      </c>
      <c r="S57" t="b">
        <v>1</v>
      </c>
      <c r="T57" t="b">
        <v>0</v>
      </c>
      <c r="U57" t="s">
        <v>157</v>
      </c>
      <c r="V57" t="s">
        <v>157</v>
      </c>
      <c r="W57" t="b">
        <v>0</v>
      </c>
      <c r="X57" t="s">
        <v>157</v>
      </c>
      <c r="Y57" s="34" t="s">
        <v>172</v>
      </c>
      <c r="Z57" s="34" t="s">
        <v>173</v>
      </c>
      <c r="AA57" s="34" t="s">
        <v>228</v>
      </c>
      <c r="AB57" s="37" t="s">
        <v>174</v>
      </c>
      <c r="AC57" s="43" t="s">
        <v>175</v>
      </c>
      <c r="AD57" s="38" t="s">
        <v>421</v>
      </c>
      <c r="AE57" s="34" t="s">
        <v>176</v>
      </c>
      <c r="AF57" s="34" t="s">
        <v>177</v>
      </c>
      <c r="AG57" s="36">
        <v>292</v>
      </c>
      <c r="AH57" s="34">
        <v>110.1</v>
      </c>
      <c r="AI57" s="34">
        <v>119.7</v>
      </c>
      <c r="AJ57" s="34">
        <v>100.5</v>
      </c>
      <c r="AK57" s="39" t="s">
        <v>157</v>
      </c>
      <c r="AL57" s="37" t="s">
        <v>293</v>
      </c>
      <c r="AM57" s="34">
        <v>45.981667000000002</v>
      </c>
      <c r="AN57" s="34">
        <v>106.12</v>
      </c>
      <c r="AO57" s="37" t="s">
        <v>157</v>
      </c>
      <c r="AP57" s="37" t="s">
        <v>157</v>
      </c>
      <c r="AQ57" s="36">
        <v>1973.68477571887</v>
      </c>
      <c r="AR57" s="39" t="s">
        <v>132</v>
      </c>
      <c r="AS57" s="36">
        <v>1208.4217759299599</v>
      </c>
      <c r="AT57" s="36">
        <v>3076.3563775534599</v>
      </c>
      <c r="AU57" s="39" t="s">
        <v>133</v>
      </c>
      <c r="AV57" s="39" t="s">
        <v>295</v>
      </c>
      <c r="AW57" s="39" t="s">
        <v>134</v>
      </c>
      <c r="AX57" s="39" t="s">
        <v>296</v>
      </c>
      <c r="AY57" s="40">
        <v>16100000</v>
      </c>
      <c r="AZ57" s="40">
        <v>1290000</v>
      </c>
      <c r="BA57" s="34" t="s">
        <v>165</v>
      </c>
      <c r="BB57" s="40">
        <v>0</v>
      </c>
      <c r="BC57" s="40">
        <v>0</v>
      </c>
      <c r="BD57" s="34" t="s">
        <v>165</v>
      </c>
      <c r="BE57" s="40">
        <v>2.2500000000000001E-5</v>
      </c>
      <c r="BF57" s="40">
        <v>1.0899999999999999E-6</v>
      </c>
      <c r="BG57" s="34" t="s">
        <v>165</v>
      </c>
      <c r="BH57" s="40">
        <v>0</v>
      </c>
      <c r="BI57" s="40">
        <v>0</v>
      </c>
      <c r="BJ57" s="34" t="s">
        <v>165</v>
      </c>
      <c r="BK57" s="40">
        <v>1.84E-5</v>
      </c>
      <c r="BL57" s="40">
        <v>6.6700000000000003E-7</v>
      </c>
      <c r="BM57" s="34" t="s">
        <v>165</v>
      </c>
      <c r="BN57" s="40">
        <v>0</v>
      </c>
      <c r="BO57" s="40">
        <v>0</v>
      </c>
      <c r="BP57" s="34" t="s">
        <v>165</v>
      </c>
      <c r="BQ57" s="36">
        <v>-24.53</v>
      </c>
      <c r="BR57" s="36">
        <v>0.06</v>
      </c>
      <c r="BS57" s="34" t="s">
        <v>165</v>
      </c>
      <c r="BT57" s="36">
        <v>-5.5</v>
      </c>
      <c r="BU57" s="36">
        <v>0.6</v>
      </c>
      <c r="BV57" s="34" t="s">
        <v>297</v>
      </c>
      <c r="BW57" s="36">
        <v>360</v>
      </c>
      <c r="BX57" s="36">
        <v>6</v>
      </c>
      <c r="BY57" s="36">
        <v>1</v>
      </c>
      <c r="BZ57" s="34" t="s">
        <v>298</v>
      </c>
      <c r="CA57" s="36">
        <v>0.64</v>
      </c>
      <c r="CB57" s="36">
        <v>0.03</v>
      </c>
      <c r="CC57" s="39" t="s">
        <v>351</v>
      </c>
      <c r="CD57" s="36">
        <v>2</v>
      </c>
      <c r="CE57" s="36">
        <v>0.1</v>
      </c>
      <c r="CF57" s="39" t="s">
        <v>351</v>
      </c>
      <c r="CG57" s="36">
        <v>1</v>
      </c>
      <c r="CH57" s="36">
        <v>0</v>
      </c>
      <c r="CI57" s="39" t="s">
        <v>299</v>
      </c>
      <c r="CJ57" s="36">
        <v>1</v>
      </c>
      <c r="CK57" s="36">
        <v>0.05</v>
      </c>
      <c r="CL57" s="39" t="s">
        <v>351</v>
      </c>
      <c r="CM57" s="36">
        <v>0.5</v>
      </c>
      <c r="CN57" s="36">
        <v>0.05</v>
      </c>
      <c r="CO57" s="39" t="s">
        <v>351</v>
      </c>
      <c r="CP57" s="36">
        <v>0.2</v>
      </c>
      <c r="CQ57" s="36">
        <v>0.01</v>
      </c>
      <c r="CR57" s="39" t="s">
        <v>351</v>
      </c>
      <c r="CS57" s="36">
        <v>1.2999999999999999E-2</v>
      </c>
      <c r="CT57" s="36">
        <v>6.4999999999999997E-4</v>
      </c>
      <c r="CU57" s="39" t="s">
        <v>351</v>
      </c>
      <c r="CV57" s="37" t="s">
        <v>300</v>
      </c>
      <c r="CW57" s="41">
        <v>30</v>
      </c>
      <c r="CX57" s="41">
        <v>9.4009599999999997E-4</v>
      </c>
      <c r="CY57" s="41">
        <v>40</v>
      </c>
      <c r="CZ57" s="41">
        <v>25</v>
      </c>
    </row>
    <row r="58" spans="1:104" x14ac:dyDescent="0.25">
      <c r="A58" s="34" t="s">
        <v>169</v>
      </c>
      <c r="B58" s="35" t="s">
        <v>170</v>
      </c>
      <c r="C58" t="s">
        <v>141</v>
      </c>
      <c r="D58" s="34" t="s">
        <v>171</v>
      </c>
      <c r="E58" s="34">
        <v>2024</v>
      </c>
      <c r="F58" t="str">
        <f t="shared" si="0"/>
        <v>10.1002/ajb2.16376</v>
      </c>
      <c r="G58" s="31">
        <f t="shared" si="1"/>
        <v>110100</v>
      </c>
      <c r="H58" s="31">
        <f t="shared" si="2"/>
        <v>9600.0000000000091</v>
      </c>
      <c r="I58" s="31">
        <f t="shared" si="3"/>
        <v>9599.9999999999945</v>
      </c>
      <c r="J58" s="33">
        <f t="shared" si="4"/>
        <v>2052.4634114832002</v>
      </c>
      <c r="K58" s="32">
        <f t="shared" si="5"/>
        <v>1171.9661934067099</v>
      </c>
      <c r="L58" s="32">
        <f t="shared" si="6"/>
        <v>801.97481050025021</v>
      </c>
      <c r="M58" t="b">
        <v>1</v>
      </c>
      <c r="N58">
        <v>3</v>
      </c>
      <c r="O58" s="34" t="s">
        <v>420</v>
      </c>
      <c r="P58" t="s">
        <v>157</v>
      </c>
      <c r="Q58" t="b">
        <v>0</v>
      </c>
      <c r="R58" t="s">
        <v>157</v>
      </c>
      <c r="S58" t="b">
        <v>1</v>
      </c>
      <c r="T58" t="b">
        <v>0</v>
      </c>
      <c r="U58" t="s">
        <v>157</v>
      </c>
      <c r="V58" t="s">
        <v>157</v>
      </c>
      <c r="W58" t="b">
        <v>0</v>
      </c>
      <c r="X58" t="s">
        <v>157</v>
      </c>
      <c r="Y58" s="34" t="s">
        <v>172</v>
      </c>
      <c r="Z58" s="34" t="s">
        <v>173</v>
      </c>
      <c r="AA58" s="34" t="s">
        <v>229</v>
      </c>
      <c r="AB58" s="37" t="s">
        <v>174</v>
      </c>
      <c r="AC58" s="43" t="s">
        <v>175</v>
      </c>
      <c r="AD58" s="38" t="s">
        <v>421</v>
      </c>
      <c r="AE58" s="34" t="s">
        <v>176</v>
      </c>
      <c r="AF58" s="34" t="s">
        <v>177</v>
      </c>
      <c r="AG58" s="36">
        <v>292</v>
      </c>
      <c r="AH58" s="34">
        <v>110.1</v>
      </c>
      <c r="AI58" s="34">
        <v>119.7</v>
      </c>
      <c r="AJ58" s="34">
        <v>100.5</v>
      </c>
      <c r="AK58" s="39" t="s">
        <v>157</v>
      </c>
      <c r="AL58" s="37" t="s">
        <v>293</v>
      </c>
      <c r="AM58" s="34">
        <v>45.981667000000002</v>
      </c>
      <c r="AN58" s="34">
        <v>106.12</v>
      </c>
      <c r="AO58" s="37" t="s">
        <v>157</v>
      </c>
      <c r="AP58" s="37" t="s">
        <v>157</v>
      </c>
      <c r="AQ58" s="36">
        <v>2052.4634114832002</v>
      </c>
      <c r="AR58" s="39" t="s">
        <v>132</v>
      </c>
      <c r="AS58" s="36">
        <v>1250.4886009829499</v>
      </c>
      <c r="AT58" s="36">
        <v>3224.42960488991</v>
      </c>
      <c r="AU58" s="39" t="s">
        <v>133</v>
      </c>
      <c r="AV58" s="39" t="s">
        <v>295</v>
      </c>
      <c r="AW58" s="39" t="s">
        <v>134</v>
      </c>
      <c r="AX58" s="39" t="s">
        <v>296</v>
      </c>
      <c r="AY58" s="40">
        <v>13800000</v>
      </c>
      <c r="AZ58" s="40">
        <v>1350000</v>
      </c>
      <c r="BA58" s="34" t="s">
        <v>165</v>
      </c>
      <c r="BB58" s="40">
        <v>0</v>
      </c>
      <c r="BC58" s="40">
        <v>0</v>
      </c>
      <c r="BD58" s="34" t="s">
        <v>165</v>
      </c>
      <c r="BE58" s="40">
        <v>2.4300000000000001E-5</v>
      </c>
      <c r="BF58" s="40">
        <v>8.78E-7</v>
      </c>
      <c r="BG58" s="34" t="s">
        <v>165</v>
      </c>
      <c r="BH58" s="40">
        <v>0</v>
      </c>
      <c r="BI58" s="40">
        <v>0</v>
      </c>
      <c r="BJ58" s="34" t="s">
        <v>165</v>
      </c>
      <c r="BK58" s="40">
        <v>1.9300000000000002E-5</v>
      </c>
      <c r="BL58" s="40">
        <v>3.9299999999999999E-7</v>
      </c>
      <c r="BM58" s="34" t="s">
        <v>165</v>
      </c>
      <c r="BN58" s="40">
        <v>0</v>
      </c>
      <c r="BO58" s="40">
        <v>0</v>
      </c>
      <c r="BP58" s="34" t="s">
        <v>165</v>
      </c>
      <c r="BQ58" s="36">
        <v>-24.29</v>
      </c>
      <c r="BR58" s="36">
        <v>0.06</v>
      </c>
      <c r="BS58" s="34" t="s">
        <v>165</v>
      </c>
      <c r="BT58" s="36">
        <v>-5.5</v>
      </c>
      <c r="BU58" s="36">
        <v>0.6</v>
      </c>
      <c r="BV58" s="34" t="s">
        <v>297</v>
      </c>
      <c r="BW58" s="36">
        <v>360</v>
      </c>
      <c r="BX58" s="36">
        <v>6</v>
      </c>
      <c r="BY58" s="36">
        <v>1</v>
      </c>
      <c r="BZ58" s="34" t="s">
        <v>298</v>
      </c>
      <c r="CA58" s="36">
        <v>0.64</v>
      </c>
      <c r="CB58" s="36">
        <v>0.03</v>
      </c>
      <c r="CC58" s="39" t="s">
        <v>352</v>
      </c>
      <c r="CD58" s="36">
        <v>2</v>
      </c>
      <c r="CE58" s="36">
        <v>0.1</v>
      </c>
      <c r="CF58" s="39" t="s">
        <v>352</v>
      </c>
      <c r="CG58" s="36">
        <v>1</v>
      </c>
      <c r="CH58" s="36">
        <v>0</v>
      </c>
      <c r="CI58" s="39" t="s">
        <v>299</v>
      </c>
      <c r="CJ58" s="36">
        <v>1</v>
      </c>
      <c r="CK58" s="36">
        <v>0.05</v>
      </c>
      <c r="CL58" s="39" t="s">
        <v>352</v>
      </c>
      <c r="CM58" s="36">
        <v>0.5</v>
      </c>
      <c r="CN58" s="36">
        <v>0.05</v>
      </c>
      <c r="CO58" s="39" t="s">
        <v>352</v>
      </c>
      <c r="CP58" s="36">
        <v>0.2</v>
      </c>
      <c r="CQ58" s="36">
        <v>0.01</v>
      </c>
      <c r="CR58" s="39" t="s">
        <v>352</v>
      </c>
      <c r="CS58" s="36">
        <v>1.2999999999999999E-2</v>
      </c>
      <c r="CT58" s="36">
        <v>6.4999999999999997E-4</v>
      </c>
      <c r="CU58" s="39" t="s">
        <v>352</v>
      </c>
      <c r="CV58" s="37" t="s">
        <v>300</v>
      </c>
      <c r="CW58" s="41">
        <v>30</v>
      </c>
      <c r="CX58" s="41">
        <v>9.4009599999999997E-4</v>
      </c>
      <c r="CY58" s="41">
        <v>40</v>
      </c>
      <c r="CZ58" s="41">
        <v>25</v>
      </c>
    </row>
    <row r="59" spans="1:104" x14ac:dyDescent="0.25">
      <c r="A59" s="34" t="s">
        <v>169</v>
      </c>
      <c r="B59" s="35" t="s">
        <v>170</v>
      </c>
      <c r="C59" t="s">
        <v>141</v>
      </c>
      <c r="D59" s="34" t="s">
        <v>171</v>
      </c>
      <c r="E59" s="34">
        <v>2024</v>
      </c>
      <c r="F59" t="str">
        <f t="shared" si="0"/>
        <v>10.1002/ajb2.16376</v>
      </c>
      <c r="G59" s="31">
        <f t="shared" si="1"/>
        <v>110100</v>
      </c>
      <c r="H59" s="31">
        <f t="shared" si="2"/>
        <v>9600.0000000000091</v>
      </c>
      <c r="I59" s="31">
        <f t="shared" si="3"/>
        <v>9599.9999999999945</v>
      </c>
      <c r="J59" s="33">
        <f t="shared" si="4"/>
        <v>2231.57581239312</v>
      </c>
      <c r="K59" s="32">
        <f t="shared" si="5"/>
        <v>1159.1938869211599</v>
      </c>
      <c r="L59" s="32">
        <f t="shared" si="6"/>
        <v>841.20021140334006</v>
      </c>
      <c r="M59" t="b">
        <v>1</v>
      </c>
      <c r="N59">
        <v>3</v>
      </c>
      <c r="O59" s="34" t="s">
        <v>420</v>
      </c>
      <c r="P59" t="s">
        <v>157</v>
      </c>
      <c r="Q59" t="b">
        <v>0</v>
      </c>
      <c r="R59" t="s">
        <v>157</v>
      </c>
      <c r="S59" t="b">
        <v>1</v>
      </c>
      <c r="T59" t="b">
        <v>0</v>
      </c>
      <c r="U59" t="s">
        <v>157</v>
      </c>
      <c r="V59" t="s">
        <v>157</v>
      </c>
      <c r="W59" t="b">
        <v>0</v>
      </c>
      <c r="X59" t="s">
        <v>157</v>
      </c>
      <c r="Y59" s="34" t="s">
        <v>172</v>
      </c>
      <c r="Z59" s="34" t="s">
        <v>173</v>
      </c>
      <c r="AA59" s="34" t="s">
        <v>230</v>
      </c>
      <c r="AB59" s="37" t="s">
        <v>174</v>
      </c>
      <c r="AC59" s="43" t="s">
        <v>175</v>
      </c>
      <c r="AD59" s="38" t="s">
        <v>421</v>
      </c>
      <c r="AE59" s="34" t="s">
        <v>176</v>
      </c>
      <c r="AF59" s="34" t="s">
        <v>177</v>
      </c>
      <c r="AG59" s="36">
        <v>292</v>
      </c>
      <c r="AH59" s="34">
        <v>110.1</v>
      </c>
      <c r="AI59" s="34">
        <v>119.7</v>
      </c>
      <c r="AJ59" s="34">
        <v>100.5</v>
      </c>
      <c r="AK59" s="39" t="s">
        <v>157</v>
      </c>
      <c r="AL59" s="37" t="s">
        <v>293</v>
      </c>
      <c r="AM59" s="34">
        <v>45.981667000000002</v>
      </c>
      <c r="AN59" s="34">
        <v>106.12</v>
      </c>
      <c r="AO59" s="37" t="s">
        <v>157</v>
      </c>
      <c r="AP59" s="37" t="s">
        <v>157</v>
      </c>
      <c r="AQ59" s="36">
        <v>2231.57581239312</v>
      </c>
      <c r="AR59" s="39" t="s">
        <v>132</v>
      </c>
      <c r="AS59" s="36">
        <v>1390.37560098978</v>
      </c>
      <c r="AT59" s="36">
        <v>3390.7696993142799</v>
      </c>
      <c r="AU59" s="39" t="s">
        <v>133</v>
      </c>
      <c r="AV59" s="39" t="s">
        <v>295</v>
      </c>
      <c r="AW59" s="39" t="s">
        <v>134</v>
      </c>
      <c r="AX59" s="39" t="s">
        <v>296</v>
      </c>
      <c r="AY59" s="40">
        <v>16300000</v>
      </c>
      <c r="AZ59" s="40">
        <v>1250000</v>
      </c>
      <c r="BA59" s="34" t="s">
        <v>165</v>
      </c>
      <c r="BB59" s="40">
        <v>0</v>
      </c>
      <c r="BC59" s="40">
        <v>0</v>
      </c>
      <c r="BD59" s="34" t="s">
        <v>165</v>
      </c>
      <c r="BE59" s="40">
        <v>2.19E-5</v>
      </c>
      <c r="BF59" s="40">
        <v>5.7999999999999995E-7</v>
      </c>
      <c r="BG59" s="34" t="s">
        <v>165</v>
      </c>
      <c r="BH59" s="40">
        <v>0</v>
      </c>
      <c r="BI59" s="40">
        <v>0</v>
      </c>
      <c r="BJ59" s="34" t="s">
        <v>165</v>
      </c>
      <c r="BK59" s="40">
        <v>1.8300000000000001E-5</v>
      </c>
      <c r="BL59" s="40">
        <v>4.46E-7</v>
      </c>
      <c r="BM59" s="34" t="s">
        <v>165</v>
      </c>
      <c r="BN59" s="40">
        <v>0</v>
      </c>
      <c r="BO59" s="40">
        <v>0</v>
      </c>
      <c r="BP59" s="34" t="s">
        <v>165</v>
      </c>
      <c r="BQ59" s="36">
        <v>-25.29</v>
      </c>
      <c r="BR59" s="36">
        <v>0.06</v>
      </c>
      <c r="BS59" s="34" t="s">
        <v>165</v>
      </c>
      <c r="BT59" s="36">
        <v>-5.5</v>
      </c>
      <c r="BU59" s="36">
        <v>0.6</v>
      </c>
      <c r="BV59" s="34" t="s">
        <v>297</v>
      </c>
      <c r="BW59" s="36">
        <v>360</v>
      </c>
      <c r="BX59" s="36">
        <v>6</v>
      </c>
      <c r="BY59" s="36">
        <v>1</v>
      </c>
      <c r="BZ59" s="34" t="s">
        <v>298</v>
      </c>
      <c r="CA59" s="36">
        <v>0.64</v>
      </c>
      <c r="CB59" s="36">
        <v>0.03</v>
      </c>
      <c r="CC59" s="39" t="s">
        <v>353</v>
      </c>
      <c r="CD59" s="36">
        <v>2</v>
      </c>
      <c r="CE59" s="36">
        <v>0.1</v>
      </c>
      <c r="CF59" s="39" t="s">
        <v>353</v>
      </c>
      <c r="CG59" s="36">
        <v>1</v>
      </c>
      <c r="CH59" s="36">
        <v>0</v>
      </c>
      <c r="CI59" s="39" t="s">
        <v>299</v>
      </c>
      <c r="CJ59" s="36">
        <v>1</v>
      </c>
      <c r="CK59" s="36">
        <v>0.05</v>
      </c>
      <c r="CL59" s="39" t="s">
        <v>353</v>
      </c>
      <c r="CM59" s="36">
        <v>0.5</v>
      </c>
      <c r="CN59" s="36">
        <v>0.05</v>
      </c>
      <c r="CO59" s="39" t="s">
        <v>353</v>
      </c>
      <c r="CP59" s="36">
        <v>0.2</v>
      </c>
      <c r="CQ59" s="36">
        <v>0.01</v>
      </c>
      <c r="CR59" s="39" t="s">
        <v>353</v>
      </c>
      <c r="CS59" s="36">
        <v>1.2999999999999999E-2</v>
      </c>
      <c r="CT59" s="36">
        <v>6.4999999999999997E-4</v>
      </c>
      <c r="CU59" s="39" t="s">
        <v>353</v>
      </c>
      <c r="CV59" s="37" t="s">
        <v>300</v>
      </c>
      <c r="CW59" s="41">
        <v>30</v>
      </c>
      <c r="CX59" s="41">
        <v>9.4009599999999997E-4</v>
      </c>
      <c r="CY59" s="41">
        <v>40</v>
      </c>
      <c r="CZ59" s="41">
        <v>25</v>
      </c>
    </row>
    <row r="60" spans="1:104" x14ac:dyDescent="0.25">
      <c r="A60" s="34" t="s">
        <v>169</v>
      </c>
      <c r="B60" s="35" t="s">
        <v>170</v>
      </c>
      <c r="C60" t="s">
        <v>141</v>
      </c>
      <c r="D60" s="34" t="s">
        <v>171</v>
      </c>
      <c r="E60" s="34">
        <v>2024</v>
      </c>
      <c r="F60" t="str">
        <f t="shared" si="0"/>
        <v>10.1002/ajb2.16376</v>
      </c>
      <c r="G60" s="31">
        <f t="shared" si="1"/>
        <v>110100</v>
      </c>
      <c r="H60" s="31">
        <f t="shared" si="2"/>
        <v>9600.0000000000091</v>
      </c>
      <c r="I60" s="31">
        <f t="shared" si="3"/>
        <v>9599.9999999999945</v>
      </c>
      <c r="J60" s="33">
        <f t="shared" si="4"/>
        <v>2141.2320182131102</v>
      </c>
      <c r="K60" s="32">
        <f t="shared" si="5"/>
        <v>1191.29808368865</v>
      </c>
      <c r="L60" s="32">
        <f t="shared" si="6"/>
        <v>828.8268998289002</v>
      </c>
      <c r="M60" t="b">
        <v>1</v>
      </c>
      <c r="N60">
        <v>3</v>
      </c>
      <c r="O60" s="34" t="s">
        <v>420</v>
      </c>
      <c r="P60" t="s">
        <v>157</v>
      </c>
      <c r="Q60" t="b">
        <v>0</v>
      </c>
      <c r="R60" t="s">
        <v>157</v>
      </c>
      <c r="S60" t="b">
        <v>1</v>
      </c>
      <c r="T60" t="b">
        <v>0</v>
      </c>
      <c r="U60" t="s">
        <v>157</v>
      </c>
      <c r="V60" t="s">
        <v>157</v>
      </c>
      <c r="W60" t="b">
        <v>0</v>
      </c>
      <c r="X60" t="s">
        <v>157</v>
      </c>
      <c r="Y60" s="34" t="s">
        <v>172</v>
      </c>
      <c r="Z60" s="34" t="s">
        <v>173</v>
      </c>
      <c r="AA60" s="34" t="s">
        <v>231</v>
      </c>
      <c r="AB60" s="37" t="s">
        <v>174</v>
      </c>
      <c r="AC60" s="43" t="s">
        <v>175</v>
      </c>
      <c r="AD60" s="38" t="s">
        <v>421</v>
      </c>
      <c r="AE60" s="34" t="s">
        <v>176</v>
      </c>
      <c r="AF60" s="34" t="s">
        <v>177</v>
      </c>
      <c r="AG60" s="36">
        <v>292</v>
      </c>
      <c r="AH60" s="34">
        <v>110.1</v>
      </c>
      <c r="AI60" s="34">
        <v>119.7</v>
      </c>
      <c r="AJ60" s="34">
        <v>100.5</v>
      </c>
      <c r="AK60" s="39" t="s">
        <v>157</v>
      </c>
      <c r="AL60" s="37" t="s">
        <v>293</v>
      </c>
      <c r="AM60" s="34">
        <v>45.981667000000002</v>
      </c>
      <c r="AN60" s="34">
        <v>106.12</v>
      </c>
      <c r="AO60" s="37" t="s">
        <v>157</v>
      </c>
      <c r="AP60" s="37" t="s">
        <v>157</v>
      </c>
      <c r="AQ60" s="36">
        <v>2141.2320182131102</v>
      </c>
      <c r="AR60" s="39" t="s">
        <v>132</v>
      </c>
      <c r="AS60" s="36">
        <v>1312.40511838421</v>
      </c>
      <c r="AT60" s="36">
        <v>3332.5301019017602</v>
      </c>
      <c r="AU60" s="39" t="s">
        <v>133</v>
      </c>
      <c r="AV60" s="39" t="s">
        <v>295</v>
      </c>
      <c r="AW60" s="39" t="s">
        <v>134</v>
      </c>
      <c r="AX60" s="39" t="s">
        <v>296</v>
      </c>
      <c r="AY60" s="40">
        <v>13100000</v>
      </c>
      <c r="AZ60" s="40">
        <v>1080000</v>
      </c>
      <c r="BA60" s="34" t="s">
        <v>165</v>
      </c>
      <c r="BB60" s="40">
        <v>0</v>
      </c>
      <c r="BC60" s="40">
        <v>0</v>
      </c>
      <c r="BD60" s="34" t="s">
        <v>165</v>
      </c>
      <c r="BE60" s="40">
        <v>2.4000000000000001E-5</v>
      </c>
      <c r="BF60" s="40">
        <v>1.0899999999999999E-6</v>
      </c>
      <c r="BG60" s="34" t="s">
        <v>165</v>
      </c>
      <c r="BH60" s="40">
        <v>0</v>
      </c>
      <c r="BI60" s="40">
        <v>0</v>
      </c>
      <c r="BJ60" s="34" t="s">
        <v>165</v>
      </c>
      <c r="BK60" s="40">
        <v>1.5800000000000001E-5</v>
      </c>
      <c r="BL60" s="40">
        <v>1.61E-7</v>
      </c>
      <c r="BM60" s="34" t="s">
        <v>165</v>
      </c>
      <c r="BN60" s="40">
        <v>0</v>
      </c>
      <c r="BO60" s="40">
        <v>0</v>
      </c>
      <c r="BP60" s="34" t="s">
        <v>165</v>
      </c>
      <c r="BQ60" s="36">
        <v>-25.03</v>
      </c>
      <c r="BR60" s="36">
        <v>0.06</v>
      </c>
      <c r="BS60" s="34" t="s">
        <v>165</v>
      </c>
      <c r="BT60" s="36">
        <v>-5.5</v>
      </c>
      <c r="BU60" s="36">
        <v>0.6</v>
      </c>
      <c r="BV60" s="34" t="s">
        <v>297</v>
      </c>
      <c r="BW60" s="36">
        <v>360</v>
      </c>
      <c r="BX60" s="36">
        <v>6</v>
      </c>
      <c r="BY60" s="36">
        <v>1</v>
      </c>
      <c r="BZ60" s="34" t="s">
        <v>298</v>
      </c>
      <c r="CA60" s="36">
        <v>0.64</v>
      </c>
      <c r="CB60" s="36">
        <v>0.03</v>
      </c>
      <c r="CC60" s="39" t="s">
        <v>354</v>
      </c>
      <c r="CD60" s="36">
        <v>2</v>
      </c>
      <c r="CE60" s="36">
        <v>0.1</v>
      </c>
      <c r="CF60" s="39" t="s">
        <v>354</v>
      </c>
      <c r="CG60" s="36">
        <v>1</v>
      </c>
      <c r="CH60" s="36">
        <v>0</v>
      </c>
      <c r="CI60" s="39" t="s">
        <v>299</v>
      </c>
      <c r="CJ60" s="36">
        <v>1</v>
      </c>
      <c r="CK60" s="36">
        <v>0.05</v>
      </c>
      <c r="CL60" s="39" t="s">
        <v>354</v>
      </c>
      <c r="CM60" s="36">
        <v>0.5</v>
      </c>
      <c r="CN60" s="36">
        <v>0.05</v>
      </c>
      <c r="CO60" s="39" t="s">
        <v>354</v>
      </c>
      <c r="CP60" s="36">
        <v>0.2</v>
      </c>
      <c r="CQ60" s="36">
        <v>0.01</v>
      </c>
      <c r="CR60" s="39" t="s">
        <v>354</v>
      </c>
      <c r="CS60" s="36">
        <v>1.2999999999999999E-2</v>
      </c>
      <c r="CT60" s="36">
        <v>6.4999999999999997E-4</v>
      </c>
      <c r="CU60" s="39" t="s">
        <v>354</v>
      </c>
      <c r="CV60" s="37" t="s">
        <v>300</v>
      </c>
      <c r="CW60" s="41">
        <v>30</v>
      </c>
      <c r="CX60" s="41">
        <v>9.4009599999999997E-4</v>
      </c>
      <c r="CY60" s="41">
        <v>40</v>
      </c>
      <c r="CZ60" s="41">
        <v>25</v>
      </c>
    </row>
    <row r="61" spans="1:104" x14ac:dyDescent="0.25">
      <c r="A61" s="34" t="s">
        <v>169</v>
      </c>
      <c r="B61" s="35" t="s">
        <v>170</v>
      </c>
      <c r="C61" t="s">
        <v>141</v>
      </c>
      <c r="D61" s="34" t="s">
        <v>171</v>
      </c>
      <c r="E61" s="34">
        <v>2024</v>
      </c>
      <c r="F61" t="str">
        <f t="shared" si="0"/>
        <v>10.1002/ajb2.16376</v>
      </c>
      <c r="G61" s="31">
        <f t="shared" si="1"/>
        <v>110100</v>
      </c>
      <c r="H61" s="31">
        <f t="shared" si="2"/>
        <v>9600.0000000000091</v>
      </c>
      <c r="I61" s="31">
        <f t="shared" si="3"/>
        <v>9599.9999999999945</v>
      </c>
      <c r="J61" s="33">
        <f t="shared" si="4"/>
        <v>3879.9068219210399</v>
      </c>
      <c r="K61" s="32">
        <f t="shared" si="5"/>
        <v>2138.9882806225401</v>
      </c>
      <c r="L61" s="32">
        <f t="shared" si="6"/>
        <v>1504.3665222813397</v>
      </c>
      <c r="M61" t="b">
        <v>1</v>
      </c>
      <c r="N61">
        <v>3</v>
      </c>
      <c r="O61" s="34" t="s">
        <v>420</v>
      </c>
      <c r="P61" t="s">
        <v>157</v>
      </c>
      <c r="Q61" t="b">
        <v>0</v>
      </c>
      <c r="R61" t="s">
        <v>157</v>
      </c>
      <c r="S61" t="b">
        <v>1</v>
      </c>
      <c r="T61" t="b">
        <v>0</v>
      </c>
      <c r="U61" t="s">
        <v>157</v>
      </c>
      <c r="V61" t="s">
        <v>157</v>
      </c>
      <c r="W61" t="b">
        <v>0</v>
      </c>
      <c r="X61" t="s">
        <v>157</v>
      </c>
      <c r="Y61" s="34" t="s">
        <v>172</v>
      </c>
      <c r="Z61" s="34" t="s">
        <v>173</v>
      </c>
      <c r="AA61" s="34" t="s">
        <v>232</v>
      </c>
      <c r="AB61" s="37" t="s">
        <v>174</v>
      </c>
      <c r="AC61" s="43" t="s">
        <v>175</v>
      </c>
      <c r="AD61" s="38" t="s">
        <v>421</v>
      </c>
      <c r="AE61" s="34" t="s">
        <v>176</v>
      </c>
      <c r="AF61" s="34" t="s">
        <v>177</v>
      </c>
      <c r="AG61" s="36">
        <v>292</v>
      </c>
      <c r="AH61" s="34">
        <v>110.1</v>
      </c>
      <c r="AI61" s="34">
        <v>119.7</v>
      </c>
      <c r="AJ61" s="34">
        <v>100.5</v>
      </c>
      <c r="AK61" s="39" t="s">
        <v>157</v>
      </c>
      <c r="AL61" s="37" t="s">
        <v>293</v>
      </c>
      <c r="AM61" s="34">
        <v>45.981667000000002</v>
      </c>
      <c r="AN61" s="34">
        <v>106.12</v>
      </c>
      <c r="AO61" s="37" t="s">
        <v>157</v>
      </c>
      <c r="AP61" s="37" t="s">
        <v>157</v>
      </c>
      <c r="AQ61" s="36">
        <v>3879.9068219210399</v>
      </c>
      <c r="AR61" s="39" t="s">
        <v>132</v>
      </c>
      <c r="AS61" s="36">
        <v>2375.5402996397002</v>
      </c>
      <c r="AT61" s="36">
        <v>6018.8951025435799</v>
      </c>
      <c r="AU61" s="39" t="s">
        <v>133</v>
      </c>
      <c r="AV61" s="39" t="s">
        <v>295</v>
      </c>
      <c r="AW61" s="39" t="s">
        <v>134</v>
      </c>
      <c r="AX61" s="39" t="s">
        <v>296</v>
      </c>
      <c r="AY61" s="40">
        <v>10300000</v>
      </c>
      <c r="AZ61" s="40">
        <v>598000</v>
      </c>
      <c r="BA61" s="34" t="s">
        <v>165</v>
      </c>
      <c r="BB61" s="40">
        <v>0</v>
      </c>
      <c r="BC61" s="40">
        <v>0</v>
      </c>
      <c r="BD61" s="34" t="s">
        <v>165</v>
      </c>
      <c r="BE61" s="40">
        <v>1.8899999999999999E-5</v>
      </c>
      <c r="BF61" s="40">
        <v>9.1699999999999997E-7</v>
      </c>
      <c r="BG61" s="34" t="s">
        <v>165</v>
      </c>
      <c r="BH61" s="40">
        <v>0</v>
      </c>
      <c r="BI61" s="40">
        <v>0</v>
      </c>
      <c r="BJ61" s="34" t="s">
        <v>165</v>
      </c>
      <c r="BK61" s="40">
        <v>1.7099999999999999E-5</v>
      </c>
      <c r="BL61" s="40">
        <v>2.7500000000000001E-7</v>
      </c>
      <c r="BM61" s="34" t="s">
        <v>165</v>
      </c>
      <c r="BN61" s="40">
        <v>0</v>
      </c>
      <c r="BO61" s="40">
        <v>0</v>
      </c>
      <c r="BP61" s="34" t="s">
        <v>165</v>
      </c>
      <c r="BQ61" s="36">
        <v>-24.53</v>
      </c>
      <c r="BR61" s="36">
        <v>0.14000000000000001</v>
      </c>
      <c r="BS61" s="34" t="s">
        <v>165</v>
      </c>
      <c r="BT61" s="36">
        <v>-5.5</v>
      </c>
      <c r="BU61" s="36">
        <v>0.6</v>
      </c>
      <c r="BV61" s="34" t="s">
        <v>297</v>
      </c>
      <c r="BW61" s="36">
        <v>360</v>
      </c>
      <c r="BX61" s="36">
        <v>6</v>
      </c>
      <c r="BY61" s="36">
        <v>1</v>
      </c>
      <c r="BZ61" s="34" t="s">
        <v>298</v>
      </c>
      <c r="CA61" s="36">
        <v>0.64</v>
      </c>
      <c r="CB61" s="36">
        <v>0.03</v>
      </c>
      <c r="CC61" s="39" t="s">
        <v>355</v>
      </c>
      <c r="CD61" s="36">
        <v>2</v>
      </c>
      <c r="CE61" s="36">
        <v>0.1</v>
      </c>
      <c r="CF61" s="39" t="s">
        <v>355</v>
      </c>
      <c r="CG61" s="36">
        <v>1</v>
      </c>
      <c r="CH61" s="36">
        <v>0</v>
      </c>
      <c r="CI61" s="39" t="s">
        <v>299</v>
      </c>
      <c r="CJ61" s="36">
        <v>1</v>
      </c>
      <c r="CK61" s="36">
        <v>0.05</v>
      </c>
      <c r="CL61" s="39" t="s">
        <v>355</v>
      </c>
      <c r="CM61" s="36">
        <v>0.5</v>
      </c>
      <c r="CN61" s="36">
        <v>0.05</v>
      </c>
      <c r="CO61" s="39" t="s">
        <v>355</v>
      </c>
      <c r="CP61" s="36">
        <v>0.2</v>
      </c>
      <c r="CQ61" s="36">
        <v>0.01</v>
      </c>
      <c r="CR61" s="39" t="s">
        <v>355</v>
      </c>
      <c r="CS61" s="36">
        <v>1.2999999999999999E-2</v>
      </c>
      <c r="CT61" s="36">
        <v>6.4999999999999997E-4</v>
      </c>
      <c r="CU61" s="39" t="s">
        <v>355</v>
      </c>
      <c r="CV61" s="37" t="s">
        <v>300</v>
      </c>
      <c r="CW61" s="41">
        <v>30</v>
      </c>
      <c r="CX61" s="41">
        <v>9.4009599999999997E-4</v>
      </c>
      <c r="CY61" s="41">
        <v>40</v>
      </c>
      <c r="CZ61" s="41">
        <v>25</v>
      </c>
    </row>
    <row r="62" spans="1:104" x14ac:dyDescent="0.25">
      <c r="A62" s="34" t="s">
        <v>169</v>
      </c>
      <c r="B62" s="35" t="s">
        <v>170</v>
      </c>
      <c r="C62" t="s">
        <v>141</v>
      </c>
      <c r="D62" s="34" t="s">
        <v>171</v>
      </c>
      <c r="E62" s="34">
        <v>2024</v>
      </c>
      <c r="F62" t="str">
        <f t="shared" si="0"/>
        <v>10.1002/ajb2.16376</v>
      </c>
      <c r="G62" s="31">
        <f t="shared" si="1"/>
        <v>110100</v>
      </c>
      <c r="H62" s="31">
        <f t="shared" si="2"/>
        <v>9600.0000000000091</v>
      </c>
      <c r="I62" s="31">
        <f t="shared" si="3"/>
        <v>9599.9999999999945</v>
      </c>
      <c r="J62" s="33">
        <f t="shared" si="4"/>
        <v>1626.51191488067</v>
      </c>
      <c r="K62" s="32">
        <f t="shared" si="5"/>
        <v>830.55192947068986</v>
      </c>
      <c r="L62" s="32">
        <f t="shared" si="6"/>
        <v>617.13111913089006</v>
      </c>
      <c r="M62" t="b">
        <v>1</v>
      </c>
      <c r="N62">
        <v>3</v>
      </c>
      <c r="O62" s="34" t="s">
        <v>420</v>
      </c>
      <c r="P62" t="s">
        <v>157</v>
      </c>
      <c r="Q62" t="b">
        <v>0</v>
      </c>
      <c r="R62" t="s">
        <v>157</v>
      </c>
      <c r="S62" t="b">
        <v>1</v>
      </c>
      <c r="T62" t="b">
        <v>0</v>
      </c>
      <c r="U62" t="s">
        <v>157</v>
      </c>
      <c r="V62" t="s">
        <v>157</v>
      </c>
      <c r="W62" t="b">
        <v>0</v>
      </c>
      <c r="X62" t="s">
        <v>157</v>
      </c>
      <c r="Y62" s="34" t="s">
        <v>172</v>
      </c>
      <c r="Z62" s="34" t="s">
        <v>173</v>
      </c>
      <c r="AA62" s="34" t="s">
        <v>233</v>
      </c>
      <c r="AB62" s="37" t="s">
        <v>174</v>
      </c>
      <c r="AC62" s="43" t="s">
        <v>175</v>
      </c>
      <c r="AD62" s="38" t="s">
        <v>421</v>
      </c>
      <c r="AE62" s="34" t="s">
        <v>176</v>
      </c>
      <c r="AF62" s="34" t="s">
        <v>177</v>
      </c>
      <c r="AG62" s="36">
        <v>292</v>
      </c>
      <c r="AH62" s="34">
        <v>110.1</v>
      </c>
      <c r="AI62" s="34">
        <v>119.7</v>
      </c>
      <c r="AJ62" s="34">
        <v>100.5</v>
      </c>
      <c r="AK62" s="39" t="s">
        <v>157</v>
      </c>
      <c r="AL62" s="37" t="s">
        <v>293</v>
      </c>
      <c r="AM62" s="34">
        <v>45.981667000000002</v>
      </c>
      <c r="AN62" s="34">
        <v>106.12</v>
      </c>
      <c r="AO62" s="37" t="s">
        <v>157</v>
      </c>
      <c r="AP62" s="37" t="s">
        <v>157</v>
      </c>
      <c r="AQ62" s="36">
        <v>1626.51191488067</v>
      </c>
      <c r="AR62" s="39" t="s">
        <v>132</v>
      </c>
      <c r="AS62" s="36">
        <v>1009.38079574978</v>
      </c>
      <c r="AT62" s="36">
        <v>2457.0638443513599</v>
      </c>
      <c r="AU62" s="39" t="s">
        <v>133</v>
      </c>
      <c r="AV62" s="39" t="s">
        <v>295</v>
      </c>
      <c r="AW62" s="39" t="s">
        <v>134</v>
      </c>
      <c r="AX62" s="39" t="s">
        <v>296</v>
      </c>
      <c r="AY62" s="40">
        <v>16900000</v>
      </c>
      <c r="AZ62" s="40">
        <v>807000</v>
      </c>
      <c r="BA62" s="34" t="s">
        <v>165</v>
      </c>
      <c r="BB62" s="40">
        <v>0</v>
      </c>
      <c r="BC62" s="40">
        <v>0</v>
      </c>
      <c r="BD62" s="34" t="s">
        <v>165</v>
      </c>
      <c r="BE62" s="40">
        <v>2.44E-5</v>
      </c>
      <c r="BF62" s="40">
        <v>5.9100000000000004E-7</v>
      </c>
      <c r="BG62" s="34" t="s">
        <v>165</v>
      </c>
      <c r="BH62" s="40">
        <v>0</v>
      </c>
      <c r="BI62" s="40">
        <v>0</v>
      </c>
      <c r="BJ62" s="34" t="s">
        <v>165</v>
      </c>
      <c r="BK62" s="40">
        <v>1.8099999999999999E-5</v>
      </c>
      <c r="BL62" s="40">
        <v>4.4000000000000002E-7</v>
      </c>
      <c r="BM62" s="34" t="s">
        <v>165</v>
      </c>
      <c r="BN62" s="40">
        <v>0</v>
      </c>
      <c r="BO62" s="40">
        <v>0</v>
      </c>
      <c r="BP62" s="34" t="s">
        <v>165</v>
      </c>
      <c r="BQ62" s="36">
        <v>-24.42</v>
      </c>
      <c r="BR62" s="36">
        <v>0.51</v>
      </c>
      <c r="BS62" s="34" t="s">
        <v>165</v>
      </c>
      <c r="BT62" s="36">
        <v>-5.5</v>
      </c>
      <c r="BU62" s="36">
        <v>0.6</v>
      </c>
      <c r="BV62" s="34" t="s">
        <v>297</v>
      </c>
      <c r="BW62" s="36">
        <v>360</v>
      </c>
      <c r="BX62" s="36">
        <v>6</v>
      </c>
      <c r="BY62" s="36">
        <v>1</v>
      </c>
      <c r="BZ62" s="34" t="s">
        <v>298</v>
      </c>
      <c r="CA62" s="36">
        <v>0.64</v>
      </c>
      <c r="CB62" s="36">
        <v>0.03</v>
      </c>
      <c r="CC62" s="39" t="s">
        <v>356</v>
      </c>
      <c r="CD62" s="36">
        <v>2</v>
      </c>
      <c r="CE62" s="36">
        <v>0.1</v>
      </c>
      <c r="CF62" s="39" t="s">
        <v>356</v>
      </c>
      <c r="CG62" s="36">
        <v>1</v>
      </c>
      <c r="CH62" s="36">
        <v>0</v>
      </c>
      <c r="CI62" s="39" t="s">
        <v>299</v>
      </c>
      <c r="CJ62" s="36">
        <v>1</v>
      </c>
      <c r="CK62" s="36">
        <v>0.05</v>
      </c>
      <c r="CL62" s="39" t="s">
        <v>356</v>
      </c>
      <c r="CM62" s="36">
        <v>0.5</v>
      </c>
      <c r="CN62" s="36">
        <v>0.05</v>
      </c>
      <c r="CO62" s="39" t="s">
        <v>356</v>
      </c>
      <c r="CP62" s="36">
        <v>0.2</v>
      </c>
      <c r="CQ62" s="36">
        <v>0.01</v>
      </c>
      <c r="CR62" s="39" t="s">
        <v>356</v>
      </c>
      <c r="CS62" s="36">
        <v>1.2999999999999999E-2</v>
      </c>
      <c r="CT62" s="36">
        <v>6.4999999999999997E-4</v>
      </c>
      <c r="CU62" s="39" t="s">
        <v>356</v>
      </c>
      <c r="CV62" s="37" t="s">
        <v>300</v>
      </c>
      <c r="CW62" s="41">
        <v>30</v>
      </c>
      <c r="CX62" s="41">
        <v>9.4009599999999997E-4</v>
      </c>
      <c r="CY62" s="41">
        <v>40</v>
      </c>
      <c r="CZ62" s="41">
        <v>25</v>
      </c>
    </row>
    <row r="63" spans="1:104" x14ac:dyDescent="0.25">
      <c r="A63" s="34" t="s">
        <v>169</v>
      </c>
      <c r="B63" s="35" t="s">
        <v>170</v>
      </c>
      <c r="C63" t="s">
        <v>141</v>
      </c>
      <c r="D63" s="34" t="s">
        <v>171</v>
      </c>
      <c r="E63" s="34">
        <v>2024</v>
      </c>
      <c r="F63" t="str">
        <f t="shared" si="0"/>
        <v>10.1002/ajb2.16376</v>
      </c>
      <c r="G63" s="31">
        <f t="shared" si="1"/>
        <v>110100</v>
      </c>
      <c r="H63" s="31">
        <f t="shared" si="2"/>
        <v>9600.0000000000091</v>
      </c>
      <c r="I63" s="31">
        <f t="shared" si="3"/>
        <v>9599.9999999999945</v>
      </c>
      <c r="J63" s="33">
        <f t="shared" si="4"/>
        <v>2582.59498205106</v>
      </c>
      <c r="K63" s="32">
        <f t="shared" si="5"/>
        <v>1326.5405895316799</v>
      </c>
      <c r="L63" s="32">
        <f t="shared" si="6"/>
        <v>964.93083043386991</v>
      </c>
      <c r="M63" t="b">
        <v>1</v>
      </c>
      <c r="N63">
        <v>3</v>
      </c>
      <c r="O63" s="34" t="s">
        <v>420</v>
      </c>
      <c r="P63" t="s">
        <v>157</v>
      </c>
      <c r="Q63" t="b">
        <v>0</v>
      </c>
      <c r="R63" t="s">
        <v>157</v>
      </c>
      <c r="S63" t="b">
        <v>1</v>
      </c>
      <c r="T63" t="b">
        <v>0</v>
      </c>
      <c r="U63" t="s">
        <v>157</v>
      </c>
      <c r="V63" t="s">
        <v>157</v>
      </c>
      <c r="W63" t="b">
        <v>0</v>
      </c>
      <c r="X63" t="s">
        <v>157</v>
      </c>
      <c r="Y63" s="34" t="s">
        <v>172</v>
      </c>
      <c r="Z63" s="34" t="s">
        <v>173</v>
      </c>
      <c r="AA63" s="34" t="s">
        <v>234</v>
      </c>
      <c r="AB63" s="37" t="s">
        <v>174</v>
      </c>
      <c r="AC63" s="43" t="s">
        <v>175</v>
      </c>
      <c r="AD63" s="38" t="s">
        <v>421</v>
      </c>
      <c r="AE63" s="34" t="s">
        <v>176</v>
      </c>
      <c r="AF63" s="34" t="s">
        <v>177</v>
      </c>
      <c r="AG63" s="36">
        <v>292</v>
      </c>
      <c r="AH63" s="34">
        <v>110.1</v>
      </c>
      <c r="AI63" s="34">
        <v>119.7</v>
      </c>
      <c r="AJ63" s="34">
        <v>100.5</v>
      </c>
      <c r="AK63" s="39" t="s">
        <v>157</v>
      </c>
      <c r="AL63" s="37" t="s">
        <v>293</v>
      </c>
      <c r="AM63" s="34">
        <v>45.981667000000002</v>
      </c>
      <c r="AN63" s="34">
        <v>106.12</v>
      </c>
      <c r="AO63" s="37" t="s">
        <v>157</v>
      </c>
      <c r="AP63" s="37" t="s">
        <v>157</v>
      </c>
      <c r="AQ63" s="36">
        <v>2582.59498205106</v>
      </c>
      <c r="AR63" s="39" t="s">
        <v>132</v>
      </c>
      <c r="AS63" s="36">
        <v>1617.6641516171901</v>
      </c>
      <c r="AT63" s="36">
        <v>3909.1355715827399</v>
      </c>
      <c r="AU63" s="39" t="s">
        <v>133</v>
      </c>
      <c r="AV63" s="39" t="s">
        <v>295</v>
      </c>
      <c r="AW63" s="39" t="s">
        <v>134</v>
      </c>
      <c r="AX63" s="39" t="s">
        <v>296</v>
      </c>
      <c r="AY63" s="40">
        <v>14400000</v>
      </c>
      <c r="AZ63" s="40">
        <v>625000</v>
      </c>
      <c r="BA63" s="34" t="s">
        <v>165</v>
      </c>
      <c r="BB63" s="40">
        <v>0</v>
      </c>
      <c r="BC63" s="40">
        <v>0</v>
      </c>
      <c r="BD63" s="34" t="s">
        <v>165</v>
      </c>
      <c r="BE63" s="40">
        <v>1.9300000000000002E-5</v>
      </c>
      <c r="BF63" s="40">
        <v>7.1399999999999996E-7</v>
      </c>
      <c r="BG63" s="34" t="s">
        <v>165</v>
      </c>
      <c r="BH63" s="40">
        <v>0</v>
      </c>
      <c r="BI63" s="40">
        <v>0</v>
      </c>
      <c r="BJ63" s="34" t="s">
        <v>165</v>
      </c>
      <c r="BK63" s="40">
        <v>1.7600000000000001E-5</v>
      </c>
      <c r="BL63" s="40">
        <v>3.2099999999999998E-7</v>
      </c>
      <c r="BM63" s="34" t="s">
        <v>165</v>
      </c>
      <c r="BN63" s="40">
        <v>0</v>
      </c>
      <c r="BO63" s="40">
        <v>0</v>
      </c>
      <c r="BP63" s="34" t="s">
        <v>165</v>
      </c>
      <c r="BQ63" s="36">
        <v>-23.99</v>
      </c>
      <c r="BR63" s="36">
        <v>0.06</v>
      </c>
      <c r="BS63" s="34" t="s">
        <v>165</v>
      </c>
      <c r="BT63" s="36">
        <v>-5.5</v>
      </c>
      <c r="BU63" s="36">
        <v>0.6</v>
      </c>
      <c r="BV63" s="34" t="s">
        <v>297</v>
      </c>
      <c r="BW63" s="36">
        <v>360</v>
      </c>
      <c r="BX63" s="36">
        <v>6</v>
      </c>
      <c r="BY63" s="36">
        <v>1</v>
      </c>
      <c r="BZ63" s="34" t="s">
        <v>298</v>
      </c>
      <c r="CA63" s="36">
        <v>0.64</v>
      </c>
      <c r="CB63" s="36">
        <v>0.03</v>
      </c>
      <c r="CC63" s="39" t="s">
        <v>357</v>
      </c>
      <c r="CD63" s="36">
        <v>2</v>
      </c>
      <c r="CE63" s="36">
        <v>0.1</v>
      </c>
      <c r="CF63" s="39" t="s">
        <v>357</v>
      </c>
      <c r="CG63" s="36">
        <v>1</v>
      </c>
      <c r="CH63" s="36">
        <v>0</v>
      </c>
      <c r="CI63" s="39" t="s">
        <v>299</v>
      </c>
      <c r="CJ63" s="36">
        <v>1</v>
      </c>
      <c r="CK63" s="36">
        <v>0.05</v>
      </c>
      <c r="CL63" s="39" t="s">
        <v>357</v>
      </c>
      <c r="CM63" s="36">
        <v>0.5</v>
      </c>
      <c r="CN63" s="36">
        <v>0.05</v>
      </c>
      <c r="CO63" s="39" t="s">
        <v>357</v>
      </c>
      <c r="CP63" s="36">
        <v>0.2</v>
      </c>
      <c r="CQ63" s="36">
        <v>0.01</v>
      </c>
      <c r="CR63" s="39" t="s">
        <v>357</v>
      </c>
      <c r="CS63" s="36">
        <v>1.2999999999999999E-2</v>
      </c>
      <c r="CT63" s="36">
        <v>6.4999999999999997E-4</v>
      </c>
      <c r="CU63" s="39" t="s">
        <v>357</v>
      </c>
      <c r="CV63" s="37" t="s">
        <v>300</v>
      </c>
      <c r="CW63" s="41">
        <v>30</v>
      </c>
      <c r="CX63" s="41">
        <v>9.4009599999999997E-4</v>
      </c>
      <c r="CY63" s="41">
        <v>40</v>
      </c>
      <c r="CZ63" s="41">
        <v>25</v>
      </c>
    </row>
    <row r="64" spans="1:104" x14ac:dyDescent="0.25">
      <c r="A64" s="34" t="s">
        <v>169</v>
      </c>
      <c r="B64" s="35" t="s">
        <v>170</v>
      </c>
      <c r="C64" t="s">
        <v>141</v>
      </c>
      <c r="D64" s="34" t="s">
        <v>171</v>
      </c>
      <c r="E64" s="34">
        <v>2024</v>
      </c>
      <c r="F64" t="str">
        <f t="shared" si="0"/>
        <v>10.1002/ajb2.16376</v>
      </c>
      <c r="G64" s="31">
        <f t="shared" si="1"/>
        <v>110100</v>
      </c>
      <c r="H64" s="31">
        <f t="shared" si="2"/>
        <v>9600.0000000000091</v>
      </c>
      <c r="I64" s="31">
        <f t="shared" si="3"/>
        <v>9599.9999999999945</v>
      </c>
      <c r="J64" s="33">
        <f t="shared" si="4"/>
        <v>2476.6733317247799</v>
      </c>
      <c r="K64" s="32">
        <f t="shared" si="5"/>
        <v>1564.8004768866899</v>
      </c>
      <c r="L64" s="32">
        <f t="shared" si="6"/>
        <v>981.27400308228994</v>
      </c>
      <c r="M64" t="b">
        <v>1</v>
      </c>
      <c r="N64">
        <v>3</v>
      </c>
      <c r="O64" s="34" t="s">
        <v>420</v>
      </c>
      <c r="P64" t="s">
        <v>157</v>
      </c>
      <c r="Q64" t="b">
        <v>0</v>
      </c>
      <c r="R64" t="s">
        <v>157</v>
      </c>
      <c r="S64" t="b">
        <v>1</v>
      </c>
      <c r="T64" t="b">
        <v>0</v>
      </c>
      <c r="U64" t="s">
        <v>157</v>
      </c>
      <c r="V64" t="s">
        <v>157</v>
      </c>
      <c r="W64" t="b">
        <v>0</v>
      </c>
      <c r="X64" t="s">
        <v>157</v>
      </c>
      <c r="Y64" s="34" t="s">
        <v>172</v>
      </c>
      <c r="Z64" s="34" t="s">
        <v>173</v>
      </c>
      <c r="AA64" s="34" t="s">
        <v>235</v>
      </c>
      <c r="AB64" s="37" t="s">
        <v>174</v>
      </c>
      <c r="AC64" s="43" t="s">
        <v>175</v>
      </c>
      <c r="AD64" s="38" t="s">
        <v>421</v>
      </c>
      <c r="AE64" s="34" t="s">
        <v>176</v>
      </c>
      <c r="AF64" s="34" t="s">
        <v>177</v>
      </c>
      <c r="AG64" s="36">
        <v>292</v>
      </c>
      <c r="AH64" s="34">
        <v>110.1</v>
      </c>
      <c r="AI64" s="34">
        <v>119.7</v>
      </c>
      <c r="AJ64" s="34">
        <v>100.5</v>
      </c>
      <c r="AK64" s="39" t="s">
        <v>157</v>
      </c>
      <c r="AL64" s="37" t="s">
        <v>293</v>
      </c>
      <c r="AM64" s="34">
        <v>45.981667000000002</v>
      </c>
      <c r="AN64" s="34">
        <v>106.12</v>
      </c>
      <c r="AO64" s="37" t="s">
        <v>157</v>
      </c>
      <c r="AP64" s="37" t="s">
        <v>157</v>
      </c>
      <c r="AQ64" s="36">
        <v>2476.6733317247799</v>
      </c>
      <c r="AR64" s="39" t="s">
        <v>132</v>
      </c>
      <c r="AS64" s="36">
        <v>1495.39932864249</v>
      </c>
      <c r="AT64" s="36">
        <v>4041.4738086114698</v>
      </c>
      <c r="AU64" s="39" t="s">
        <v>133</v>
      </c>
      <c r="AV64" s="39" t="s">
        <v>295</v>
      </c>
      <c r="AW64" s="39" t="s">
        <v>134</v>
      </c>
      <c r="AX64" s="39" t="s">
        <v>296</v>
      </c>
      <c r="AY64" s="40">
        <v>22600000</v>
      </c>
      <c r="AZ64" s="40">
        <v>2510000</v>
      </c>
      <c r="BA64" s="34" t="s">
        <v>165</v>
      </c>
      <c r="BB64" s="40">
        <v>0</v>
      </c>
      <c r="BC64" s="40">
        <v>0</v>
      </c>
      <c r="BD64" s="34" t="s">
        <v>165</v>
      </c>
      <c r="BE64" s="40">
        <v>1.5500000000000001E-5</v>
      </c>
      <c r="BF64" s="40">
        <v>6.0399999999999996E-7</v>
      </c>
      <c r="BG64" s="34" t="s">
        <v>165</v>
      </c>
      <c r="BH64" s="40">
        <v>0</v>
      </c>
      <c r="BI64" s="40">
        <v>0</v>
      </c>
      <c r="BJ64" s="34" t="s">
        <v>165</v>
      </c>
      <c r="BK64" s="40">
        <v>1.6099999999999998E-5</v>
      </c>
      <c r="BL64" s="40">
        <v>3.2899999999999999E-7</v>
      </c>
      <c r="BM64" s="34" t="s">
        <v>165</v>
      </c>
      <c r="BN64" s="40">
        <v>0</v>
      </c>
      <c r="BO64" s="40">
        <v>0</v>
      </c>
      <c r="BP64" s="34" t="s">
        <v>165</v>
      </c>
      <c r="BQ64" s="36">
        <v>-24.91</v>
      </c>
      <c r="BR64" s="36">
        <v>0.06</v>
      </c>
      <c r="BS64" s="34" t="s">
        <v>165</v>
      </c>
      <c r="BT64" s="36">
        <v>-5.5</v>
      </c>
      <c r="BU64" s="36">
        <v>0.6</v>
      </c>
      <c r="BV64" s="34" t="s">
        <v>297</v>
      </c>
      <c r="BW64" s="36">
        <v>360</v>
      </c>
      <c r="BX64" s="36">
        <v>6</v>
      </c>
      <c r="BY64" s="36">
        <v>1</v>
      </c>
      <c r="BZ64" s="34" t="s">
        <v>298</v>
      </c>
      <c r="CA64" s="36">
        <v>0.64</v>
      </c>
      <c r="CB64" s="36">
        <v>0.03</v>
      </c>
      <c r="CC64" s="39" t="s">
        <v>358</v>
      </c>
      <c r="CD64" s="36">
        <v>2</v>
      </c>
      <c r="CE64" s="36">
        <v>0.1</v>
      </c>
      <c r="CF64" s="39" t="s">
        <v>358</v>
      </c>
      <c r="CG64" s="36">
        <v>1</v>
      </c>
      <c r="CH64" s="36">
        <v>0</v>
      </c>
      <c r="CI64" s="39" t="s">
        <v>299</v>
      </c>
      <c r="CJ64" s="36">
        <v>1</v>
      </c>
      <c r="CK64" s="36">
        <v>0.05</v>
      </c>
      <c r="CL64" s="39" t="s">
        <v>358</v>
      </c>
      <c r="CM64" s="36">
        <v>0.5</v>
      </c>
      <c r="CN64" s="36">
        <v>0.05</v>
      </c>
      <c r="CO64" s="39" t="s">
        <v>358</v>
      </c>
      <c r="CP64" s="36">
        <v>0.2</v>
      </c>
      <c r="CQ64" s="36">
        <v>0.01</v>
      </c>
      <c r="CR64" s="39" t="s">
        <v>358</v>
      </c>
      <c r="CS64" s="36">
        <v>1.2999999999999999E-2</v>
      </c>
      <c r="CT64" s="36">
        <v>6.4999999999999997E-4</v>
      </c>
      <c r="CU64" s="39" t="s">
        <v>358</v>
      </c>
      <c r="CV64" s="37" t="s">
        <v>300</v>
      </c>
      <c r="CW64" s="41">
        <v>30</v>
      </c>
      <c r="CX64" s="41">
        <v>9.4009599999999997E-4</v>
      </c>
      <c r="CY64" s="41">
        <v>40</v>
      </c>
      <c r="CZ64" s="41">
        <v>25</v>
      </c>
    </row>
    <row r="65" spans="1:104" x14ac:dyDescent="0.25">
      <c r="A65" s="34" t="s">
        <v>169</v>
      </c>
      <c r="B65" s="35" t="s">
        <v>170</v>
      </c>
      <c r="C65" t="s">
        <v>141</v>
      </c>
      <c r="D65" s="34" t="s">
        <v>171</v>
      </c>
      <c r="E65" s="34">
        <v>2024</v>
      </c>
      <c r="F65" t="str">
        <f t="shared" si="0"/>
        <v>10.1002/ajb2.16376</v>
      </c>
      <c r="G65" s="31">
        <f t="shared" si="1"/>
        <v>110100</v>
      </c>
      <c r="H65" s="31">
        <f t="shared" si="2"/>
        <v>9600.0000000000091</v>
      </c>
      <c r="I65" s="31">
        <f t="shared" si="3"/>
        <v>9599.9999999999945</v>
      </c>
      <c r="J65" s="33">
        <f t="shared" si="4"/>
        <v>2184.5706019825202</v>
      </c>
      <c r="K65" s="32">
        <f t="shared" si="5"/>
        <v>1296.9634659282196</v>
      </c>
      <c r="L65" s="32">
        <f t="shared" si="6"/>
        <v>863.56833544553024</v>
      </c>
      <c r="M65" t="b">
        <v>1</v>
      </c>
      <c r="N65">
        <v>3</v>
      </c>
      <c r="O65" s="34" t="s">
        <v>420</v>
      </c>
      <c r="P65" t="s">
        <v>157</v>
      </c>
      <c r="Q65" t="b">
        <v>0</v>
      </c>
      <c r="R65" t="s">
        <v>157</v>
      </c>
      <c r="S65" t="b">
        <v>1</v>
      </c>
      <c r="T65" t="b">
        <v>0</v>
      </c>
      <c r="U65" t="s">
        <v>157</v>
      </c>
      <c r="V65" t="s">
        <v>157</v>
      </c>
      <c r="W65" t="b">
        <v>0</v>
      </c>
      <c r="X65" t="s">
        <v>157</v>
      </c>
      <c r="Y65" s="34" t="s">
        <v>172</v>
      </c>
      <c r="Z65" s="34" t="s">
        <v>173</v>
      </c>
      <c r="AA65" s="34" t="s">
        <v>236</v>
      </c>
      <c r="AB65" s="37" t="s">
        <v>174</v>
      </c>
      <c r="AC65" s="43" t="s">
        <v>175</v>
      </c>
      <c r="AD65" s="38" t="s">
        <v>421</v>
      </c>
      <c r="AE65" s="34" t="s">
        <v>176</v>
      </c>
      <c r="AF65" s="34" t="s">
        <v>177</v>
      </c>
      <c r="AG65" s="36">
        <v>292</v>
      </c>
      <c r="AH65" s="34">
        <v>110.1</v>
      </c>
      <c r="AI65" s="34">
        <v>119.7</v>
      </c>
      <c r="AJ65" s="34">
        <v>100.5</v>
      </c>
      <c r="AK65" s="39" t="s">
        <v>157</v>
      </c>
      <c r="AL65" s="37" t="s">
        <v>293</v>
      </c>
      <c r="AM65" s="34">
        <v>45.981667000000002</v>
      </c>
      <c r="AN65" s="34">
        <v>106.12</v>
      </c>
      <c r="AO65" s="37" t="s">
        <v>157</v>
      </c>
      <c r="AP65" s="37" t="s">
        <v>157</v>
      </c>
      <c r="AQ65" s="36">
        <v>2184.5706019825202</v>
      </c>
      <c r="AR65" s="39" t="s">
        <v>132</v>
      </c>
      <c r="AS65" s="36">
        <v>1321.00226653699</v>
      </c>
      <c r="AT65" s="36">
        <v>3481.5340679107399</v>
      </c>
      <c r="AU65" s="39" t="s">
        <v>133</v>
      </c>
      <c r="AV65" s="39" t="s">
        <v>295</v>
      </c>
      <c r="AW65" s="39" t="s">
        <v>134</v>
      </c>
      <c r="AX65" s="39" t="s">
        <v>296</v>
      </c>
      <c r="AY65" s="40">
        <v>16900000</v>
      </c>
      <c r="AZ65" s="40">
        <v>1570000</v>
      </c>
      <c r="BA65" s="34" t="s">
        <v>165</v>
      </c>
      <c r="BB65" s="40">
        <v>0</v>
      </c>
      <c r="BC65" s="40">
        <v>0</v>
      </c>
      <c r="BD65" s="34" t="s">
        <v>165</v>
      </c>
      <c r="BE65" s="40">
        <v>2.09E-5</v>
      </c>
      <c r="BF65" s="40">
        <v>1.22E-6</v>
      </c>
      <c r="BG65" s="34" t="s">
        <v>165</v>
      </c>
      <c r="BH65" s="40">
        <v>0</v>
      </c>
      <c r="BI65" s="40">
        <v>0</v>
      </c>
      <c r="BJ65" s="34" t="s">
        <v>165</v>
      </c>
      <c r="BK65" s="40">
        <v>1.8E-5</v>
      </c>
      <c r="BL65" s="40">
        <v>5.1900000000000003E-7</v>
      </c>
      <c r="BM65" s="34" t="s">
        <v>165</v>
      </c>
      <c r="BN65" s="40">
        <v>0</v>
      </c>
      <c r="BO65" s="40">
        <v>0</v>
      </c>
      <c r="BP65" s="34" t="s">
        <v>165</v>
      </c>
      <c r="BQ65" s="36">
        <v>-24.89</v>
      </c>
      <c r="BR65" s="36">
        <v>0.06</v>
      </c>
      <c r="BS65" s="34" t="s">
        <v>165</v>
      </c>
      <c r="BT65" s="36">
        <v>-5.5</v>
      </c>
      <c r="BU65" s="36">
        <v>0.6</v>
      </c>
      <c r="BV65" s="34" t="s">
        <v>297</v>
      </c>
      <c r="BW65" s="36">
        <v>360</v>
      </c>
      <c r="BX65" s="36">
        <v>6</v>
      </c>
      <c r="BY65" s="36">
        <v>1</v>
      </c>
      <c r="BZ65" s="34" t="s">
        <v>298</v>
      </c>
      <c r="CA65" s="36">
        <v>0.64</v>
      </c>
      <c r="CB65" s="36">
        <v>0.03</v>
      </c>
      <c r="CC65" s="39" t="s">
        <v>359</v>
      </c>
      <c r="CD65" s="36">
        <v>2</v>
      </c>
      <c r="CE65" s="36">
        <v>0.1</v>
      </c>
      <c r="CF65" s="39" t="s">
        <v>359</v>
      </c>
      <c r="CG65" s="36">
        <v>1</v>
      </c>
      <c r="CH65" s="36">
        <v>0</v>
      </c>
      <c r="CI65" s="39" t="s">
        <v>299</v>
      </c>
      <c r="CJ65" s="36">
        <v>1</v>
      </c>
      <c r="CK65" s="36">
        <v>0.05</v>
      </c>
      <c r="CL65" s="39" t="s">
        <v>359</v>
      </c>
      <c r="CM65" s="36">
        <v>0.5</v>
      </c>
      <c r="CN65" s="36">
        <v>0.05</v>
      </c>
      <c r="CO65" s="39" t="s">
        <v>359</v>
      </c>
      <c r="CP65" s="36">
        <v>0.2</v>
      </c>
      <c r="CQ65" s="36">
        <v>0.01</v>
      </c>
      <c r="CR65" s="39" t="s">
        <v>359</v>
      </c>
      <c r="CS65" s="36">
        <v>1.2999999999999999E-2</v>
      </c>
      <c r="CT65" s="36">
        <v>6.4999999999999997E-4</v>
      </c>
      <c r="CU65" s="39" t="s">
        <v>359</v>
      </c>
      <c r="CV65" s="37" t="s">
        <v>300</v>
      </c>
      <c r="CW65" s="41">
        <v>30</v>
      </c>
      <c r="CX65" s="41">
        <v>9.4009599999999997E-4</v>
      </c>
      <c r="CY65" s="41">
        <v>40</v>
      </c>
      <c r="CZ65" s="41">
        <v>25</v>
      </c>
    </row>
    <row r="66" spans="1:104" x14ac:dyDescent="0.25">
      <c r="A66" s="34" t="s">
        <v>169</v>
      </c>
      <c r="B66" s="35" t="s">
        <v>170</v>
      </c>
      <c r="C66" t="s">
        <v>141</v>
      </c>
      <c r="D66" s="34" t="s">
        <v>171</v>
      </c>
      <c r="E66" s="34">
        <v>2024</v>
      </c>
      <c r="F66" t="str">
        <f t="shared" si="0"/>
        <v>10.1002/ajb2.16376</v>
      </c>
      <c r="G66" s="31">
        <f t="shared" si="1"/>
        <v>110100</v>
      </c>
      <c r="H66" s="31">
        <f t="shared" si="2"/>
        <v>9600.0000000000091</v>
      </c>
      <c r="I66" s="31">
        <f t="shared" si="3"/>
        <v>9599.9999999999945</v>
      </c>
      <c r="J66" s="33">
        <f t="shared" si="4"/>
        <v>2304.1509069856402</v>
      </c>
      <c r="K66" s="32">
        <f t="shared" si="5"/>
        <v>1282.6560309768697</v>
      </c>
      <c r="L66" s="32">
        <f t="shared" si="6"/>
        <v>893.91236039473029</v>
      </c>
      <c r="M66" t="b">
        <v>1</v>
      </c>
      <c r="N66">
        <v>3</v>
      </c>
      <c r="O66" s="34" t="s">
        <v>420</v>
      </c>
      <c r="P66" t="s">
        <v>157</v>
      </c>
      <c r="Q66" t="b">
        <v>0</v>
      </c>
      <c r="R66" t="s">
        <v>157</v>
      </c>
      <c r="S66" t="b">
        <v>1</v>
      </c>
      <c r="T66" t="b">
        <v>0</v>
      </c>
      <c r="U66" t="s">
        <v>157</v>
      </c>
      <c r="V66" t="s">
        <v>157</v>
      </c>
      <c r="W66" t="b">
        <v>0</v>
      </c>
      <c r="X66" t="s">
        <v>157</v>
      </c>
      <c r="Y66" s="34" t="s">
        <v>172</v>
      </c>
      <c r="Z66" s="34" t="s">
        <v>173</v>
      </c>
      <c r="AA66" s="34" t="s">
        <v>237</v>
      </c>
      <c r="AB66" s="37" t="s">
        <v>174</v>
      </c>
      <c r="AC66" s="43" t="s">
        <v>175</v>
      </c>
      <c r="AD66" s="38" t="s">
        <v>421</v>
      </c>
      <c r="AE66" s="34" t="s">
        <v>176</v>
      </c>
      <c r="AF66" s="34" t="s">
        <v>177</v>
      </c>
      <c r="AG66" s="36">
        <v>292</v>
      </c>
      <c r="AH66" s="34">
        <v>110.1</v>
      </c>
      <c r="AI66" s="34">
        <v>119.7</v>
      </c>
      <c r="AJ66" s="34">
        <v>100.5</v>
      </c>
      <c r="AK66" s="39" t="s">
        <v>157</v>
      </c>
      <c r="AL66" s="37" t="s">
        <v>293</v>
      </c>
      <c r="AM66" s="34">
        <v>45.981667000000002</v>
      </c>
      <c r="AN66" s="34">
        <v>106.12</v>
      </c>
      <c r="AO66" s="37" t="s">
        <v>157</v>
      </c>
      <c r="AP66" s="37" t="s">
        <v>157</v>
      </c>
      <c r="AQ66" s="36">
        <v>2304.1509069856402</v>
      </c>
      <c r="AR66" s="39" t="s">
        <v>132</v>
      </c>
      <c r="AS66" s="36">
        <v>1410.2385465909099</v>
      </c>
      <c r="AT66" s="36">
        <v>3586.8069379625099</v>
      </c>
      <c r="AU66" s="39" t="s">
        <v>133</v>
      </c>
      <c r="AV66" s="39" t="s">
        <v>295</v>
      </c>
      <c r="AW66" s="39" t="s">
        <v>134</v>
      </c>
      <c r="AX66" s="39" t="s">
        <v>296</v>
      </c>
      <c r="AY66" s="40">
        <v>16000000</v>
      </c>
      <c r="AZ66" s="40">
        <v>1530000</v>
      </c>
      <c r="BA66" s="34" t="s">
        <v>165</v>
      </c>
      <c r="BB66" s="40">
        <v>0</v>
      </c>
      <c r="BC66" s="40">
        <v>0</v>
      </c>
      <c r="BD66" s="34" t="s">
        <v>165</v>
      </c>
      <c r="BE66" s="40">
        <v>2.1399999999999998E-5</v>
      </c>
      <c r="BF66" s="40">
        <v>6.9599999999999999E-7</v>
      </c>
      <c r="BG66" s="34" t="s">
        <v>165</v>
      </c>
      <c r="BH66" s="40">
        <v>0</v>
      </c>
      <c r="BI66" s="40">
        <v>0</v>
      </c>
      <c r="BJ66" s="34" t="s">
        <v>165</v>
      </c>
      <c r="BK66" s="40">
        <v>1.7200000000000001E-5</v>
      </c>
      <c r="BL66" s="40">
        <v>3.2399999999999999E-7</v>
      </c>
      <c r="BM66" s="34" t="s">
        <v>165</v>
      </c>
      <c r="BN66" s="40">
        <v>0</v>
      </c>
      <c r="BO66" s="40">
        <v>0</v>
      </c>
      <c r="BP66" s="34" t="s">
        <v>165</v>
      </c>
      <c r="BQ66" s="36">
        <v>-25.4</v>
      </c>
      <c r="BR66" s="36">
        <v>0.19</v>
      </c>
      <c r="BS66" s="34" t="s">
        <v>165</v>
      </c>
      <c r="BT66" s="36">
        <v>-5.5</v>
      </c>
      <c r="BU66" s="36">
        <v>0.6</v>
      </c>
      <c r="BV66" s="34" t="s">
        <v>297</v>
      </c>
      <c r="BW66" s="36">
        <v>360</v>
      </c>
      <c r="BX66" s="36">
        <v>6</v>
      </c>
      <c r="BY66" s="36">
        <v>1</v>
      </c>
      <c r="BZ66" s="34" t="s">
        <v>298</v>
      </c>
      <c r="CA66" s="36">
        <v>0.64</v>
      </c>
      <c r="CB66" s="36">
        <v>0.03</v>
      </c>
      <c r="CC66" s="39" t="s">
        <v>360</v>
      </c>
      <c r="CD66" s="36">
        <v>2</v>
      </c>
      <c r="CE66" s="36">
        <v>0.1</v>
      </c>
      <c r="CF66" s="39" t="s">
        <v>360</v>
      </c>
      <c r="CG66" s="36">
        <v>1</v>
      </c>
      <c r="CH66" s="36">
        <v>0</v>
      </c>
      <c r="CI66" s="39" t="s">
        <v>299</v>
      </c>
      <c r="CJ66" s="36">
        <v>1</v>
      </c>
      <c r="CK66" s="36">
        <v>0.05</v>
      </c>
      <c r="CL66" s="39" t="s">
        <v>360</v>
      </c>
      <c r="CM66" s="36">
        <v>0.5</v>
      </c>
      <c r="CN66" s="36">
        <v>0.05</v>
      </c>
      <c r="CO66" s="39" t="s">
        <v>360</v>
      </c>
      <c r="CP66" s="36">
        <v>0.2</v>
      </c>
      <c r="CQ66" s="36">
        <v>0.01</v>
      </c>
      <c r="CR66" s="39" t="s">
        <v>360</v>
      </c>
      <c r="CS66" s="36">
        <v>1.2999999999999999E-2</v>
      </c>
      <c r="CT66" s="36">
        <v>6.4999999999999997E-4</v>
      </c>
      <c r="CU66" s="39" t="s">
        <v>360</v>
      </c>
      <c r="CV66" s="37" t="s">
        <v>300</v>
      </c>
      <c r="CW66" s="41">
        <v>30</v>
      </c>
      <c r="CX66" s="41">
        <v>9.4009599999999997E-4</v>
      </c>
      <c r="CY66" s="41">
        <v>40</v>
      </c>
      <c r="CZ66" s="41">
        <v>25</v>
      </c>
    </row>
    <row r="67" spans="1:104" x14ac:dyDescent="0.25">
      <c r="A67" s="34" t="s">
        <v>169</v>
      </c>
      <c r="B67" s="35" t="s">
        <v>170</v>
      </c>
      <c r="C67" t="s">
        <v>141</v>
      </c>
      <c r="D67" s="34" t="s">
        <v>171</v>
      </c>
      <c r="E67" s="34">
        <v>2024</v>
      </c>
      <c r="F67" t="str">
        <f t="shared" ref="F67:F121" si="7">Z67</f>
        <v>10.1002/ajb2.16376</v>
      </c>
      <c r="G67" s="31">
        <f t="shared" ref="G67:G121" si="8">AH67*1000</f>
        <v>110100</v>
      </c>
      <c r="H67" s="31">
        <f t="shared" ref="H67:H121" si="9">(AI67-AH67)*1000</f>
        <v>9600.0000000000091</v>
      </c>
      <c r="I67" s="31">
        <f t="shared" ref="I67:I121" si="10">(AH67-AJ67)*1000</f>
        <v>9599.9999999999945</v>
      </c>
      <c r="J67" s="33">
        <f t="shared" ref="J67:J121" si="11">AQ67</f>
        <v>2087.3393460812799</v>
      </c>
      <c r="K67" s="32">
        <f t="shared" ref="K67:K121" si="12">AT67-AQ67</f>
        <v>1443.2999880122702</v>
      </c>
      <c r="L67" s="32">
        <f t="shared" ref="L67:L121" si="13">AQ67-AS67</f>
        <v>856.91572595821003</v>
      </c>
      <c r="M67" t="b">
        <v>1</v>
      </c>
      <c r="N67">
        <v>3</v>
      </c>
      <c r="O67" s="34" t="s">
        <v>420</v>
      </c>
      <c r="P67" t="s">
        <v>157</v>
      </c>
      <c r="Q67" t="b">
        <v>0</v>
      </c>
      <c r="R67" t="s">
        <v>157</v>
      </c>
      <c r="S67" t="b">
        <v>1</v>
      </c>
      <c r="T67" t="b">
        <v>0</v>
      </c>
      <c r="U67" t="s">
        <v>157</v>
      </c>
      <c r="V67" t="s">
        <v>157</v>
      </c>
      <c r="W67" t="b">
        <v>0</v>
      </c>
      <c r="X67" t="s">
        <v>157</v>
      </c>
      <c r="Y67" s="34" t="s">
        <v>172</v>
      </c>
      <c r="Z67" s="34" t="s">
        <v>173</v>
      </c>
      <c r="AA67" s="34" t="s">
        <v>238</v>
      </c>
      <c r="AB67" s="37" t="s">
        <v>174</v>
      </c>
      <c r="AC67" s="43" t="s">
        <v>175</v>
      </c>
      <c r="AD67" s="38" t="s">
        <v>421</v>
      </c>
      <c r="AE67" s="34" t="s">
        <v>176</v>
      </c>
      <c r="AF67" s="34" t="s">
        <v>177</v>
      </c>
      <c r="AG67" s="36">
        <v>292</v>
      </c>
      <c r="AH67" s="34">
        <v>110.1</v>
      </c>
      <c r="AI67" s="34">
        <v>119.7</v>
      </c>
      <c r="AJ67" s="34">
        <v>100.5</v>
      </c>
      <c r="AK67" s="39" t="s">
        <v>157</v>
      </c>
      <c r="AL67" s="37" t="s">
        <v>293</v>
      </c>
      <c r="AM67" s="34">
        <v>45.981667000000002</v>
      </c>
      <c r="AN67" s="34">
        <v>106.12</v>
      </c>
      <c r="AO67" s="37" t="s">
        <v>157</v>
      </c>
      <c r="AP67" s="37" t="s">
        <v>157</v>
      </c>
      <c r="AQ67" s="36">
        <v>2087.3393460812799</v>
      </c>
      <c r="AR67" s="39" t="s">
        <v>132</v>
      </c>
      <c r="AS67" s="36">
        <v>1230.4236201230699</v>
      </c>
      <c r="AT67" s="36">
        <v>3530.6393340935501</v>
      </c>
      <c r="AU67" s="39" t="s">
        <v>133</v>
      </c>
      <c r="AV67" s="39" t="s">
        <v>295</v>
      </c>
      <c r="AW67" s="39" t="s">
        <v>134</v>
      </c>
      <c r="AX67" s="39" t="s">
        <v>296</v>
      </c>
      <c r="AY67" s="40">
        <v>15900000</v>
      </c>
      <c r="AZ67" s="40">
        <v>2570000</v>
      </c>
      <c r="BA67" s="34" t="s">
        <v>165</v>
      </c>
      <c r="BB67" s="40">
        <v>0</v>
      </c>
      <c r="BC67" s="40">
        <v>0</v>
      </c>
      <c r="BD67" s="34" t="s">
        <v>165</v>
      </c>
      <c r="BE67" s="40">
        <v>2.4300000000000001E-5</v>
      </c>
      <c r="BF67" s="40">
        <v>9.9999999999999995E-7</v>
      </c>
      <c r="BG67" s="34" t="s">
        <v>165</v>
      </c>
      <c r="BH67" s="40">
        <v>0</v>
      </c>
      <c r="BI67" s="40">
        <v>0</v>
      </c>
      <c r="BJ67" s="34" t="s">
        <v>165</v>
      </c>
      <c r="BK67" s="40">
        <v>1.9300000000000002E-5</v>
      </c>
      <c r="BL67" s="40">
        <v>4.3000000000000001E-7</v>
      </c>
      <c r="BM67" s="34" t="s">
        <v>165</v>
      </c>
      <c r="BN67" s="40">
        <v>0</v>
      </c>
      <c r="BO67" s="40">
        <v>0</v>
      </c>
      <c r="BP67" s="34" t="s">
        <v>165</v>
      </c>
      <c r="BQ67" s="36">
        <v>-25.57</v>
      </c>
      <c r="BR67" s="36">
        <v>0.19</v>
      </c>
      <c r="BS67" s="34" t="s">
        <v>165</v>
      </c>
      <c r="BT67" s="36">
        <v>-5.5</v>
      </c>
      <c r="BU67" s="36">
        <v>0.6</v>
      </c>
      <c r="BV67" s="34" t="s">
        <v>297</v>
      </c>
      <c r="BW67" s="36">
        <v>360</v>
      </c>
      <c r="BX67" s="36">
        <v>6</v>
      </c>
      <c r="BY67" s="36">
        <v>1</v>
      </c>
      <c r="BZ67" s="34" t="s">
        <v>298</v>
      </c>
      <c r="CA67" s="36">
        <v>0.64</v>
      </c>
      <c r="CB67" s="36">
        <v>0.03</v>
      </c>
      <c r="CC67" s="39" t="s">
        <v>361</v>
      </c>
      <c r="CD67" s="36">
        <v>2</v>
      </c>
      <c r="CE67" s="36">
        <v>0.1</v>
      </c>
      <c r="CF67" s="39" t="s">
        <v>361</v>
      </c>
      <c r="CG67" s="36">
        <v>1</v>
      </c>
      <c r="CH67" s="36">
        <v>0</v>
      </c>
      <c r="CI67" s="39" t="s">
        <v>299</v>
      </c>
      <c r="CJ67" s="36">
        <v>1</v>
      </c>
      <c r="CK67" s="36">
        <v>0.05</v>
      </c>
      <c r="CL67" s="39" t="s">
        <v>361</v>
      </c>
      <c r="CM67" s="36">
        <v>0.5</v>
      </c>
      <c r="CN67" s="36">
        <v>0.05</v>
      </c>
      <c r="CO67" s="39" t="s">
        <v>361</v>
      </c>
      <c r="CP67" s="36">
        <v>0.2</v>
      </c>
      <c r="CQ67" s="36">
        <v>0.01</v>
      </c>
      <c r="CR67" s="39" t="s">
        <v>361</v>
      </c>
      <c r="CS67" s="36">
        <v>1.2999999999999999E-2</v>
      </c>
      <c r="CT67" s="36">
        <v>6.4999999999999997E-4</v>
      </c>
      <c r="CU67" s="39" t="s">
        <v>361</v>
      </c>
      <c r="CV67" s="37" t="s">
        <v>300</v>
      </c>
      <c r="CW67" s="41">
        <v>30</v>
      </c>
      <c r="CX67" s="41">
        <v>9.4009599999999997E-4</v>
      </c>
      <c r="CY67" s="41">
        <v>40</v>
      </c>
      <c r="CZ67" s="41">
        <v>25</v>
      </c>
    </row>
    <row r="68" spans="1:104" x14ac:dyDescent="0.25">
      <c r="A68" s="34" t="s">
        <v>169</v>
      </c>
      <c r="B68" s="35" t="s">
        <v>170</v>
      </c>
      <c r="C68" t="s">
        <v>141</v>
      </c>
      <c r="D68" s="34" t="s">
        <v>171</v>
      </c>
      <c r="E68" s="34">
        <v>2024</v>
      </c>
      <c r="F68" t="str">
        <f t="shared" si="7"/>
        <v>10.1002/ajb2.16376</v>
      </c>
      <c r="G68" s="31">
        <f t="shared" si="8"/>
        <v>110100</v>
      </c>
      <c r="H68" s="31">
        <f t="shared" si="9"/>
        <v>9600.0000000000091</v>
      </c>
      <c r="I68" s="31">
        <f t="shared" si="10"/>
        <v>9599.9999999999945</v>
      </c>
      <c r="J68" s="33">
        <f t="shared" si="11"/>
        <v>3055.4466081279002</v>
      </c>
      <c r="K68" s="32">
        <f t="shared" si="12"/>
        <v>1935.62899065377</v>
      </c>
      <c r="L68" s="32">
        <f t="shared" si="13"/>
        <v>1216.6846546274301</v>
      </c>
      <c r="M68" t="b">
        <v>1</v>
      </c>
      <c r="N68">
        <v>3</v>
      </c>
      <c r="O68" s="34" t="s">
        <v>420</v>
      </c>
      <c r="P68" t="s">
        <v>157</v>
      </c>
      <c r="Q68" t="b">
        <v>0</v>
      </c>
      <c r="R68" t="s">
        <v>157</v>
      </c>
      <c r="S68" t="b">
        <v>1</v>
      </c>
      <c r="T68" t="b">
        <v>0</v>
      </c>
      <c r="U68" t="s">
        <v>157</v>
      </c>
      <c r="V68" t="s">
        <v>157</v>
      </c>
      <c r="W68" t="b">
        <v>0</v>
      </c>
      <c r="X68" t="s">
        <v>157</v>
      </c>
      <c r="Y68" s="34" t="s">
        <v>172</v>
      </c>
      <c r="Z68" s="34" t="s">
        <v>173</v>
      </c>
      <c r="AA68" s="34" t="s">
        <v>239</v>
      </c>
      <c r="AB68" s="37" t="s">
        <v>174</v>
      </c>
      <c r="AC68" s="43" t="s">
        <v>175</v>
      </c>
      <c r="AD68" s="38" t="s">
        <v>421</v>
      </c>
      <c r="AE68" s="34" t="s">
        <v>176</v>
      </c>
      <c r="AF68" s="34" t="s">
        <v>177</v>
      </c>
      <c r="AG68" s="36">
        <v>292</v>
      </c>
      <c r="AH68" s="34">
        <v>110.1</v>
      </c>
      <c r="AI68" s="34">
        <v>119.7</v>
      </c>
      <c r="AJ68" s="34">
        <v>100.5</v>
      </c>
      <c r="AK68" s="39" t="s">
        <v>157</v>
      </c>
      <c r="AL68" s="37" t="s">
        <v>293</v>
      </c>
      <c r="AM68" s="34">
        <v>45.981667000000002</v>
      </c>
      <c r="AN68" s="34">
        <v>106.12</v>
      </c>
      <c r="AO68" s="37" t="s">
        <v>157</v>
      </c>
      <c r="AP68" s="37" t="s">
        <v>157</v>
      </c>
      <c r="AQ68" s="36">
        <v>3055.4466081279002</v>
      </c>
      <c r="AR68" s="39" t="s">
        <v>132</v>
      </c>
      <c r="AS68" s="36">
        <v>1838.7619535004701</v>
      </c>
      <c r="AT68" s="36">
        <v>4991.0755987816701</v>
      </c>
      <c r="AU68" s="39" t="s">
        <v>133</v>
      </c>
      <c r="AV68" s="39" t="s">
        <v>295</v>
      </c>
      <c r="AW68" s="39" t="s">
        <v>134</v>
      </c>
      <c r="AX68" s="39" t="s">
        <v>296</v>
      </c>
      <c r="AY68" s="40">
        <v>14700000</v>
      </c>
      <c r="AZ68" s="40">
        <v>1930000</v>
      </c>
      <c r="BA68" s="34" t="s">
        <v>165</v>
      </c>
      <c r="BB68" s="40">
        <v>0</v>
      </c>
      <c r="BC68" s="40">
        <v>0</v>
      </c>
      <c r="BD68" s="34" t="s">
        <v>165</v>
      </c>
      <c r="BE68" s="40">
        <v>2.05E-5</v>
      </c>
      <c r="BF68" s="40">
        <v>6.9400000000000005E-7</v>
      </c>
      <c r="BG68" s="34" t="s">
        <v>165</v>
      </c>
      <c r="BH68" s="40">
        <v>0</v>
      </c>
      <c r="BI68" s="40">
        <v>0</v>
      </c>
      <c r="BJ68" s="34" t="s">
        <v>165</v>
      </c>
      <c r="BK68" s="40">
        <v>1.7499999999999998E-5</v>
      </c>
      <c r="BL68" s="40">
        <v>2.7500000000000001E-7</v>
      </c>
      <c r="BM68" s="34" t="s">
        <v>165</v>
      </c>
      <c r="BN68" s="40">
        <v>0</v>
      </c>
      <c r="BO68" s="40">
        <v>0</v>
      </c>
      <c r="BP68" s="34" t="s">
        <v>165</v>
      </c>
      <c r="BQ68" s="36">
        <v>-26.34</v>
      </c>
      <c r="BR68" s="36">
        <v>0.19</v>
      </c>
      <c r="BS68" s="34" t="s">
        <v>165</v>
      </c>
      <c r="BT68" s="36">
        <v>-5.5</v>
      </c>
      <c r="BU68" s="36">
        <v>0.6</v>
      </c>
      <c r="BV68" s="34" t="s">
        <v>297</v>
      </c>
      <c r="BW68" s="36">
        <v>360</v>
      </c>
      <c r="BX68" s="36">
        <v>6</v>
      </c>
      <c r="BY68" s="36">
        <v>1</v>
      </c>
      <c r="BZ68" s="34" t="s">
        <v>298</v>
      </c>
      <c r="CA68" s="36">
        <v>0.64</v>
      </c>
      <c r="CB68" s="36">
        <v>0.03</v>
      </c>
      <c r="CC68" s="39" t="s">
        <v>362</v>
      </c>
      <c r="CD68" s="36">
        <v>2</v>
      </c>
      <c r="CE68" s="36">
        <v>0.1</v>
      </c>
      <c r="CF68" s="39" t="s">
        <v>362</v>
      </c>
      <c r="CG68" s="36">
        <v>1</v>
      </c>
      <c r="CH68" s="36">
        <v>0</v>
      </c>
      <c r="CI68" s="39" t="s">
        <v>299</v>
      </c>
      <c r="CJ68" s="36">
        <v>1</v>
      </c>
      <c r="CK68" s="36">
        <v>0.05</v>
      </c>
      <c r="CL68" s="39" t="s">
        <v>362</v>
      </c>
      <c r="CM68" s="36">
        <v>0.5</v>
      </c>
      <c r="CN68" s="36">
        <v>0.05</v>
      </c>
      <c r="CO68" s="39" t="s">
        <v>362</v>
      </c>
      <c r="CP68" s="36">
        <v>0.2</v>
      </c>
      <c r="CQ68" s="36">
        <v>0.01</v>
      </c>
      <c r="CR68" s="39" t="s">
        <v>362</v>
      </c>
      <c r="CS68" s="36">
        <v>1.2999999999999999E-2</v>
      </c>
      <c r="CT68" s="36">
        <v>6.4999999999999997E-4</v>
      </c>
      <c r="CU68" s="39" t="s">
        <v>362</v>
      </c>
      <c r="CV68" s="37" t="s">
        <v>300</v>
      </c>
      <c r="CW68" s="41">
        <v>30</v>
      </c>
      <c r="CX68" s="41">
        <v>9.4009599999999997E-4</v>
      </c>
      <c r="CY68" s="41">
        <v>40</v>
      </c>
      <c r="CZ68" s="41">
        <v>25</v>
      </c>
    </row>
    <row r="69" spans="1:104" x14ac:dyDescent="0.25">
      <c r="A69" s="34" t="s">
        <v>169</v>
      </c>
      <c r="B69" s="35" t="s">
        <v>170</v>
      </c>
      <c r="C69" t="s">
        <v>141</v>
      </c>
      <c r="D69" s="34" t="s">
        <v>171</v>
      </c>
      <c r="E69" s="34">
        <v>2024</v>
      </c>
      <c r="F69" t="str">
        <f t="shared" si="7"/>
        <v>10.1002/ajb2.16376</v>
      </c>
      <c r="G69" s="31">
        <f t="shared" si="8"/>
        <v>110100</v>
      </c>
      <c r="H69" s="31">
        <f t="shared" si="9"/>
        <v>9600.0000000000091</v>
      </c>
      <c r="I69" s="31">
        <f t="shared" si="10"/>
        <v>9599.9999999999945</v>
      </c>
      <c r="J69" s="33">
        <f t="shared" si="11"/>
        <v>1810.72330654246</v>
      </c>
      <c r="K69" s="32">
        <f t="shared" si="12"/>
        <v>1084.40680414537</v>
      </c>
      <c r="L69" s="32">
        <f t="shared" si="13"/>
        <v>727.80151885801001</v>
      </c>
      <c r="M69" t="b">
        <v>1</v>
      </c>
      <c r="N69">
        <v>3</v>
      </c>
      <c r="O69" s="34" t="s">
        <v>420</v>
      </c>
      <c r="P69" t="s">
        <v>157</v>
      </c>
      <c r="Q69" t="b">
        <v>0</v>
      </c>
      <c r="R69" t="s">
        <v>157</v>
      </c>
      <c r="S69" t="b">
        <v>1</v>
      </c>
      <c r="T69" t="b">
        <v>0</v>
      </c>
      <c r="U69" t="s">
        <v>157</v>
      </c>
      <c r="V69" t="s">
        <v>157</v>
      </c>
      <c r="W69" t="b">
        <v>0</v>
      </c>
      <c r="X69" t="s">
        <v>157</v>
      </c>
      <c r="Y69" s="34" t="s">
        <v>172</v>
      </c>
      <c r="Z69" s="34" t="s">
        <v>173</v>
      </c>
      <c r="AA69" s="34" t="s">
        <v>240</v>
      </c>
      <c r="AB69" s="37" t="s">
        <v>174</v>
      </c>
      <c r="AC69" s="43" t="s">
        <v>175</v>
      </c>
      <c r="AD69" s="38" t="s">
        <v>421</v>
      </c>
      <c r="AE69" s="34" t="s">
        <v>176</v>
      </c>
      <c r="AF69" s="34" t="s">
        <v>177</v>
      </c>
      <c r="AG69" s="36">
        <v>292</v>
      </c>
      <c r="AH69" s="34">
        <v>110.1</v>
      </c>
      <c r="AI69" s="34">
        <v>119.7</v>
      </c>
      <c r="AJ69" s="34">
        <v>100.5</v>
      </c>
      <c r="AK69" s="39" t="s">
        <v>157</v>
      </c>
      <c r="AL69" s="37" t="s">
        <v>293</v>
      </c>
      <c r="AM69" s="34">
        <v>45.981667000000002</v>
      </c>
      <c r="AN69" s="34">
        <v>106.12</v>
      </c>
      <c r="AO69" s="37" t="s">
        <v>157</v>
      </c>
      <c r="AP69" s="37" t="s">
        <v>157</v>
      </c>
      <c r="AQ69" s="36">
        <v>1810.72330654246</v>
      </c>
      <c r="AR69" s="39" t="s">
        <v>132</v>
      </c>
      <c r="AS69" s="36">
        <v>1082.92178768445</v>
      </c>
      <c r="AT69" s="36">
        <v>2895.13011068783</v>
      </c>
      <c r="AU69" s="39" t="s">
        <v>133</v>
      </c>
      <c r="AV69" s="39" t="s">
        <v>295</v>
      </c>
      <c r="AW69" s="39" t="s">
        <v>134</v>
      </c>
      <c r="AX69" s="39" t="s">
        <v>296</v>
      </c>
      <c r="AY69" s="40">
        <v>16600000</v>
      </c>
      <c r="AZ69" s="40">
        <v>2000000</v>
      </c>
      <c r="BA69" s="34" t="s">
        <v>165</v>
      </c>
      <c r="BB69" s="40">
        <v>0</v>
      </c>
      <c r="BC69" s="40">
        <v>0</v>
      </c>
      <c r="BD69" s="34" t="s">
        <v>165</v>
      </c>
      <c r="BE69" s="40">
        <v>2.34E-5</v>
      </c>
      <c r="BF69" s="40">
        <v>5.4799999999999998E-7</v>
      </c>
      <c r="BG69" s="34" t="s">
        <v>165</v>
      </c>
      <c r="BH69" s="40">
        <v>0</v>
      </c>
      <c r="BI69" s="40">
        <v>0</v>
      </c>
      <c r="BJ69" s="34" t="s">
        <v>165</v>
      </c>
      <c r="BK69" s="40">
        <v>1.7900000000000001E-5</v>
      </c>
      <c r="BL69" s="40">
        <v>5.1200000000000003E-7</v>
      </c>
      <c r="BM69" s="34" t="s">
        <v>165</v>
      </c>
      <c r="BN69" s="40">
        <v>0</v>
      </c>
      <c r="BO69" s="40">
        <v>0</v>
      </c>
      <c r="BP69" s="34" t="s">
        <v>165</v>
      </c>
      <c r="BQ69" s="36">
        <v>-24.66</v>
      </c>
      <c r="BR69" s="36">
        <v>0.19</v>
      </c>
      <c r="BS69" s="34" t="s">
        <v>165</v>
      </c>
      <c r="BT69" s="36">
        <v>-5.5</v>
      </c>
      <c r="BU69" s="36">
        <v>0.6</v>
      </c>
      <c r="BV69" s="34" t="s">
        <v>297</v>
      </c>
      <c r="BW69" s="36">
        <v>360</v>
      </c>
      <c r="BX69" s="36">
        <v>6</v>
      </c>
      <c r="BY69" s="36">
        <v>1</v>
      </c>
      <c r="BZ69" s="34" t="s">
        <v>298</v>
      </c>
      <c r="CA69" s="36">
        <v>0.64</v>
      </c>
      <c r="CB69" s="36">
        <v>0.03</v>
      </c>
      <c r="CC69" s="39" t="s">
        <v>363</v>
      </c>
      <c r="CD69" s="36">
        <v>2</v>
      </c>
      <c r="CE69" s="36">
        <v>0.1</v>
      </c>
      <c r="CF69" s="39" t="s">
        <v>363</v>
      </c>
      <c r="CG69" s="36">
        <v>1</v>
      </c>
      <c r="CH69" s="36">
        <v>0</v>
      </c>
      <c r="CI69" s="39" t="s">
        <v>299</v>
      </c>
      <c r="CJ69" s="36">
        <v>1</v>
      </c>
      <c r="CK69" s="36">
        <v>0.05</v>
      </c>
      <c r="CL69" s="39" t="s">
        <v>363</v>
      </c>
      <c r="CM69" s="36">
        <v>0.5</v>
      </c>
      <c r="CN69" s="36">
        <v>0.05</v>
      </c>
      <c r="CO69" s="39" t="s">
        <v>363</v>
      </c>
      <c r="CP69" s="36">
        <v>0.2</v>
      </c>
      <c r="CQ69" s="36">
        <v>0.01</v>
      </c>
      <c r="CR69" s="39" t="s">
        <v>363</v>
      </c>
      <c r="CS69" s="36">
        <v>1.2999999999999999E-2</v>
      </c>
      <c r="CT69" s="36">
        <v>6.4999999999999997E-4</v>
      </c>
      <c r="CU69" s="39" t="s">
        <v>363</v>
      </c>
      <c r="CV69" s="37" t="s">
        <v>300</v>
      </c>
      <c r="CW69" s="41">
        <v>30</v>
      </c>
      <c r="CX69" s="41">
        <v>9.4009599999999997E-4</v>
      </c>
      <c r="CY69" s="41">
        <v>40</v>
      </c>
      <c r="CZ69" s="41">
        <v>25</v>
      </c>
    </row>
    <row r="70" spans="1:104" x14ac:dyDescent="0.25">
      <c r="A70" s="34" t="s">
        <v>169</v>
      </c>
      <c r="B70" s="35" t="s">
        <v>170</v>
      </c>
      <c r="C70" t="s">
        <v>141</v>
      </c>
      <c r="D70" s="34" t="s">
        <v>171</v>
      </c>
      <c r="E70" s="34">
        <v>2024</v>
      </c>
      <c r="F70" t="str">
        <f t="shared" si="7"/>
        <v>10.1002/ajb2.16376</v>
      </c>
      <c r="G70" s="31">
        <f t="shared" si="8"/>
        <v>110100</v>
      </c>
      <c r="H70" s="31">
        <f t="shared" si="9"/>
        <v>9600.0000000000091</v>
      </c>
      <c r="I70" s="31">
        <f t="shared" si="10"/>
        <v>9599.9999999999945</v>
      </c>
      <c r="J70" s="33">
        <f t="shared" si="11"/>
        <v>3943.55325203453</v>
      </c>
      <c r="K70" s="32">
        <f t="shared" si="12"/>
        <v>2116.5871253910595</v>
      </c>
      <c r="L70" s="32">
        <f t="shared" si="13"/>
        <v>1527.6259885142399</v>
      </c>
      <c r="M70" t="b">
        <v>1</v>
      </c>
      <c r="N70">
        <v>3</v>
      </c>
      <c r="O70" s="34" t="s">
        <v>420</v>
      </c>
      <c r="P70" t="s">
        <v>157</v>
      </c>
      <c r="Q70" t="b">
        <v>0</v>
      </c>
      <c r="R70" t="s">
        <v>157</v>
      </c>
      <c r="S70" t="b">
        <v>1</v>
      </c>
      <c r="T70" t="b">
        <v>0</v>
      </c>
      <c r="U70" t="s">
        <v>157</v>
      </c>
      <c r="V70" t="s">
        <v>157</v>
      </c>
      <c r="W70" t="b">
        <v>0</v>
      </c>
      <c r="X70" t="s">
        <v>157</v>
      </c>
      <c r="Y70" s="34" t="s">
        <v>172</v>
      </c>
      <c r="Z70" s="34" t="s">
        <v>173</v>
      </c>
      <c r="AA70" s="34" t="s">
        <v>241</v>
      </c>
      <c r="AB70" s="37" t="s">
        <v>174</v>
      </c>
      <c r="AC70" s="43" t="s">
        <v>175</v>
      </c>
      <c r="AD70" s="38" t="s">
        <v>421</v>
      </c>
      <c r="AE70" s="34" t="s">
        <v>176</v>
      </c>
      <c r="AF70" s="34" t="s">
        <v>177</v>
      </c>
      <c r="AG70" s="36">
        <v>292</v>
      </c>
      <c r="AH70" s="34">
        <v>110.1</v>
      </c>
      <c r="AI70" s="34">
        <v>119.7</v>
      </c>
      <c r="AJ70" s="34">
        <v>100.5</v>
      </c>
      <c r="AK70" s="39" t="s">
        <v>157</v>
      </c>
      <c r="AL70" s="37" t="s">
        <v>293</v>
      </c>
      <c r="AM70" s="34">
        <v>45.981667000000002</v>
      </c>
      <c r="AN70" s="34">
        <v>106.12</v>
      </c>
      <c r="AO70" s="37" t="s">
        <v>157</v>
      </c>
      <c r="AP70" s="37" t="s">
        <v>157</v>
      </c>
      <c r="AQ70" s="36">
        <v>3943.55325203453</v>
      </c>
      <c r="AR70" s="39" t="s">
        <v>132</v>
      </c>
      <c r="AS70" s="36">
        <v>2415.9272635202901</v>
      </c>
      <c r="AT70" s="36">
        <v>6060.1403774255896</v>
      </c>
      <c r="AU70" s="39" t="s">
        <v>133</v>
      </c>
      <c r="AV70" s="39" t="s">
        <v>295</v>
      </c>
      <c r="AW70" s="39" t="s">
        <v>134</v>
      </c>
      <c r="AX70" s="39" t="s">
        <v>296</v>
      </c>
      <c r="AY70" s="40">
        <v>10300000</v>
      </c>
      <c r="AZ70" s="40">
        <v>367000</v>
      </c>
      <c r="BA70" s="34" t="s">
        <v>165</v>
      </c>
      <c r="BB70" s="40">
        <v>0</v>
      </c>
      <c r="BC70" s="40">
        <v>0</v>
      </c>
      <c r="BD70" s="34" t="s">
        <v>165</v>
      </c>
      <c r="BE70" s="40">
        <v>1.98E-5</v>
      </c>
      <c r="BF70" s="40">
        <v>1.02E-6</v>
      </c>
      <c r="BG70" s="34" t="s">
        <v>165</v>
      </c>
      <c r="BH70" s="40">
        <v>0</v>
      </c>
      <c r="BI70" s="40">
        <v>0</v>
      </c>
      <c r="BJ70" s="34" t="s">
        <v>165</v>
      </c>
      <c r="BK70" s="40">
        <v>1.8E-5</v>
      </c>
      <c r="BL70" s="40">
        <v>4.5999999999999999E-7</v>
      </c>
      <c r="BM70" s="34" t="s">
        <v>165</v>
      </c>
      <c r="BN70" s="40">
        <v>0</v>
      </c>
      <c r="BO70" s="40">
        <v>0</v>
      </c>
      <c r="BP70" s="34" t="s">
        <v>165</v>
      </c>
      <c r="BQ70" s="36">
        <v>-25.05</v>
      </c>
      <c r="BR70" s="36">
        <v>0.24</v>
      </c>
      <c r="BS70" s="34" t="s">
        <v>165</v>
      </c>
      <c r="BT70" s="36">
        <v>-5.5</v>
      </c>
      <c r="BU70" s="36">
        <v>0.6</v>
      </c>
      <c r="BV70" s="34" t="s">
        <v>297</v>
      </c>
      <c r="BW70" s="36">
        <v>360</v>
      </c>
      <c r="BX70" s="36">
        <v>6</v>
      </c>
      <c r="BY70" s="36">
        <v>1</v>
      </c>
      <c r="BZ70" s="34" t="s">
        <v>298</v>
      </c>
      <c r="CA70" s="36">
        <v>0.64</v>
      </c>
      <c r="CB70" s="36">
        <v>0.03</v>
      </c>
      <c r="CC70" s="39" t="s">
        <v>364</v>
      </c>
      <c r="CD70" s="36">
        <v>2</v>
      </c>
      <c r="CE70" s="36">
        <v>0.1</v>
      </c>
      <c r="CF70" s="39" t="s">
        <v>364</v>
      </c>
      <c r="CG70" s="36">
        <v>1</v>
      </c>
      <c r="CH70" s="36">
        <v>0</v>
      </c>
      <c r="CI70" s="39" t="s">
        <v>299</v>
      </c>
      <c r="CJ70" s="36">
        <v>1</v>
      </c>
      <c r="CK70" s="36">
        <v>0.05</v>
      </c>
      <c r="CL70" s="39" t="s">
        <v>364</v>
      </c>
      <c r="CM70" s="36">
        <v>0.5</v>
      </c>
      <c r="CN70" s="36">
        <v>0.05</v>
      </c>
      <c r="CO70" s="39" t="s">
        <v>364</v>
      </c>
      <c r="CP70" s="36">
        <v>0.2</v>
      </c>
      <c r="CQ70" s="36">
        <v>0.01</v>
      </c>
      <c r="CR70" s="39" t="s">
        <v>364</v>
      </c>
      <c r="CS70" s="36">
        <v>1.2999999999999999E-2</v>
      </c>
      <c r="CT70" s="36">
        <v>6.4999999999999997E-4</v>
      </c>
      <c r="CU70" s="39" t="s">
        <v>364</v>
      </c>
      <c r="CV70" s="37" t="s">
        <v>300</v>
      </c>
      <c r="CW70" s="41">
        <v>30</v>
      </c>
      <c r="CX70" s="41">
        <v>9.4009599999999997E-4</v>
      </c>
      <c r="CY70" s="41">
        <v>40</v>
      </c>
      <c r="CZ70" s="41">
        <v>25</v>
      </c>
    </row>
    <row r="71" spans="1:104" x14ac:dyDescent="0.25">
      <c r="A71" s="34" t="s">
        <v>169</v>
      </c>
      <c r="B71" s="35" t="s">
        <v>170</v>
      </c>
      <c r="C71" t="s">
        <v>141</v>
      </c>
      <c r="D71" s="34" t="s">
        <v>171</v>
      </c>
      <c r="E71" s="34">
        <v>2024</v>
      </c>
      <c r="F71" t="str">
        <f t="shared" si="7"/>
        <v>10.1002/ajb2.16376</v>
      </c>
      <c r="G71" s="31">
        <f t="shared" si="8"/>
        <v>110100</v>
      </c>
      <c r="H71" s="31">
        <f t="shared" si="9"/>
        <v>9600.0000000000091</v>
      </c>
      <c r="I71" s="31">
        <f t="shared" si="10"/>
        <v>9599.9999999999945</v>
      </c>
      <c r="J71" s="33">
        <f t="shared" si="11"/>
        <v>2923.3934863486302</v>
      </c>
      <c r="K71" s="32">
        <f t="shared" si="12"/>
        <v>1560.2839698800299</v>
      </c>
      <c r="L71" s="32">
        <f t="shared" si="13"/>
        <v>1113.9708148297202</v>
      </c>
      <c r="M71" t="b">
        <v>1</v>
      </c>
      <c r="N71">
        <v>3</v>
      </c>
      <c r="O71" s="34" t="s">
        <v>420</v>
      </c>
      <c r="P71" t="s">
        <v>157</v>
      </c>
      <c r="Q71" t="b">
        <v>0</v>
      </c>
      <c r="R71" t="s">
        <v>157</v>
      </c>
      <c r="S71" t="b">
        <v>1</v>
      </c>
      <c r="T71" t="b">
        <v>0</v>
      </c>
      <c r="U71" t="s">
        <v>157</v>
      </c>
      <c r="V71" t="s">
        <v>157</v>
      </c>
      <c r="W71" t="b">
        <v>0</v>
      </c>
      <c r="X71" t="s">
        <v>157</v>
      </c>
      <c r="Y71" s="34" t="s">
        <v>172</v>
      </c>
      <c r="Z71" s="34" t="s">
        <v>173</v>
      </c>
      <c r="AA71" s="34" t="s">
        <v>242</v>
      </c>
      <c r="AB71" s="37" t="s">
        <v>174</v>
      </c>
      <c r="AC71" s="43" t="s">
        <v>175</v>
      </c>
      <c r="AD71" s="38" t="s">
        <v>421</v>
      </c>
      <c r="AE71" s="34" t="s">
        <v>176</v>
      </c>
      <c r="AF71" s="34" t="s">
        <v>177</v>
      </c>
      <c r="AG71" s="36">
        <v>292</v>
      </c>
      <c r="AH71" s="34">
        <v>110.1</v>
      </c>
      <c r="AI71" s="34">
        <v>119.7</v>
      </c>
      <c r="AJ71" s="34">
        <v>100.5</v>
      </c>
      <c r="AK71" s="39" t="s">
        <v>157</v>
      </c>
      <c r="AL71" s="37" t="s">
        <v>293</v>
      </c>
      <c r="AM71" s="34">
        <v>45.981667000000002</v>
      </c>
      <c r="AN71" s="34">
        <v>106.12</v>
      </c>
      <c r="AO71" s="37" t="s">
        <v>157</v>
      </c>
      <c r="AP71" s="37" t="s">
        <v>157</v>
      </c>
      <c r="AQ71" s="36">
        <v>2923.3934863486302</v>
      </c>
      <c r="AR71" s="39" t="s">
        <v>132</v>
      </c>
      <c r="AS71" s="36">
        <v>1809.42267151891</v>
      </c>
      <c r="AT71" s="36">
        <v>4483.67745622866</v>
      </c>
      <c r="AU71" s="39" t="s">
        <v>133</v>
      </c>
      <c r="AV71" s="39" t="s">
        <v>295</v>
      </c>
      <c r="AW71" s="39" t="s">
        <v>134</v>
      </c>
      <c r="AX71" s="39" t="s">
        <v>296</v>
      </c>
      <c r="AY71" s="40">
        <v>17800000</v>
      </c>
      <c r="AZ71" s="40">
        <v>1480000</v>
      </c>
      <c r="BA71" s="34" t="s">
        <v>165</v>
      </c>
      <c r="BB71" s="40">
        <v>0</v>
      </c>
      <c r="BC71" s="40">
        <v>0</v>
      </c>
      <c r="BD71" s="34" t="s">
        <v>165</v>
      </c>
      <c r="BE71" s="40">
        <v>1.7799999999999999E-5</v>
      </c>
      <c r="BF71" s="40">
        <v>2.28E-7</v>
      </c>
      <c r="BG71" s="34" t="s">
        <v>165</v>
      </c>
      <c r="BH71" s="40">
        <v>0</v>
      </c>
      <c r="BI71" s="40">
        <v>0</v>
      </c>
      <c r="BJ71" s="34" t="s">
        <v>165</v>
      </c>
      <c r="BK71" s="40">
        <v>1.6200000000000001E-5</v>
      </c>
      <c r="BL71" s="40">
        <v>4.34E-7</v>
      </c>
      <c r="BM71" s="34" t="s">
        <v>165</v>
      </c>
      <c r="BN71" s="40">
        <v>0</v>
      </c>
      <c r="BO71" s="40">
        <v>0</v>
      </c>
      <c r="BP71" s="34" t="s">
        <v>165</v>
      </c>
      <c r="BQ71" s="36">
        <v>-26.09</v>
      </c>
      <c r="BR71" s="36">
        <v>0.19</v>
      </c>
      <c r="BS71" s="34" t="s">
        <v>165</v>
      </c>
      <c r="BT71" s="36">
        <v>-5.5</v>
      </c>
      <c r="BU71" s="36">
        <v>0.6</v>
      </c>
      <c r="BV71" s="34" t="s">
        <v>297</v>
      </c>
      <c r="BW71" s="36">
        <v>360</v>
      </c>
      <c r="BX71" s="36">
        <v>6</v>
      </c>
      <c r="BY71" s="36">
        <v>1</v>
      </c>
      <c r="BZ71" s="34" t="s">
        <v>298</v>
      </c>
      <c r="CA71" s="36">
        <v>0.64</v>
      </c>
      <c r="CB71" s="36">
        <v>0.03</v>
      </c>
      <c r="CC71" s="39" t="s">
        <v>365</v>
      </c>
      <c r="CD71" s="36">
        <v>2</v>
      </c>
      <c r="CE71" s="36">
        <v>0.1</v>
      </c>
      <c r="CF71" s="39" t="s">
        <v>365</v>
      </c>
      <c r="CG71" s="36">
        <v>1</v>
      </c>
      <c r="CH71" s="36">
        <v>0</v>
      </c>
      <c r="CI71" s="39" t="s">
        <v>299</v>
      </c>
      <c r="CJ71" s="36">
        <v>1</v>
      </c>
      <c r="CK71" s="36">
        <v>0.05</v>
      </c>
      <c r="CL71" s="39" t="s">
        <v>365</v>
      </c>
      <c r="CM71" s="36">
        <v>0.5</v>
      </c>
      <c r="CN71" s="36">
        <v>0.05</v>
      </c>
      <c r="CO71" s="39" t="s">
        <v>365</v>
      </c>
      <c r="CP71" s="36">
        <v>0.2</v>
      </c>
      <c r="CQ71" s="36">
        <v>0.01</v>
      </c>
      <c r="CR71" s="39" t="s">
        <v>365</v>
      </c>
      <c r="CS71" s="36">
        <v>1.2999999999999999E-2</v>
      </c>
      <c r="CT71" s="36">
        <v>6.4999999999999997E-4</v>
      </c>
      <c r="CU71" s="39" t="s">
        <v>365</v>
      </c>
      <c r="CV71" s="37" t="s">
        <v>300</v>
      </c>
      <c r="CW71" s="41">
        <v>30</v>
      </c>
      <c r="CX71" s="41">
        <v>9.4009599999999997E-4</v>
      </c>
      <c r="CY71" s="41">
        <v>40</v>
      </c>
      <c r="CZ71" s="41">
        <v>25</v>
      </c>
    </row>
    <row r="72" spans="1:104" x14ac:dyDescent="0.25">
      <c r="A72" s="34" t="s">
        <v>169</v>
      </c>
      <c r="B72" s="35" t="s">
        <v>170</v>
      </c>
      <c r="C72" t="s">
        <v>141</v>
      </c>
      <c r="D72" s="34" t="s">
        <v>171</v>
      </c>
      <c r="E72" s="34">
        <v>2024</v>
      </c>
      <c r="F72" t="str">
        <f t="shared" si="7"/>
        <v>10.1002/ajb2.16376</v>
      </c>
      <c r="G72" s="31">
        <f t="shared" si="8"/>
        <v>110100</v>
      </c>
      <c r="H72" s="31">
        <f t="shared" si="9"/>
        <v>9600.0000000000091</v>
      </c>
      <c r="I72" s="31">
        <f t="shared" si="10"/>
        <v>9599.9999999999945</v>
      </c>
      <c r="J72" s="33">
        <f t="shared" si="11"/>
        <v>2482.6528772318202</v>
      </c>
      <c r="K72" s="32">
        <f t="shared" si="12"/>
        <v>1456.6551159570099</v>
      </c>
      <c r="L72" s="32">
        <f t="shared" si="13"/>
        <v>996.52618757506025</v>
      </c>
      <c r="M72" t="b">
        <v>1</v>
      </c>
      <c r="N72">
        <v>3</v>
      </c>
      <c r="O72" s="34" t="s">
        <v>420</v>
      </c>
      <c r="P72" t="s">
        <v>157</v>
      </c>
      <c r="Q72" t="b">
        <v>0</v>
      </c>
      <c r="R72" t="s">
        <v>157</v>
      </c>
      <c r="S72" t="b">
        <v>1</v>
      </c>
      <c r="T72" t="b">
        <v>0</v>
      </c>
      <c r="U72" t="s">
        <v>157</v>
      </c>
      <c r="V72" t="s">
        <v>157</v>
      </c>
      <c r="W72" t="b">
        <v>0</v>
      </c>
      <c r="X72" t="s">
        <v>157</v>
      </c>
      <c r="Y72" s="34" t="s">
        <v>172</v>
      </c>
      <c r="Z72" s="34" t="s">
        <v>173</v>
      </c>
      <c r="AA72" s="34" t="s">
        <v>243</v>
      </c>
      <c r="AB72" s="37" t="s">
        <v>174</v>
      </c>
      <c r="AC72" s="43" t="s">
        <v>175</v>
      </c>
      <c r="AD72" s="38" t="s">
        <v>421</v>
      </c>
      <c r="AE72" s="34" t="s">
        <v>176</v>
      </c>
      <c r="AF72" s="34" t="s">
        <v>177</v>
      </c>
      <c r="AG72" s="36">
        <v>292</v>
      </c>
      <c r="AH72" s="34">
        <v>110.1</v>
      </c>
      <c r="AI72" s="34">
        <v>119.7</v>
      </c>
      <c r="AJ72" s="34">
        <v>100.5</v>
      </c>
      <c r="AK72" s="39" t="s">
        <v>157</v>
      </c>
      <c r="AL72" s="37" t="s">
        <v>293</v>
      </c>
      <c r="AM72" s="34">
        <v>45.981667000000002</v>
      </c>
      <c r="AN72" s="34">
        <v>106.12</v>
      </c>
      <c r="AO72" s="37" t="s">
        <v>157</v>
      </c>
      <c r="AP72" s="37" t="s">
        <v>157</v>
      </c>
      <c r="AQ72" s="36">
        <v>2482.6528772318202</v>
      </c>
      <c r="AR72" s="39" t="s">
        <v>132</v>
      </c>
      <c r="AS72" s="36">
        <v>1486.1266896567599</v>
      </c>
      <c r="AT72" s="36">
        <v>3939.3079931888301</v>
      </c>
      <c r="AU72" s="39" t="s">
        <v>133</v>
      </c>
      <c r="AV72" s="39" t="s">
        <v>295</v>
      </c>
      <c r="AW72" s="39" t="s">
        <v>134</v>
      </c>
      <c r="AX72" s="39" t="s">
        <v>296</v>
      </c>
      <c r="AY72" s="40">
        <v>15600000</v>
      </c>
      <c r="AZ72" s="40">
        <v>1200000</v>
      </c>
      <c r="BA72" s="34" t="s">
        <v>165</v>
      </c>
      <c r="BB72" s="40">
        <v>0</v>
      </c>
      <c r="BC72" s="40">
        <v>0</v>
      </c>
      <c r="BD72" s="34" t="s">
        <v>165</v>
      </c>
      <c r="BE72" s="40">
        <v>2.2099999999999998E-5</v>
      </c>
      <c r="BF72" s="40">
        <v>1.3999999999999999E-6</v>
      </c>
      <c r="BG72" s="34" t="s">
        <v>165</v>
      </c>
      <c r="BH72" s="40">
        <v>0</v>
      </c>
      <c r="BI72" s="40">
        <v>0</v>
      </c>
      <c r="BJ72" s="34" t="s">
        <v>165</v>
      </c>
      <c r="BK72" s="40">
        <v>1.88E-5</v>
      </c>
      <c r="BL72" s="40">
        <v>5.8699999999999995E-7</v>
      </c>
      <c r="BM72" s="34" t="s">
        <v>165</v>
      </c>
      <c r="BN72" s="40">
        <v>0</v>
      </c>
      <c r="BO72" s="40">
        <v>0</v>
      </c>
      <c r="BP72" s="34" t="s">
        <v>165</v>
      </c>
      <c r="BQ72" s="36">
        <v>-25.78</v>
      </c>
      <c r="BR72" s="36">
        <v>0.28000000000000003</v>
      </c>
      <c r="BS72" s="34" t="s">
        <v>165</v>
      </c>
      <c r="BT72" s="36">
        <v>-5.5</v>
      </c>
      <c r="BU72" s="36">
        <v>0.6</v>
      </c>
      <c r="BV72" s="34" t="s">
        <v>297</v>
      </c>
      <c r="BW72" s="36">
        <v>360</v>
      </c>
      <c r="BX72" s="36">
        <v>6</v>
      </c>
      <c r="BY72" s="36">
        <v>1</v>
      </c>
      <c r="BZ72" s="34" t="s">
        <v>298</v>
      </c>
      <c r="CA72" s="36">
        <v>0.64</v>
      </c>
      <c r="CB72" s="36">
        <v>0.03</v>
      </c>
      <c r="CC72" s="39" t="s">
        <v>366</v>
      </c>
      <c r="CD72" s="36">
        <v>2</v>
      </c>
      <c r="CE72" s="36">
        <v>0.1</v>
      </c>
      <c r="CF72" s="39" t="s">
        <v>366</v>
      </c>
      <c r="CG72" s="36">
        <v>1</v>
      </c>
      <c r="CH72" s="36">
        <v>0</v>
      </c>
      <c r="CI72" s="39" t="s">
        <v>299</v>
      </c>
      <c r="CJ72" s="36">
        <v>1</v>
      </c>
      <c r="CK72" s="36">
        <v>0.05</v>
      </c>
      <c r="CL72" s="39" t="s">
        <v>366</v>
      </c>
      <c r="CM72" s="36">
        <v>0.5</v>
      </c>
      <c r="CN72" s="36">
        <v>0.05</v>
      </c>
      <c r="CO72" s="39" t="s">
        <v>366</v>
      </c>
      <c r="CP72" s="36">
        <v>0.2</v>
      </c>
      <c r="CQ72" s="36">
        <v>0.01</v>
      </c>
      <c r="CR72" s="39" t="s">
        <v>366</v>
      </c>
      <c r="CS72" s="36">
        <v>1.2999999999999999E-2</v>
      </c>
      <c r="CT72" s="36">
        <v>6.4999999999999997E-4</v>
      </c>
      <c r="CU72" s="39" t="s">
        <v>366</v>
      </c>
      <c r="CV72" s="37" t="s">
        <v>300</v>
      </c>
      <c r="CW72" s="41">
        <v>30</v>
      </c>
      <c r="CX72" s="41">
        <v>9.4009599999999997E-4</v>
      </c>
      <c r="CY72" s="41">
        <v>40</v>
      </c>
      <c r="CZ72" s="41">
        <v>25</v>
      </c>
    </row>
    <row r="73" spans="1:104" x14ac:dyDescent="0.25">
      <c r="A73" s="34" t="s">
        <v>169</v>
      </c>
      <c r="B73" s="35" t="s">
        <v>170</v>
      </c>
      <c r="C73" t="s">
        <v>141</v>
      </c>
      <c r="D73" s="34" t="s">
        <v>171</v>
      </c>
      <c r="E73" s="34">
        <v>2024</v>
      </c>
      <c r="F73" t="str">
        <f t="shared" si="7"/>
        <v>10.1002/ajb2.16376</v>
      </c>
      <c r="G73" s="31">
        <f t="shared" si="8"/>
        <v>110100</v>
      </c>
      <c r="H73" s="31">
        <f t="shared" si="9"/>
        <v>9600.0000000000091</v>
      </c>
      <c r="I73" s="31">
        <f t="shared" si="10"/>
        <v>9599.9999999999945</v>
      </c>
      <c r="J73" s="33">
        <f t="shared" si="11"/>
        <v>2641.73395077027</v>
      </c>
      <c r="K73" s="32">
        <f t="shared" si="12"/>
        <v>1549.1432915716496</v>
      </c>
      <c r="L73" s="32">
        <f t="shared" si="13"/>
        <v>1031.92502960402</v>
      </c>
      <c r="M73" t="b">
        <v>1</v>
      </c>
      <c r="N73">
        <v>3</v>
      </c>
      <c r="O73" s="34" t="s">
        <v>420</v>
      </c>
      <c r="P73" t="s">
        <v>157</v>
      </c>
      <c r="Q73" t="b">
        <v>0</v>
      </c>
      <c r="R73" t="s">
        <v>157</v>
      </c>
      <c r="S73" t="b">
        <v>1</v>
      </c>
      <c r="T73" t="b">
        <v>0</v>
      </c>
      <c r="U73" t="s">
        <v>157</v>
      </c>
      <c r="V73" t="s">
        <v>157</v>
      </c>
      <c r="W73" t="b">
        <v>0</v>
      </c>
      <c r="X73" t="s">
        <v>157</v>
      </c>
      <c r="Y73" s="34" t="s">
        <v>172</v>
      </c>
      <c r="Z73" s="34" t="s">
        <v>173</v>
      </c>
      <c r="AA73" s="34" t="s">
        <v>244</v>
      </c>
      <c r="AB73" s="37" t="s">
        <v>174</v>
      </c>
      <c r="AC73" s="43" t="s">
        <v>175</v>
      </c>
      <c r="AD73" s="38" t="s">
        <v>421</v>
      </c>
      <c r="AE73" s="34" t="s">
        <v>176</v>
      </c>
      <c r="AF73" s="34" t="s">
        <v>177</v>
      </c>
      <c r="AG73" s="36">
        <v>292</v>
      </c>
      <c r="AH73" s="34">
        <v>110.1</v>
      </c>
      <c r="AI73" s="34">
        <v>119.7</v>
      </c>
      <c r="AJ73" s="34">
        <v>100.5</v>
      </c>
      <c r="AK73" s="39" t="s">
        <v>157</v>
      </c>
      <c r="AL73" s="37" t="s">
        <v>293</v>
      </c>
      <c r="AM73" s="34">
        <v>45.981667000000002</v>
      </c>
      <c r="AN73" s="34">
        <v>106.12</v>
      </c>
      <c r="AO73" s="37" t="s">
        <v>157</v>
      </c>
      <c r="AP73" s="37" t="s">
        <v>157</v>
      </c>
      <c r="AQ73" s="36">
        <v>2641.73395077027</v>
      </c>
      <c r="AR73" s="39" t="s">
        <v>132</v>
      </c>
      <c r="AS73" s="36">
        <v>1609.80892116625</v>
      </c>
      <c r="AT73" s="36">
        <v>4190.8772423419196</v>
      </c>
      <c r="AU73" s="39" t="s">
        <v>133</v>
      </c>
      <c r="AV73" s="39" t="s">
        <v>295</v>
      </c>
      <c r="AW73" s="39" t="s">
        <v>134</v>
      </c>
      <c r="AX73" s="39" t="s">
        <v>296</v>
      </c>
      <c r="AY73" s="40">
        <v>13800000</v>
      </c>
      <c r="AZ73" s="40">
        <v>1350000</v>
      </c>
      <c r="BA73" s="34" t="s">
        <v>165</v>
      </c>
      <c r="BB73" s="40">
        <v>0</v>
      </c>
      <c r="BC73" s="40">
        <v>0</v>
      </c>
      <c r="BD73" s="34" t="s">
        <v>165</v>
      </c>
      <c r="BE73" s="40">
        <v>2.1699999999999999E-5</v>
      </c>
      <c r="BF73" s="40">
        <v>1.11E-6</v>
      </c>
      <c r="BG73" s="34" t="s">
        <v>165</v>
      </c>
      <c r="BH73" s="40">
        <v>0</v>
      </c>
      <c r="BI73" s="40">
        <v>0</v>
      </c>
      <c r="BJ73" s="34" t="s">
        <v>165</v>
      </c>
      <c r="BK73" s="40">
        <v>1.7900000000000001E-5</v>
      </c>
      <c r="BL73" s="40">
        <v>4.6899999999999998E-7</v>
      </c>
      <c r="BM73" s="34" t="s">
        <v>165</v>
      </c>
      <c r="BN73" s="40">
        <v>0</v>
      </c>
      <c r="BO73" s="40">
        <v>0</v>
      </c>
      <c r="BP73" s="34" t="s">
        <v>165</v>
      </c>
      <c r="BQ73" s="36">
        <v>-25.34</v>
      </c>
      <c r="BR73" s="36">
        <v>0.19</v>
      </c>
      <c r="BS73" s="34" t="s">
        <v>165</v>
      </c>
      <c r="BT73" s="36">
        <v>-5.5</v>
      </c>
      <c r="BU73" s="36">
        <v>0.6</v>
      </c>
      <c r="BV73" s="34" t="s">
        <v>297</v>
      </c>
      <c r="BW73" s="36">
        <v>360</v>
      </c>
      <c r="BX73" s="36">
        <v>6</v>
      </c>
      <c r="BY73" s="36">
        <v>1</v>
      </c>
      <c r="BZ73" s="34" t="s">
        <v>298</v>
      </c>
      <c r="CA73" s="36">
        <v>0.64</v>
      </c>
      <c r="CB73" s="36">
        <v>0.03</v>
      </c>
      <c r="CC73" s="39" t="s">
        <v>367</v>
      </c>
      <c r="CD73" s="36">
        <v>2</v>
      </c>
      <c r="CE73" s="36">
        <v>0.1</v>
      </c>
      <c r="CF73" s="39" t="s">
        <v>367</v>
      </c>
      <c r="CG73" s="36">
        <v>1</v>
      </c>
      <c r="CH73" s="36">
        <v>0</v>
      </c>
      <c r="CI73" s="39" t="s">
        <v>299</v>
      </c>
      <c r="CJ73" s="36">
        <v>1</v>
      </c>
      <c r="CK73" s="36">
        <v>0.05</v>
      </c>
      <c r="CL73" s="39" t="s">
        <v>367</v>
      </c>
      <c r="CM73" s="36">
        <v>0.5</v>
      </c>
      <c r="CN73" s="36">
        <v>0.05</v>
      </c>
      <c r="CO73" s="39" t="s">
        <v>367</v>
      </c>
      <c r="CP73" s="36">
        <v>0.2</v>
      </c>
      <c r="CQ73" s="36">
        <v>0.01</v>
      </c>
      <c r="CR73" s="39" t="s">
        <v>367</v>
      </c>
      <c r="CS73" s="36">
        <v>1.2999999999999999E-2</v>
      </c>
      <c r="CT73" s="36">
        <v>6.4999999999999997E-4</v>
      </c>
      <c r="CU73" s="39" t="s">
        <v>367</v>
      </c>
      <c r="CV73" s="37" t="s">
        <v>300</v>
      </c>
      <c r="CW73" s="41">
        <v>30</v>
      </c>
      <c r="CX73" s="41">
        <v>9.4009599999999997E-4</v>
      </c>
      <c r="CY73" s="41">
        <v>40</v>
      </c>
      <c r="CZ73" s="41">
        <v>25</v>
      </c>
    </row>
    <row r="74" spans="1:104" x14ac:dyDescent="0.25">
      <c r="A74" s="34" t="s">
        <v>169</v>
      </c>
      <c r="B74" s="35" t="s">
        <v>170</v>
      </c>
      <c r="C74" t="s">
        <v>141</v>
      </c>
      <c r="D74" s="34" t="s">
        <v>171</v>
      </c>
      <c r="E74" s="34">
        <v>2024</v>
      </c>
      <c r="F74" t="str">
        <f t="shared" si="7"/>
        <v>10.1002/ajb2.16376</v>
      </c>
      <c r="G74" s="31">
        <f t="shared" si="8"/>
        <v>110100</v>
      </c>
      <c r="H74" s="31">
        <f t="shared" si="9"/>
        <v>9600.0000000000091</v>
      </c>
      <c r="I74" s="31">
        <f t="shared" si="10"/>
        <v>9599.9999999999945</v>
      </c>
      <c r="J74" s="33">
        <f t="shared" si="11"/>
        <v>2641.6668992111199</v>
      </c>
      <c r="K74" s="32">
        <f t="shared" si="12"/>
        <v>1362.9571435697699</v>
      </c>
      <c r="L74" s="32">
        <f t="shared" si="13"/>
        <v>992.04330842434001</v>
      </c>
      <c r="M74" t="b">
        <v>1</v>
      </c>
      <c r="N74">
        <v>3</v>
      </c>
      <c r="O74" s="34" t="s">
        <v>420</v>
      </c>
      <c r="P74" t="s">
        <v>157</v>
      </c>
      <c r="Q74" t="b">
        <v>0</v>
      </c>
      <c r="R74" t="s">
        <v>157</v>
      </c>
      <c r="S74" t="b">
        <v>1</v>
      </c>
      <c r="T74" t="b">
        <v>0</v>
      </c>
      <c r="U74" t="s">
        <v>157</v>
      </c>
      <c r="V74" t="s">
        <v>157</v>
      </c>
      <c r="W74" t="b">
        <v>0</v>
      </c>
      <c r="X74" t="s">
        <v>157</v>
      </c>
      <c r="Y74" s="34" t="s">
        <v>172</v>
      </c>
      <c r="Z74" s="34" t="s">
        <v>173</v>
      </c>
      <c r="AA74" s="34" t="s">
        <v>245</v>
      </c>
      <c r="AB74" s="37" t="s">
        <v>174</v>
      </c>
      <c r="AC74" s="43" t="s">
        <v>175</v>
      </c>
      <c r="AD74" s="38" t="s">
        <v>421</v>
      </c>
      <c r="AE74" s="34" t="s">
        <v>176</v>
      </c>
      <c r="AF74" s="34" t="s">
        <v>177</v>
      </c>
      <c r="AG74" s="36">
        <v>417</v>
      </c>
      <c r="AH74" s="34">
        <v>110.1</v>
      </c>
      <c r="AI74" s="34">
        <v>119.7</v>
      </c>
      <c r="AJ74" s="34">
        <v>100.5</v>
      </c>
      <c r="AK74" s="39" t="s">
        <v>157</v>
      </c>
      <c r="AL74" s="37" t="s">
        <v>293</v>
      </c>
      <c r="AM74" s="34">
        <v>45.981667000000002</v>
      </c>
      <c r="AN74" s="34">
        <v>106.12</v>
      </c>
      <c r="AO74" s="37" t="s">
        <v>157</v>
      </c>
      <c r="AP74" s="37" t="s">
        <v>157</v>
      </c>
      <c r="AQ74" s="36">
        <v>2641.6668992111199</v>
      </c>
      <c r="AR74" s="39" t="s">
        <v>132</v>
      </c>
      <c r="AS74" s="36">
        <v>1649.6235907867799</v>
      </c>
      <c r="AT74" s="36">
        <v>4004.6240427808898</v>
      </c>
      <c r="AU74" s="39" t="s">
        <v>133</v>
      </c>
      <c r="AV74" s="39" t="s">
        <v>295</v>
      </c>
      <c r="AW74" s="39" t="s">
        <v>134</v>
      </c>
      <c r="AX74" s="39" t="s">
        <v>296</v>
      </c>
      <c r="AY74" s="40">
        <v>10300000</v>
      </c>
      <c r="AZ74" s="40">
        <v>598000</v>
      </c>
      <c r="BA74" s="34" t="s">
        <v>165</v>
      </c>
      <c r="BB74" s="40">
        <v>0</v>
      </c>
      <c r="BC74" s="40">
        <v>0</v>
      </c>
      <c r="BD74" s="34" t="s">
        <v>165</v>
      </c>
      <c r="BE74" s="40">
        <v>2.5299999999999998E-5</v>
      </c>
      <c r="BF74" s="40">
        <v>1.0100000000000001E-6</v>
      </c>
      <c r="BG74" s="34" t="s">
        <v>165</v>
      </c>
      <c r="BH74" s="40">
        <v>0</v>
      </c>
      <c r="BI74" s="40">
        <v>0</v>
      </c>
      <c r="BJ74" s="34" t="s">
        <v>165</v>
      </c>
      <c r="BK74" s="40">
        <v>1.38E-5</v>
      </c>
      <c r="BL74" s="40">
        <v>7.1099999999999995E-7</v>
      </c>
      <c r="BM74" s="34" t="s">
        <v>165</v>
      </c>
      <c r="BN74" s="40">
        <v>0</v>
      </c>
      <c r="BO74" s="40">
        <v>0</v>
      </c>
      <c r="BP74" s="34" t="s">
        <v>165</v>
      </c>
      <c r="BQ74" s="36">
        <v>-26.07</v>
      </c>
      <c r="BR74" s="36">
        <v>0.19</v>
      </c>
      <c r="BS74" s="34" t="s">
        <v>165</v>
      </c>
      <c r="BT74" s="36">
        <v>-5.5</v>
      </c>
      <c r="BU74" s="36">
        <v>0.6</v>
      </c>
      <c r="BV74" s="34" t="s">
        <v>297</v>
      </c>
      <c r="BW74" s="36">
        <v>360</v>
      </c>
      <c r="BX74" s="36">
        <v>6</v>
      </c>
      <c r="BY74" s="36">
        <v>1</v>
      </c>
      <c r="BZ74" s="34" t="s">
        <v>298</v>
      </c>
      <c r="CA74" s="36">
        <v>0.64</v>
      </c>
      <c r="CB74" s="36">
        <v>0.03</v>
      </c>
      <c r="CC74" s="39" t="s">
        <v>368</v>
      </c>
      <c r="CD74" s="36">
        <v>2</v>
      </c>
      <c r="CE74" s="36">
        <v>0.1</v>
      </c>
      <c r="CF74" s="39" t="s">
        <v>368</v>
      </c>
      <c r="CG74" s="36">
        <v>1</v>
      </c>
      <c r="CH74" s="36">
        <v>0</v>
      </c>
      <c r="CI74" s="39" t="s">
        <v>299</v>
      </c>
      <c r="CJ74" s="36">
        <v>1</v>
      </c>
      <c r="CK74" s="36">
        <v>0.05</v>
      </c>
      <c r="CL74" s="39" t="s">
        <v>368</v>
      </c>
      <c r="CM74" s="36">
        <v>0.5</v>
      </c>
      <c r="CN74" s="36">
        <v>0.05</v>
      </c>
      <c r="CO74" s="39" t="s">
        <v>368</v>
      </c>
      <c r="CP74" s="36">
        <v>0.2</v>
      </c>
      <c r="CQ74" s="36">
        <v>0.01</v>
      </c>
      <c r="CR74" s="39" t="s">
        <v>368</v>
      </c>
      <c r="CS74" s="36">
        <v>1.2999999999999999E-2</v>
      </c>
      <c r="CT74" s="36">
        <v>6.4999999999999997E-4</v>
      </c>
      <c r="CU74" s="39" t="s">
        <v>368</v>
      </c>
      <c r="CV74" s="37" t="s">
        <v>300</v>
      </c>
      <c r="CW74" s="41">
        <v>30</v>
      </c>
      <c r="CX74" s="41">
        <v>9.4009599999999997E-4</v>
      </c>
      <c r="CY74" s="41">
        <v>40</v>
      </c>
      <c r="CZ74" s="41">
        <v>25</v>
      </c>
    </row>
    <row r="75" spans="1:104" x14ac:dyDescent="0.25">
      <c r="A75" s="34" t="s">
        <v>169</v>
      </c>
      <c r="B75" s="35" t="s">
        <v>170</v>
      </c>
      <c r="C75" t="s">
        <v>141</v>
      </c>
      <c r="D75" s="34" t="s">
        <v>171</v>
      </c>
      <c r="E75" s="34">
        <v>2024</v>
      </c>
      <c r="F75" t="str">
        <f t="shared" si="7"/>
        <v>10.1002/ajb2.16376</v>
      </c>
      <c r="G75" s="31">
        <f t="shared" si="8"/>
        <v>110100</v>
      </c>
      <c r="H75" s="31">
        <f t="shared" si="9"/>
        <v>9600.0000000000091</v>
      </c>
      <c r="I75" s="31">
        <f t="shared" si="10"/>
        <v>9599.9999999999945</v>
      </c>
      <c r="J75" s="33">
        <f t="shared" si="11"/>
        <v>3775.73862786375</v>
      </c>
      <c r="K75" s="32">
        <f t="shared" si="12"/>
        <v>2256.2017716513496</v>
      </c>
      <c r="L75" s="32">
        <f t="shared" si="13"/>
        <v>1530.2687156563002</v>
      </c>
      <c r="M75" t="b">
        <v>1</v>
      </c>
      <c r="N75">
        <v>3</v>
      </c>
      <c r="O75" s="34" t="s">
        <v>420</v>
      </c>
      <c r="P75" t="s">
        <v>157</v>
      </c>
      <c r="Q75" t="b">
        <v>0</v>
      </c>
      <c r="R75" t="s">
        <v>157</v>
      </c>
      <c r="S75" t="b">
        <v>1</v>
      </c>
      <c r="T75" t="b">
        <v>0</v>
      </c>
      <c r="U75" t="s">
        <v>157</v>
      </c>
      <c r="V75" t="s">
        <v>157</v>
      </c>
      <c r="W75" t="b">
        <v>0</v>
      </c>
      <c r="X75" t="s">
        <v>157</v>
      </c>
      <c r="Y75" s="34" t="s">
        <v>172</v>
      </c>
      <c r="Z75" s="34" t="s">
        <v>173</v>
      </c>
      <c r="AA75" s="34" t="s">
        <v>246</v>
      </c>
      <c r="AB75" s="37" t="s">
        <v>174</v>
      </c>
      <c r="AC75" s="43" t="s">
        <v>175</v>
      </c>
      <c r="AD75" s="38" t="s">
        <v>421</v>
      </c>
      <c r="AE75" s="34" t="s">
        <v>176</v>
      </c>
      <c r="AF75" s="34" t="s">
        <v>177</v>
      </c>
      <c r="AG75" s="36">
        <v>417</v>
      </c>
      <c r="AH75" s="34">
        <v>110.1</v>
      </c>
      <c r="AI75" s="34">
        <v>119.7</v>
      </c>
      <c r="AJ75" s="34">
        <v>100.5</v>
      </c>
      <c r="AK75" s="39" t="s">
        <v>157</v>
      </c>
      <c r="AL75" s="37" t="s">
        <v>293</v>
      </c>
      <c r="AM75" s="34">
        <v>45.981667000000002</v>
      </c>
      <c r="AN75" s="34">
        <v>106.12</v>
      </c>
      <c r="AO75" s="37" t="s">
        <v>157</v>
      </c>
      <c r="AP75" s="37" t="s">
        <v>157</v>
      </c>
      <c r="AQ75" s="36">
        <v>3775.73862786375</v>
      </c>
      <c r="AR75" s="39" t="s">
        <v>132</v>
      </c>
      <c r="AS75" s="36">
        <v>2245.4699122074499</v>
      </c>
      <c r="AT75" s="36">
        <v>6031.9403995150997</v>
      </c>
      <c r="AU75" s="39" t="s">
        <v>133</v>
      </c>
      <c r="AV75" s="39" t="s">
        <v>295</v>
      </c>
      <c r="AW75" s="39" t="s">
        <v>134</v>
      </c>
      <c r="AX75" s="39" t="s">
        <v>296</v>
      </c>
      <c r="AY75" s="40">
        <v>7500000</v>
      </c>
      <c r="AZ75" s="40">
        <v>884000</v>
      </c>
      <c r="BA75" s="34" t="s">
        <v>165</v>
      </c>
      <c r="BB75" s="40">
        <v>0</v>
      </c>
      <c r="BC75" s="40">
        <v>0</v>
      </c>
      <c r="BD75" s="34" t="s">
        <v>165</v>
      </c>
      <c r="BE75" s="40">
        <v>2.44E-5</v>
      </c>
      <c r="BF75" s="40">
        <v>1.1400000000000001E-6</v>
      </c>
      <c r="BG75" s="34" t="s">
        <v>165</v>
      </c>
      <c r="BH75" s="40">
        <v>0</v>
      </c>
      <c r="BI75" s="40">
        <v>0</v>
      </c>
      <c r="BJ75" s="34" t="s">
        <v>165</v>
      </c>
      <c r="BK75" s="40">
        <v>1.66E-5</v>
      </c>
      <c r="BL75" s="40">
        <v>4.01E-7</v>
      </c>
      <c r="BM75" s="34" t="s">
        <v>165</v>
      </c>
      <c r="BN75" s="40">
        <v>0</v>
      </c>
      <c r="BO75" s="40">
        <v>0</v>
      </c>
      <c r="BP75" s="34" t="s">
        <v>165</v>
      </c>
      <c r="BQ75" s="36">
        <v>-25.14</v>
      </c>
      <c r="BR75" s="36">
        <v>0.19</v>
      </c>
      <c r="BS75" s="34" t="s">
        <v>165</v>
      </c>
      <c r="BT75" s="36">
        <v>-5.5</v>
      </c>
      <c r="BU75" s="36">
        <v>0.6</v>
      </c>
      <c r="BV75" s="34" t="s">
        <v>297</v>
      </c>
      <c r="BW75" s="36">
        <v>360</v>
      </c>
      <c r="BX75" s="36">
        <v>6</v>
      </c>
      <c r="BY75" s="36">
        <v>1</v>
      </c>
      <c r="BZ75" s="34" t="s">
        <v>298</v>
      </c>
      <c r="CA75" s="36">
        <v>0.64</v>
      </c>
      <c r="CB75" s="36">
        <v>0.03</v>
      </c>
      <c r="CC75" s="39" t="s">
        <v>369</v>
      </c>
      <c r="CD75" s="36">
        <v>2</v>
      </c>
      <c r="CE75" s="36">
        <v>0.1</v>
      </c>
      <c r="CF75" s="39" t="s">
        <v>369</v>
      </c>
      <c r="CG75" s="36">
        <v>1</v>
      </c>
      <c r="CH75" s="36">
        <v>0</v>
      </c>
      <c r="CI75" s="39" t="s">
        <v>299</v>
      </c>
      <c r="CJ75" s="36">
        <v>1</v>
      </c>
      <c r="CK75" s="36">
        <v>0.05</v>
      </c>
      <c r="CL75" s="39" t="s">
        <v>369</v>
      </c>
      <c r="CM75" s="36">
        <v>0.5</v>
      </c>
      <c r="CN75" s="36">
        <v>0.05</v>
      </c>
      <c r="CO75" s="39" t="s">
        <v>369</v>
      </c>
      <c r="CP75" s="36">
        <v>0.2</v>
      </c>
      <c r="CQ75" s="36">
        <v>0.01</v>
      </c>
      <c r="CR75" s="39" t="s">
        <v>369</v>
      </c>
      <c r="CS75" s="36">
        <v>1.2999999999999999E-2</v>
      </c>
      <c r="CT75" s="36">
        <v>6.4999999999999997E-4</v>
      </c>
      <c r="CU75" s="39" t="s">
        <v>369</v>
      </c>
      <c r="CV75" s="37" t="s">
        <v>300</v>
      </c>
      <c r="CW75" s="41">
        <v>30</v>
      </c>
      <c r="CX75" s="41">
        <v>9.4009599999999997E-4</v>
      </c>
      <c r="CY75" s="41">
        <v>40</v>
      </c>
      <c r="CZ75" s="41">
        <v>25</v>
      </c>
    </row>
    <row r="76" spans="1:104" x14ac:dyDescent="0.25">
      <c r="A76" s="34" t="s">
        <v>169</v>
      </c>
      <c r="B76" s="35" t="s">
        <v>170</v>
      </c>
      <c r="C76" t="s">
        <v>141</v>
      </c>
      <c r="D76" s="34" t="s">
        <v>171</v>
      </c>
      <c r="E76" s="34">
        <v>2024</v>
      </c>
      <c r="F76" t="str">
        <f t="shared" si="7"/>
        <v>10.1002/ajb2.16376</v>
      </c>
      <c r="G76" s="31">
        <f t="shared" si="8"/>
        <v>110100</v>
      </c>
      <c r="H76" s="31">
        <f t="shared" si="9"/>
        <v>9600.0000000000091</v>
      </c>
      <c r="I76" s="31">
        <f t="shared" si="10"/>
        <v>9599.9999999999945</v>
      </c>
      <c r="J76" s="33">
        <f t="shared" si="11"/>
        <v>3206.7945420627598</v>
      </c>
      <c r="K76" s="32">
        <f t="shared" si="12"/>
        <v>1973.3676282142901</v>
      </c>
      <c r="L76" s="32">
        <f t="shared" si="13"/>
        <v>1284.6857719756797</v>
      </c>
      <c r="M76" t="b">
        <v>1</v>
      </c>
      <c r="N76">
        <v>3</v>
      </c>
      <c r="O76" s="34" t="s">
        <v>420</v>
      </c>
      <c r="P76" t="s">
        <v>157</v>
      </c>
      <c r="Q76" t="b">
        <v>0</v>
      </c>
      <c r="R76" t="s">
        <v>157</v>
      </c>
      <c r="S76" t="b">
        <v>1</v>
      </c>
      <c r="T76" t="b">
        <v>0</v>
      </c>
      <c r="U76" t="s">
        <v>157</v>
      </c>
      <c r="V76" t="s">
        <v>157</v>
      </c>
      <c r="W76" t="b">
        <v>0</v>
      </c>
      <c r="X76" t="s">
        <v>157</v>
      </c>
      <c r="Y76" s="34" t="s">
        <v>172</v>
      </c>
      <c r="Z76" s="34" t="s">
        <v>173</v>
      </c>
      <c r="AA76" s="34" t="s">
        <v>247</v>
      </c>
      <c r="AB76" s="37" t="s">
        <v>174</v>
      </c>
      <c r="AC76" s="43" t="s">
        <v>175</v>
      </c>
      <c r="AD76" s="38" t="s">
        <v>421</v>
      </c>
      <c r="AE76" s="34" t="s">
        <v>176</v>
      </c>
      <c r="AF76" s="34" t="s">
        <v>177</v>
      </c>
      <c r="AG76" s="36">
        <v>417</v>
      </c>
      <c r="AH76" s="34">
        <v>110.1</v>
      </c>
      <c r="AI76" s="34">
        <v>119.7</v>
      </c>
      <c r="AJ76" s="34">
        <v>100.5</v>
      </c>
      <c r="AK76" s="39" t="s">
        <v>157</v>
      </c>
      <c r="AL76" s="37" t="s">
        <v>293</v>
      </c>
      <c r="AM76" s="34">
        <v>45.981667000000002</v>
      </c>
      <c r="AN76" s="34">
        <v>106.12</v>
      </c>
      <c r="AO76" s="37" t="s">
        <v>157</v>
      </c>
      <c r="AP76" s="37" t="s">
        <v>157</v>
      </c>
      <c r="AQ76" s="36">
        <v>3206.7945420627598</v>
      </c>
      <c r="AR76" s="39" t="s">
        <v>132</v>
      </c>
      <c r="AS76" s="36">
        <v>1922.1087700870801</v>
      </c>
      <c r="AT76" s="36">
        <v>5180.1621702770499</v>
      </c>
      <c r="AU76" s="39" t="s">
        <v>133</v>
      </c>
      <c r="AV76" s="39" t="s">
        <v>295</v>
      </c>
      <c r="AW76" s="39" t="s">
        <v>134</v>
      </c>
      <c r="AX76" s="39" t="s">
        <v>296</v>
      </c>
      <c r="AY76" s="40">
        <v>9380000</v>
      </c>
      <c r="AZ76" s="40">
        <v>625000</v>
      </c>
      <c r="BA76" s="34" t="s">
        <v>165</v>
      </c>
      <c r="BB76" s="40">
        <v>0</v>
      </c>
      <c r="BC76" s="40">
        <v>0</v>
      </c>
      <c r="BD76" s="34" t="s">
        <v>165</v>
      </c>
      <c r="BE76" s="40">
        <v>2.55E-5</v>
      </c>
      <c r="BF76" s="40">
        <v>2.04E-6</v>
      </c>
      <c r="BG76" s="34" t="s">
        <v>165</v>
      </c>
      <c r="BH76" s="40">
        <v>0</v>
      </c>
      <c r="BI76" s="40">
        <v>0</v>
      </c>
      <c r="BJ76" s="34" t="s">
        <v>165</v>
      </c>
      <c r="BK76" s="40">
        <v>1.6900000000000001E-5</v>
      </c>
      <c r="BL76" s="40">
        <v>4.8100000000000003E-7</v>
      </c>
      <c r="BM76" s="34" t="s">
        <v>165</v>
      </c>
      <c r="BN76" s="40">
        <v>0</v>
      </c>
      <c r="BO76" s="40">
        <v>0</v>
      </c>
      <c r="BP76" s="34" t="s">
        <v>165</v>
      </c>
      <c r="BQ76" s="36">
        <v>-26.07</v>
      </c>
      <c r="BR76" s="36">
        <v>0.19</v>
      </c>
      <c r="BS76" s="34" t="s">
        <v>165</v>
      </c>
      <c r="BT76" s="36">
        <v>-5.5</v>
      </c>
      <c r="BU76" s="36">
        <v>0.6</v>
      </c>
      <c r="BV76" s="34" t="s">
        <v>297</v>
      </c>
      <c r="BW76" s="36">
        <v>360</v>
      </c>
      <c r="BX76" s="36">
        <v>6</v>
      </c>
      <c r="BY76" s="36">
        <v>1</v>
      </c>
      <c r="BZ76" s="34" t="s">
        <v>298</v>
      </c>
      <c r="CA76" s="36">
        <v>0.64</v>
      </c>
      <c r="CB76" s="36">
        <v>0.03</v>
      </c>
      <c r="CC76" s="39" t="s">
        <v>370</v>
      </c>
      <c r="CD76" s="36">
        <v>2</v>
      </c>
      <c r="CE76" s="36">
        <v>0.1</v>
      </c>
      <c r="CF76" s="39" t="s">
        <v>370</v>
      </c>
      <c r="CG76" s="36">
        <v>1</v>
      </c>
      <c r="CH76" s="36">
        <v>0</v>
      </c>
      <c r="CI76" s="39" t="s">
        <v>299</v>
      </c>
      <c r="CJ76" s="36">
        <v>1</v>
      </c>
      <c r="CK76" s="36">
        <v>0.05</v>
      </c>
      <c r="CL76" s="39" t="s">
        <v>370</v>
      </c>
      <c r="CM76" s="36">
        <v>0.5</v>
      </c>
      <c r="CN76" s="36">
        <v>0.05</v>
      </c>
      <c r="CO76" s="39" t="s">
        <v>370</v>
      </c>
      <c r="CP76" s="36">
        <v>0.2</v>
      </c>
      <c r="CQ76" s="36">
        <v>0.01</v>
      </c>
      <c r="CR76" s="39" t="s">
        <v>370</v>
      </c>
      <c r="CS76" s="36">
        <v>1.2999999999999999E-2</v>
      </c>
      <c r="CT76" s="36">
        <v>6.4999999999999997E-4</v>
      </c>
      <c r="CU76" s="39" t="s">
        <v>370</v>
      </c>
      <c r="CV76" s="37" t="s">
        <v>300</v>
      </c>
      <c r="CW76" s="41">
        <v>30</v>
      </c>
      <c r="CX76" s="41">
        <v>9.4009599999999997E-4</v>
      </c>
      <c r="CY76" s="41">
        <v>40</v>
      </c>
      <c r="CZ76" s="41">
        <v>25</v>
      </c>
    </row>
    <row r="77" spans="1:104" x14ac:dyDescent="0.25">
      <c r="A77" s="34" t="s">
        <v>169</v>
      </c>
      <c r="B77" s="35" t="s">
        <v>170</v>
      </c>
      <c r="C77" t="s">
        <v>141</v>
      </c>
      <c r="D77" s="34" t="s">
        <v>171</v>
      </c>
      <c r="E77" s="34">
        <v>2024</v>
      </c>
      <c r="F77" t="str">
        <f t="shared" si="7"/>
        <v>10.1002/ajb2.16376</v>
      </c>
      <c r="G77" s="31">
        <f t="shared" si="8"/>
        <v>110100</v>
      </c>
      <c r="H77" s="31">
        <f t="shared" si="9"/>
        <v>9600.0000000000091</v>
      </c>
      <c r="I77" s="31">
        <f t="shared" si="10"/>
        <v>9599.9999999999945</v>
      </c>
      <c r="J77" s="33">
        <f t="shared" si="11"/>
        <v>2537.1620598702898</v>
      </c>
      <c r="K77" s="32">
        <f t="shared" si="12"/>
        <v>1515.1800088628002</v>
      </c>
      <c r="L77" s="32">
        <f t="shared" si="13"/>
        <v>1021.0591317361198</v>
      </c>
      <c r="M77" t="b">
        <v>1</v>
      </c>
      <c r="N77">
        <v>3</v>
      </c>
      <c r="O77" s="34" t="s">
        <v>420</v>
      </c>
      <c r="P77" t="s">
        <v>157</v>
      </c>
      <c r="Q77" t="b">
        <v>0</v>
      </c>
      <c r="R77" t="s">
        <v>157</v>
      </c>
      <c r="S77" t="b">
        <v>1</v>
      </c>
      <c r="T77" t="b">
        <v>0</v>
      </c>
      <c r="U77" t="s">
        <v>157</v>
      </c>
      <c r="V77" t="s">
        <v>157</v>
      </c>
      <c r="W77" t="b">
        <v>0</v>
      </c>
      <c r="X77" t="s">
        <v>157</v>
      </c>
      <c r="Y77" s="34" t="s">
        <v>172</v>
      </c>
      <c r="Z77" s="34" t="s">
        <v>173</v>
      </c>
      <c r="AA77" s="34" t="s">
        <v>248</v>
      </c>
      <c r="AB77" s="37" t="s">
        <v>174</v>
      </c>
      <c r="AC77" s="43" t="s">
        <v>175</v>
      </c>
      <c r="AD77" s="38" t="s">
        <v>421</v>
      </c>
      <c r="AE77" s="34" t="s">
        <v>176</v>
      </c>
      <c r="AF77" s="34" t="s">
        <v>177</v>
      </c>
      <c r="AG77" s="36">
        <v>417</v>
      </c>
      <c r="AH77" s="34">
        <v>110.1</v>
      </c>
      <c r="AI77" s="34">
        <v>119.7</v>
      </c>
      <c r="AJ77" s="34">
        <v>100.5</v>
      </c>
      <c r="AK77" s="39" t="s">
        <v>157</v>
      </c>
      <c r="AL77" s="37" t="s">
        <v>293</v>
      </c>
      <c r="AM77" s="34">
        <v>45.981667000000002</v>
      </c>
      <c r="AN77" s="34">
        <v>106.12</v>
      </c>
      <c r="AO77" s="37" t="s">
        <v>157</v>
      </c>
      <c r="AP77" s="37" t="s">
        <v>157</v>
      </c>
      <c r="AQ77" s="36">
        <v>2537.1620598702898</v>
      </c>
      <c r="AR77" s="39" t="s">
        <v>132</v>
      </c>
      <c r="AS77" s="36">
        <v>1516.10292813417</v>
      </c>
      <c r="AT77" s="36">
        <v>4052.3420687330899</v>
      </c>
      <c r="AU77" s="39" t="s">
        <v>133</v>
      </c>
      <c r="AV77" s="39" t="s">
        <v>295</v>
      </c>
      <c r="AW77" s="39" t="s">
        <v>134</v>
      </c>
      <c r="AX77" s="39" t="s">
        <v>296</v>
      </c>
      <c r="AY77" s="40">
        <v>10300000</v>
      </c>
      <c r="AZ77" s="40">
        <v>1180000</v>
      </c>
      <c r="BA77" s="34" t="s">
        <v>165</v>
      </c>
      <c r="BB77" s="40">
        <v>0</v>
      </c>
      <c r="BC77" s="40">
        <v>0</v>
      </c>
      <c r="BD77" s="34" t="s">
        <v>165</v>
      </c>
      <c r="BE77" s="40">
        <v>2.2900000000000001E-5</v>
      </c>
      <c r="BF77" s="40">
        <v>7.8199999999999999E-7</v>
      </c>
      <c r="BG77" s="34" t="s">
        <v>165</v>
      </c>
      <c r="BH77" s="40">
        <v>0</v>
      </c>
      <c r="BI77" s="40">
        <v>0</v>
      </c>
      <c r="BJ77" s="34" t="s">
        <v>165</v>
      </c>
      <c r="BK77" s="40">
        <v>1.4E-5</v>
      </c>
      <c r="BL77" s="40">
        <v>6.1500000000000004E-7</v>
      </c>
      <c r="BM77" s="34" t="s">
        <v>165</v>
      </c>
      <c r="BN77" s="40">
        <v>0</v>
      </c>
      <c r="BO77" s="40">
        <v>0</v>
      </c>
      <c r="BP77" s="34" t="s">
        <v>165</v>
      </c>
      <c r="BQ77" s="36">
        <v>-24.37</v>
      </c>
      <c r="BR77" s="36">
        <v>0.19</v>
      </c>
      <c r="BS77" s="34" t="s">
        <v>165</v>
      </c>
      <c r="BT77" s="36">
        <v>-5.5</v>
      </c>
      <c r="BU77" s="36">
        <v>0.6</v>
      </c>
      <c r="BV77" s="34" t="s">
        <v>297</v>
      </c>
      <c r="BW77" s="36">
        <v>360</v>
      </c>
      <c r="BX77" s="36">
        <v>6</v>
      </c>
      <c r="BY77" s="36">
        <v>1</v>
      </c>
      <c r="BZ77" s="34" t="s">
        <v>298</v>
      </c>
      <c r="CA77" s="36">
        <v>0.64</v>
      </c>
      <c r="CB77" s="36">
        <v>0.03</v>
      </c>
      <c r="CC77" s="39" t="s">
        <v>371</v>
      </c>
      <c r="CD77" s="36">
        <v>2</v>
      </c>
      <c r="CE77" s="36">
        <v>0.1</v>
      </c>
      <c r="CF77" s="39" t="s">
        <v>371</v>
      </c>
      <c r="CG77" s="36">
        <v>1</v>
      </c>
      <c r="CH77" s="36">
        <v>0</v>
      </c>
      <c r="CI77" s="39" t="s">
        <v>299</v>
      </c>
      <c r="CJ77" s="36">
        <v>1</v>
      </c>
      <c r="CK77" s="36">
        <v>0.05</v>
      </c>
      <c r="CL77" s="39" t="s">
        <v>371</v>
      </c>
      <c r="CM77" s="36">
        <v>0.5</v>
      </c>
      <c r="CN77" s="36">
        <v>0.05</v>
      </c>
      <c r="CO77" s="39" t="s">
        <v>371</v>
      </c>
      <c r="CP77" s="36">
        <v>0.2</v>
      </c>
      <c r="CQ77" s="36">
        <v>0.01</v>
      </c>
      <c r="CR77" s="39" t="s">
        <v>371</v>
      </c>
      <c r="CS77" s="36">
        <v>1.2999999999999999E-2</v>
      </c>
      <c r="CT77" s="36">
        <v>6.4999999999999997E-4</v>
      </c>
      <c r="CU77" s="39" t="s">
        <v>371</v>
      </c>
      <c r="CV77" s="37" t="s">
        <v>300</v>
      </c>
      <c r="CW77" s="41">
        <v>30</v>
      </c>
      <c r="CX77" s="41">
        <v>9.4009599999999997E-4</v>
      </c>
      <c r="CY77" s="41">
        <v>40</v>
      </c>
      <c r="CZ77" s="41">
        <v>25</v>
      </c>
    </row>
    <row r="78" spans="1:104" x14ac:dyDescent="0.25">
      <c r="A78" s="34" t="s">
        <v>169</v>
      </c>
      <c r="B78" s="35" t="s">
        <v>170</v>
      </c>
      <c r="C78" t="s">
        <v>141</v>
      </c>
      <c r="D78" s="34" t="s">
        <v>171</v>
      </c>
      <c r="E78" s="34">
        <v>2024</v>
      </c>
      <c r="F78" t="str">
        <f t="shared" si="7"/>
        <v>10.1002/ajb2.16376</v>
      </c>
      <c r="G78" s="31">
        <f t="shared" si="8"/>
        <v>110100</v>
      </c>
      <c r="H78" s="31">
        <f t="shared" si="9"/>
        <v>9600.0000000000091</v>
      </c>
      <c r="I78" s="31">
        <f t="shared" si="10"/>
        <v>9599.9999999999945</v>
      </c>
      <c r="J78" s="33">
        <f t="shared" si="11"/>
        <v>2451.3728660903398</v>
      </c>
      <c r="K78" s="32">
        <f t="shared" si="12"/>
        <v>1342.4958982712801</v>
      </c>
      <c r="L78" s="32">
        <f t="shared" si="13"/>
        <v>968.44498269051974</v>
      </c>
      <c r="M78" t="b">
        <v>1</v>
      </c>
      <c r="N78">
        <v>3</v>
      </c>
      <c r="O78" s="34" t="s">
        <v>420</v>
      </c>
      <c r="P78" t="s">
        <v>157</v>
      </c>
      <c r="Q78" t="b">
        <v>0</v>
      </c>
      <c r="R78" t="s">
        <v>157</v>
      </c>
      <c r="S78" t="b">
        <v>1</v>
      </c>
      <c r="T78" t="b">
        <v>0</v>
      </c>
      <c r="U78" t="s">
        <v>157</v>
      </c>
      <c r="V78" t="s">
        <v>157</v>
      </c>
      <c r="W78" t="b">
        <v>0</v>
      </c>
      <c r="X78" t="s">
        <v>157</v>
      </c>
      <c r="Y78" s="34" t="s">
        <v>172</v>
      </c>
      <c r="Z78" s="34" t="s">
        <v>173</v>
      </c>
      <c r="AA78" s="34" t="s">
        <v>249</v>
      </c>
      <c r="AB78" s="37" t="s">
        <v>174</v>
      </c>
      <c r="AC78" s="43" t="s">
        <v>175</v>
      </c>
      <c r="AD78" s="38" t="s">
        <v>421</v>
      </c>
      <c r="AE78" s="34" t="s">
        <v>176</v>
      </c>
      <c r="AF78" s="34" t="s">
        <v>177</v>
      </c>
      <c r="AG78" s="36">
        <v>417</v>
      </c>
      <c r="AH78" s="34">
        <v>110.1</v>
      </c>
      <c r="AI78" s="34">
        <v>119.7</v>
      </c>
      <c r="AJ78" s="34">
        <v>100.5</v>
      </c>
      <c r="AK78" s="39" t="s">
        <v>157</v>
      </c>
      <c r="AL78" s="37" t="s">
        <v>293</v>
      </c>
      <c r="AM78" s="34">
        <v>45.981667000000002</v>
      </c>
      <c r="AN78" s="34">
        <v>106.12</v>
      </c>
      <c r="AO78" s="37" t="s">
        <v>157</v>
      </c>
      <c r="AP78" s="37" t="s">
        <v>157</v>
      </c>
      <c r="AQ78" s="36">
        <v>2451.3728660903398</v>
      </c>
      <c r="AR78" s="39" t="s">
        <v>132</v>
      </c>
      <c r="AS78" s="36">
        <v>1482.9278833998201</v>
      </c>
      <c r="AT78" s="36">
        <v>3793.8687643616199</v>
      </c>
      <c r="AU78" s="39" t="s">
        <v>133</v>
      </c>
      <c r="AV78" s="39" t="s">
        <v>295</v>
      </c>
      <c r="AW78" s="39" t="s">
        <v>134</v>
      </c>
      <c r="AX78" s="39" t="s">
        <v>296</v>
      </c>
      <c r="AY78" s="40">
        <v>8750000</v>
      </c>
      <c r="AZ78" s="40">
        <v>722000</v>
      </c>
      <c r="BA78" s="34" t="s">
        <v>165</v>
      </c>
      <c r="BB78" s="40">
        <v>0</v>
      </c>
      <c r="BC78" s="40">
        <v>0</v>
      </c>
      <c r="BD78" s="34" t="s">
        <v>165</v>
      </c>
      <c r="BE78" s="40">
        <v>2.3200000000000001E-5</v>
      </c>
      <c r="BF78" s="40">
        <v>9.2200000000000002E-7</v>
      </c>
      <c r="BG78" s="34" t="s">
        <v>165</v>
      </c>
      <c r="BH78" s="40">
        <v>0</v>
      </c>
      <c r="BI78" s="40">
        <v>0</v>
      </c>
      <c r="BJ78" s="34" t="s">
        <v>165</v>
      </c>
      <c r="BK78" s="40">
        <v>1.52E-5</v>
      </c>
      <c r="BL78" s="40">
        <v>4.6800000000000001E-7</v>
      </c>
      <c r="BM78" s="34" t="s">
        <v>165</v>
      </c>
      <c r="BN78" s="40">
        <v>0</v>
      </c>
      <c r="BO78" s="40">
        <v>0</v>
      </c>
      <c r="BP78" s="34" t="s">
        <v>165</v>
      </c>
      <c r="BQ78" s="36">
        <v>-22.22</v>
      </c>
      <c r="BR78" s="36">
        <v>0.16</v>
      </c>
      <c r="BS78" s="34" t="s">
        <v>165</v>
      </c>
      <c r="BT78" s="36">
        <v>-5.5</v>
      </c>
      <c r="BU78" s="36">
        <v>0.6</v>
      </c>
      <c r="BV78" s="34" t="s">
        <v>297</v>
      </c>
      <c r="BW78" s="36">
        <v>360</v>
      </c>
      <c r="BX78" s="36">
        <v>6</v>
      </c>
      <c r="BY78" s="36">
        <v>1</v>
      </c>
      <c r="BZ78" s="34" t="s">
        <v>298</v>
      </c>
      <c r="CA78" s="36">
        <v>0.64</v>
      </c>
      <c r="CB78" s="36">
        <v>0.03</v>
      </c>
      <c r="CC78" s="39" t="s">
        <v>372</v>
      </c>
      <c r="CD78" s="36">
        <v>2</v>
      </c>
      <c r="CE78" s="36">
        <v>0.1</v>
      </c>
      <c r="CF78" s="39" t="s">
        <v>372</v>
      </c>
      <c r="CG78" s="36">
        <v>1</v>
      </c>
      <c r="CH78" s="36">
        <v>0</v>
      </c>
      <c r="CI78" s="39" t="s">
        <v>299</v>
      </c>
      <c r="CJ78" s="36">
        <v>1</v>
      </c>
      <c r="CK78" s="36">
        <v>0.05</v>
      </c>
      <c r="CL78" s="39" t="s">
        <v>372</v>
      </c>
      <c r="CM78" s="36">
        <v>0.5</v>
      </c>
      <c r="CN78" s="36">
        <v>0.05</v>
      </c>
      <c r="CO78" s="39" t="s">
        <v>372</v>
      </c>
      <c r="CP78" s="36">
        <v>0.2</v>
      </c>
      <c r="CQ78" s="36">
        <v>0.01</v>
      </c>
      <c r="CR78" s="39" t="s">
        <v>372</v>
      </c>
      <c r="CS78" s="36">
        <v>1.2999999999999999E-2</v>
      </c>
      <c r="CT78" s="36">
        <v>6.4999999999999997E-4</v>
      </c>
      <c r="CU78" s="39" t="s">
        <v>372</v>
      </c>
      <c r="CV78" s="37" t="s">
        <v>300</v>
      </c>
      <c r="CW78" s="41">
        <v>30</v>
      </c>
      <c r="CX78" s="41">
        <v>9.4009599999999997E-4</v>
      </c>
      <c r="CY78" s="41">
        <v>40</v>
      </c>
      <c r="CZ78" s="41">
        <v>25</v>
      </c>
    </row>
    <row r="79" spans="1:104" x14ac:dyDescent="0.25">
      <c r="A79" s="34" t="s">
        <v>169</v>
      </c>
      <c r="B79" s="35" t="s">
        <v>170</v>
      </c>
      <c r="C79" t="s">
        <v>141</v>
      </c>
      <c r="D79" s="34" t="s">
        <v>171</v>
      </c>
      <c r="E79" s="34">
        <v>2024</v>
      </c>
      <c r="F79" t="str">
        <f t="shared" si="7"/>
        <v>10.1002/ajb2.16376</v>
      </c>
      <c r="G79" s="31">
        <f t="shared" si="8"/>
        <v>110100</v>
      </c>
      <c r="H79" s="31">
        <f t="shared" si="9"/>
        <v>9600.0000000000091</v>
      </c>
      <c r="I79" s="31">
        <f t="shared" si="10"/>
        <v>9599.9999999999945</v>
      </c>
      <c r="J79" s="33">
        <f t="shared" si="11"/>
        <v>2938.2714031006099</v>
      </c>
      <c r="K79" s="32">
        <f t="shared" si="12"/>
        <v>1945.1643597348802</v>
      </c>
      <c r="L79" s="32">
        <f t="shared" si="13"/>
        <v>1207.6491803353599</v>
      </c>
      <c r="M79" t="b">
        <v>1</v>
      </c>
      <c r="N79">
        <v>3</v>
      </c>
      <c r="O79" s="34" t="s">
        <v>420</v>
      </c>
      <c r="P79" t="s">
        <v>157</v>
      </c>
      <c r="Q79" t="b">
        <v>0</v>
      </c>
      <c r="R79" t="s">
        <v>157</v>
      </c>
      <c r="S79" t="b">
        <v>1</v>
      </c>
      <c r="T79" t="b">
        <v>0</v>
      </c>
      <c r="U79" t="s">
        <v>157</v>
      </c>
      <c r="V79" t="s">
        <v>157</v>
      </c>
      <c r="W79" t="b">
        <v>0</v>
      </c>
      <c r="X79" t="s">
        <v>157</v>
      </c>
      <c r="Y79" s="34" t="s">
        <v>172</v>
      </c>
      <c r="Z79" s="34" t="s">
        <v>173</v>
      </c>
      <c r="AA79" s="34" t="s">
        <v>250</v>
      </c>
      <c r="AB79" s="37" t="s">
        <v>174</v>
      </c>
      <c r="AC79" s="43" t="s">
        <v>175</v>
      </c>
      <c r="AD79" s="38" t="s">
        <v>421</v>
      </c>
      <c r="AE79" s="34" t="s">
        <v>176</v>
      </c>
      <c r="AF79" s="34" t="s">
        <v>177</v>
      </c>
      <c r="AG79" s="36">
        <v>417</v>
      </c>
      <c r="AH79" s="34">
        <v>110.1</v>
      </c>
      <c r="AI79" s="34">
        <v>119.7</v>
      </c>
      <c r="AJ79" s="34">
        <v>100.5</v>
      </c>
      <c r="AK79" s="39" t="s">
        <v>157</v>
      </c>
      <c r="AL79" s="37" t="s">
        <v>293</v>
      </c>
      <c r="AM79" s="34">
        <v>45.981667000000002</v>
      </c>
      <c r="AN79" s="34">
        <v>106.12</v>
      </c>
      <c r="AO79" s="37" t="s">
        <v>157</v>
      </c>
      <c r="AP79" s="37" t="s">
        <v>157</v>
      </c>
      <c r="AQ79" s="36">
        <v>2938.2714031006099</v>
      </c>
      <c r="AR79" s="39" t="s">
        <v>132</v>
      </c>
      <c r="AS79" s="36">
        <v>1730.6222227652499</v>
      </c>
      <c r="AT79" s="36">
        <v>4883.4357628354901</v>
      </c>
      <c r="AU79" s="39" t="s">
        <v>133</v>
      </c>
      <c r="AV79" s="39" t="s">
        <v>295</v>
      </c>
      <c r="AW79" s="39" t="s">
        <v>134</v>
      </c>
      <c r="AX79" s="39" t="s">
        <v>296</v>
      </c>
      <c r="AY79" s="40">
        <v>11600000</v>
      </c>
      <c r="AZ79" s="40">
        <v>1390000</v>
      </c>
      <c r="BA79" s="34" t="s">
        <v>165</v>
      </c>
      <c r="BB79" s="40">
        <v>0</v>
      </c>
      <c r="BC79" s="40">
        <v>0</v>
      </c>
      <c r="BD79" s="34" t="s">
        <v>165</v>
      </c>
      <c r="BE79" s="40">
        <v>2.3499999999999999E-5</v>
      </c>
      <c r="BF79" s="40">
        <v>1.44E-6</v>
      </c>
      <c r="BG79" s="34" t="s">
        <v>165</v>
      </c>
      <c r="BH79" s="40">
        <v>0</v>
      </c>
      <c r="BI79" s="40">
        <v>0</v>
      </c>
      <c r="BJ79" s="34" t="s">
        <v>165</v>
      </c>
      <c r="BK79" s="40">
        <v>1.7600000000000001E-5</v>
      </c>
      <c r="BL79" s="40">
        <v>7.6599999999999995E-7</v>
      </c>
      <c r="BM79" s="34" t="s">
        <v>165</v>
      </c>
      <c r="BN79" s="40">
        <v>0</v>
      </c>
      <c r="BO79" s="40">
        <v>0</v>
      </c>
      <c r="BP79" s="34" t="s">
        <v>165</v>
      </c>
      <c r="BQ79" s="36">
        <v>-25.93</v>
      </c>
      <c r="BR79" s="36">
        <v>0.16</v>
      </c>
      <c r="BS79" s="34" t="s">
        <v>165</v>
      </c>
      <c r="BT79" s="36">
        <v>-5.5</v>
      </c>
      <c r="BU79" s="36">
        <v>0.6</v>
      </c>
      <c r="BV79" s="34" t="s">
        <v>297</v>
      </c>
      <c r="BW79" s="36">
        <v>360</v>
      </c>
      <c r="BX79" s="36">
        <v>6</v>
      </c>
      <c r="BY79" s="36">
        <v>1</v>
      </c>
      <c r="BZ79" s="34" t="s">
        <v>298</v>
      </c>
      <c r="CA79" s="36">
        <v>0.64</v>
      </c>
      <c r="CB79" s="36">
        <v>0.03</v>
      </c>
      <c r="CC79" s="39" t="s">
        <v>373</v>
      </c>
      <c r="CD79" s="36">
        <v>2</v>
      </c>
      <c r="CE79" s="36">
        <v>0.1</v>
      </c>
      <c r="CF79" s="39" t="s">
        <v>373</v>
      </c>
      <c r="CG79" s="36">
        <v>1</v>
      </c>
      <c r="CH79" s="36">
        <v>0</v>
      </c>
      <c r="CI79" s="39" t="s">
        <v>299</v>
      </c>
      <c r="CJ79" s="36">
        <v>1</v>
      </c>
      <c r="CK79" s="36">
        <v>0.05</v>
      </c>
      <c r="CL79" s="39" t="s">
        <v>373</v>
      </c>
      <c r="CM79" s="36">
        <v>0.5</v>
      </c>
      <c r="CN79" s="36">
        <v>0.05</v>
      </c>
      <c r="CO79" s="39" t="s">
        <v>373</v>
      </c>
      <c r="CP79" s="36">
        <v>0.2</v>
      </c>
      <c r="CQ79" s="36">
        <v>0.01</v>
      </c>
      <c r="CR79" s="39" t="s">
        <v>373</v>
      </c>
      <c r="CS79" s="36">
        <v>1.2999999999999999E-2</v>
      </c>
      <c r="CT79" s="36">
        <v>6.4999999999999997E-4</v>
      </c>
      <c r="CU79" s="39" t="s">
        <v>373</v>
      </c>
      <c r="CV79" s="37" t="s">
        <v>300</v>
      </c>
      <c r="CW79" s="41">
        <v>30</v>
      </c>
      <c r="CX79" s="41">
        <v>9.4009599999999997E-4</v>
      </c>
      <c r="CY79" s="41">
        <v>40</v>
      </c>
      <c r="CZ79" s="41">
        <v>25</v>
      </c>
    </row>
    <row r="80" spans="1:104" x14ac:dyDescent="0.25">
      <c r="A80" s="34" t="s">
        <v>169</v>
      </c>
      <c r="B80" s="35" t="s">
        <v>170</v>
      </c>
      <c r="C80" t="s">
        <v>141</v>
      </c>
      <c r="D80" s="34" t="s">
        <v>171</v>
      </c>
      <c r="E80" s="34">
        <v>2024</v>
      </c>
      <c r="F80" t="str">
        <f t="shared" si="7"/>
        <v>10.1002/ajb2.16376</v>
      </c>
      <c r="G80" s="31">
        <f t="shared" si="8"/>
        <v>110100</v>
      </c>
      <c r="H80" s="31">
        <f t="shared" si="9"/>
        <v>9600.0000000000091</v>
      </c>
      <c r="I80" s="31">
        <f t="shared" si="10"/>
        <v>9599.9999999999945</v>
      </c>
      <c r="J80" s="33">
        <f t="shared" si="11"/>
        <v>3134.1016006261998</v>
      </c>
      <c r="K80" s="32">
        <f t="shared" si="12"/>
        <v>1580.8662720244802</v>
      </c>
      <c r="L80" s="32">
        <f t="shared" si="13"/>
        <v>1173.4408564599098</v>
      </c>
      <c r="M80" t="b">
        <v>1</v>
      </c>
      <c r="N80">
        <v>3</v>
      </c>
      <c r="O80" s="34" t="s">
        <v>420</v>
      </c>
      <c r="P80" t="s">
        <v>157</v>
      </c>
      <c r="Q80" t="b">
        <v>0</v>
      </c>
      <c r="R80" t="s">
        <v>157</v>
      </c>
      <c r="S80" t="b">
        <v>1</v>
      </c>
      <c r="T80" t="b">
        <v>0</v>
      </c>
      <c r="U80" t="s">
        <v>157</v>
      </c>
      <c r="V80" t="s">
        <v>157</v>
      </c>
      <c r="W80" t="b">
        <v>0</v>
      </c>
      <c r="X80" t="s">
        <v>157</v>
      </c>
      <c r="Y80" s="34" t="s">
        <v>172</v>
      </c>
      <c r="Z80" s="34" t="s">
        <v>173</v>
      </c>
      <c r="AA80" s="34" t="s">
        <v>251</v>
      </c>
      <c r="AB80" s="37" t="s">
        <v>174</v>
      </c>
      <c r="AC80" s="43" t="s">
        <v>175</v>
      </c>
      <c r="AD80" s="38" t="s">
        <v>421</v>
      </c>
      <c r="AE80" s="34" t="s">
        <v>176</v>
      </c>
      <c r="AF80" s="34" t="s">
        <v>177</v>
      </c>
      <c r="AG80" s="36">
        <v>417</v>
      </c>
      <c r="AH80" s="34">
        <v>110.1</v>
      </c>
      <c r="AI80" s="34">
        <v>119.7</v>
      </c>
      <c r="AJ80" s="34">
        <v>100.5</v>
      </c>
      <c r="AK80" s="39" t="s">
        <v>157</v>
      </c>
      <c r="AL80" s="37" t="s">
        <v>293</v>
      </c>
      <c r="AM80" s="34">
        <v>45.981667000000002</v>
      </c>
      <c r="AN80" s="34">
        <v>106.12</v>
      </c>
      <c r="AO80" s="37" t="s">
        <v>157</v>
      </c>
      <c r="AP80" s="37" t="s">
        <v>157</v>
      </c>
      <c r="AQ80" s="36">
        <v>3134.1016006261998</v>
      </c>
      <c r="AR80" s="39" t="s">
        <v>132</v>
      </c>
      <c r="AS80" s="36">
        <v>1960.66074416629</v>
      </c>
      <c r="AT80" s="36">
        <v>4714.96787265068</v>
      </c>
      <c r="AU80" s="39" t="s">
        <v>133</v>
      </c>
      <c r="AV80" s="39" t="s">
        <v>295</v>
      </c>
      <c r="AW80" s="39" t="s">
        <v>134</v>
      </c>
      <c r="AX80" s="39" t="s">
        <v>296</v>
      </c>
      <c r="AY80" s="40">
        <v>9690000</v>
      </c>
      <c r="AZ80" s="40">
        <v>313000</v>
      </c>
      <c r="BA80" s="34" t="s">
        <v>165</v>
      </c>
      <c r="BB80" s="40">
        <v>0</v>
      </c>
      <c r="BC80" s="40">
        <v>0</v>
      </c>
      <c r="BD80" s="34" t="s">
        <v>165</v>
      </c>
      <c r="BE80" s="40">
        <v>2.1399999999999998E-5</v>
      </c>
      <c r="BF80" s="40">
        <v>9.8400000000000002E-7</v>
      </c>
      <c r="BG80" s="34" t="s">
        <v>165</v>
      </c>
      <c r="BH80" s="40">
        <v>0</v>
      </c>
      <c r="BI80" s="40">
        <v>0</v>
      </c>
      <c r="BJ80" s="34" t="s">
        <v>165</v>
      </c>
      <c r="BK80" s="40">
        <v>1.43E-5</v>
      </c>
      <c r="BL80" s="40">
        <v>4.5699999999999998E-7</v>
      </c>
      <c r="BM80" s="34" t="s">
        <v>165</v>
      </c>
      <c r="BN80" s="40">
        <v>0</v>
      </c>
      <c r="BO80" s="40">
        <v>0</v>
      </c>
      <c r="BP80" s="34" t="s">
        <v>165</v>
      </c>
      <c r="BQ80" s="36">
        <v>-24.74</v>
      </c>
      <c r="BR80" s="36">
        <v>0.16</v>
      </c>
      <c r="BS80" s="34" t="s">
        <v>165</v>
      </c>
      <c r="BT80" s="36">
        <v>-5.5</v>
      </c>
      <c r="BU80" s="36">
        <v>0.6</v>
      </c>
      <c r="BV80" s="34" t="s">
        <v>297</v>
      </c>
      <c r="BW80" s="36">
        <v>360</v>
      </c>
      <c r="BX80" s="36">
        <v>6</v>
      </c>
      <c r="BY80" s="36">
        <v>1</v>
      </c>
      <c r="BZ80" s="34" t="s">
        <v>298</v>
      </c>
      <c r="CA80" s="36">
        <v>0.64</v>
      </c>
      <c r="CB80" s="36">
        <v>0.03</v>
      </c>
      <c r="CC80" s="39" t="s">
        <v>374</v>
      </c>
      <c r="CD80" s="36">
        <v>2</v>
      </c>
      <c r="CE80" s="36">
        <v>0.1</v>
      </c>
      <c r="CF80" s="39" t="s">
        <v>374</v>
      </c>
      <c r="CG80" s="36">
        <v>1</v>
      </c>
      <c r="CH80" s="36">
        <v>0</v>
      </c>
      <c r="CI80" s="39" t="s">
        <v>299</v>
      </c>
      <c r="CJ80" s="36">
        <v>1</v>
      </c>
      <c r="CK80" s="36">
        <v>0.05</v>
      </c>
      <c r="CL80" s="39" t="s">
        <v>374</v>
      </c>
      <c r="CM80" s="36">
        <v>0.5</v>
      </c>
      <c r="CN80" s="36">
        <v>0.05</v>
      </c>
      <c r="CO80" s="39" t="s">
        <v>374</v>
      </c>
      <c r="CP80" s="36">
        <v>0.2</v>
      </c>
      <c r="CQ80" s="36">
        <v>0.01</v>
      </c>
      <c r="CR80" s="39" t="s">
        <v>374</v>
      </c>
      <c r="CS80" s="36">
        <v>1.2999999999999999E-2</v>
      </c>
      <c r="CT80" s="36">
        <v>6.4999999999999997E-4</v>
      </c>
      <c r="CU80" s="39" t="s">
        <v>374</v>
      </c>
      <c r="CV80" s="37" t="s">
        <v>300</v>
      </c>
      <c r="CW80" s="41">
        <v>30</v>
      </c>
      <c r="CX80" s="41">
        <v>9.4009599999999997E-4</v>
      </c>
      <c r="CY80" s="41">
        <v>40</v>
      </c>
      <c r="CZ80" s="41">
        <v>25</v>
      </c>
    </row>
    <row r="81" spans="1:104" x14ac:dyDescent="0.25">
      <c r="A81" s="34" t="s">
        <v>169</v>
      </c>
      <c r="B81" s="35" t="s">
        <v>170</v>
      </c>
      <c r="C81" t="s">
        <v>141</v>
      </c>
      <c r="D81" s="34" t="s">
        <v>171</v>
      </c>
      <c r="E81" s="34">
        <v>2024</v>
      </c>
      <c r="F81" t="str">
        <f t="shared" si="7"/>
        <v>10.1002/ajb2.16376</v>
      </c>
      <c r="G81" s="31">
        <f t="shared" si="8"/>
        <v>110100</v>
      </c>
      <c r="H81" s="31">
        <f t="shared" si="9"/>
        <v>9600.0000000000091</v>
      </c>
      <c r="I81" s="31">
        <f t="shared" si="10"/>
        <v>9599.9999999999945</v>
      </c>
      <c r="J81" s="33">
        <f t="shared" si="11"/>
        <v>3947.0138950646101</v>
      </c>
      <c r="K81" s="32">
        <f t="shared" si="12"/>
        <v>2269.2091211175198</v>
      </c>
      <c r="L81" s="32">
        <f t="shared" si="13"/>
        <v>1525.7266572823401</v>
      </c>
      <c r="M81" t="b">
        <v>1</v>
      </c>
      <c r="N81">
        <v>3</v>
      </c>
      <c r="O81" s="34" t="s">
        <v>420</v>
      </c>
      <c r="P81" t="s">
        <v>157</v>
      </c>
      <c r="Q81" t="b">
        <v>0</v>
      </c>
      <c r="R81" t="s">
        <v>157</v>
      </c>
      <c r="S81" t="b">
        <v>1</v>
      </c>
      <c r="T81" t="b">
        <v>0</v>
      </c>
      <c r="U81" t="s">
        <v>157</v>
      </c>
      <c r="V81" t="s">
        <v>157</v>
      </c>
      <c r="W81" t="b">
        <v>0</v>
      </c>
      <c r="X81" t="s">
        <v>157</v>
      </c>
      <c r="Y81" s="34" t="s">
        <v>172</v>
      </c>
      <c r="Z81" s="34" t="s">
        <v>173</v>
      </c>
      <c r="AA81" s="34" t="s">
        <v>252</v>
      </c>
      <c r="AB81" s="37" t="s">
        <v>174</v>
      </c>
      <c r="AC81" s="43" t="s">
        <v>175</v>
      </c>
      <c r="AD81" s="38" t="s">
        <v>421</v>
      </c>
      <c r="AE81" s="34" t="s">
        <v>176</v>
      </c>
      <c r="AF81" s="34" t="s">
        <v>177</v>
      </c>
      <c r="AG81" s="36">
        <v>417</v>
      </c>
      <c r="AH81" s="34">
        <v>110.1</v>
      </c>
      <c r="AI81" s="34">
        <v>119.7</v>
      </c>
      <c r="AJ81" s="34">
        <v>100.5</v>
      </c>
      <c r="AK81" s="39" t="s">
        <v>157</v>
      </c>
      <c r="AL81" s="37" t="s">
        <v>293</v>
      </c>
      <c r="AM81" s="34">
        <v>45.981667000000002</v>
      </c>
      <c r="AN81" s="34">
        <v>106.12</v>
      </c>
      <c r="AO81" s="37" t="s">
        <v>157</v>
      </c>
      <c r="AP81" s="37" t="s">
        <v>157</v>
      </c>
      <c r="AQ81" s="36">
        <v>3947.0138950646101</v>
      </c>
      <c r="AR81" s="39" t="s">
        <v>132</v>
      </c>
      <c r="AS81" s="36">
        <v>2421.28723778227</v>
      </c>
      <c r="AT81" s="36">
        <v>6216.2230161821299</v>
      </c>
      <c r="AU81" s="39" t="s">
        <v>133</v>
      </c>
      <c r="AV81" s="39" t="s">
        <v>295</v>
      </c>
      <c r="AW81" s="39" t="s">
        <v>134</v>
      </c>
      <c r="AX81" s="39" t="s">
        <v>296</v>
      </c>
      <c r="AY81" s="40">
        <v>10300000</v>
      </c>
      <c r="AZ81" s="40">
        <v>786000</v>
      </c>
      <c r="BA81" s="34" t="s">
        <v>165</v>
      </c>
      <c r="BB81" s="40">
        <v>0</v>
      </c>
      <c r="BC81" s="40">
        <v>0</v>
      </c>
      <c r="BD81" s="34" t="s">
        <v>165</v>
      </c>
      <c r="BE81" s="40">
        <v>2.0800000000000001E-5</v>
      </c>
      <c r="BF81" s="40">
        <v>1.0899999999999999E-6</v>
      </c>
      <c r="BG81" s="34" t="s">
        <v>165</v>
      </c>
      <c r="BH81" s="40">
        <v>0</v>
      </c>
      <c r="BI81" s="40">
        <v>0</v>
      </c>
      <c r="BJ81" s="34" t="s">
        <v>165</v>
      </c>
      <c r="BK81" s="40">
        <v>1.77E-5</v>
      </c>
      <c r="BL81" s="40">
        <v>4.3700000000000001E-7</v>
      </c>
      <c r="BM81" s="34" t="s">
        <v>165</v>
      </c>
      <c r="BN81" s="40">
        <v>0</v>
      </c>
      <c r="BO81" s="40">
        <v>0</v>
      </c>
      <c r="BP81" s="34" t="s">
        <v>165</v>
      </c>
      <c r="BQ81" s="36">
        <v>-25.79</v>
      </c>
      <c r="BR81" s="36">
        <v>0.16</v>
      </c>
      <c r="BS81" s="34" t="s">
        <v>165</v>
      </c>
      <c r="BT81" s="36">
        <v>-5.5</v>
      </c>
      <c r="BU81" s="36">
        <v>0.6</v>
      </c>
      <c r="BV81" s="34" t="s">
        <v>297</v>
      </c>
      <c r="BW81" s="36">
        <v>360</v>
      </c>
      <c r="BX81" s="36">
        <v>6</v>
      </c>
      <c r="BY81" s="36">
        <v>1</v>
      </c>
      <c r="BZ81" s="34" t="s">
        <v>298</v>
      </c>
      <c r="CA81" s="36">
        <v>0.64</v>
      </c>
      <c r="CB81" s="36">
        <v>0.03</v>
      </c>
      <c r="CC81" s="39" t="s">
        <v>375</v>
      </c>
      <c r="CD81" s="36">
        <v>2</v>
      </c>
      <c r="CE81" s="36">
        <v>0.1</v>
      </c>
      <c r="CF81" s="39" t="s">
        <v>375</v>
      </c>
      <c r="CG81" s="36">
        <v>1</v>
      </c>
      <c r="CH81" s="36">
        <v>0</v>
      </c>
      <c r="CI81" s="39" t="s">
        <v>299</v>
      </c>
      <c r="CJ81" s="36">
        <v>1</v>
      </c>
      <c r="CK81" s="36">
        <v>0.05</v>
      </c>
      <c r="CL81" s="39" t="s">
        <v>375</v>
      </c>
      <c r="CM81" s="36">
        <v>0.5</v>
      </c>
      <c r="CN81" s="36">
        <v>0.05</v>
      </c>
      <c r="CO81" s="39" t="s">
        <v>375</v>
      </c>
      <c r="CP81" s="36">
        <v>0.2</v>
      </c>
      <c r="CQ81" s="36">
        <v>0.01</v>
      </c>
      <c r="CR81" s="39" t="s">
        <v>375</v>
      </c>
      <c r="CS81" s="36">
        <v>1.2999999999999999E-2</v>
      </c>
      <c r="CT81" s="36">
        <v>6.4999999999999997E-4</v>
      </c>
      <c r="CU81" s="39" t="s">
        <v>375</v>
      </c>
      <c r="CV81" s="37" t="s">
        <v>300</v>
      </c>
      <c r="CW81" s="41">
        <v>30</v>
      </c>
      <c r="CX81" s="41">
        <v>9.4009599999999997E-4</v>
      </c>
      <c r="CY81" s="41">
        <v>40</v>
      </c>
      <c r="CZ81" s="41">
        <v>25</v>
      </c>
    </row>
    <row r="82" spans="1:104" x14ac:dyDescent="0.25">
      <c r="A82" s="34" t="s">
        <v>169</v>
      </c>
      <c r="B82" s="35" t="s">
        <v>170</v>
      </c>
      <c r="C82" t="s">
        <v>141</v>
      </c>
      <c r="D82" s="34" t="s">
        <v>171</v>
      </c>
      <c r="E82" s="34">
        <v>2024</v>
      </c>
      <c r="F82" t="str">
        <f t="shared" si="7"/>
        <v>10.1002/ajb2.16376</v>
      </c>
      <c r="G82" s="31">
        <f t="shared" si="8"/>
        <v>110100</v>
      </c>
      <c r="H82" s="31">
        <f t="shared" si="9"/>
        <v>9600.0000000000091</v>
      </c>
      <c r="I82" s="31">
        <f t="shared" si="10"/>
        <v>9599.9999999999945</v>
      </c>
      <c r="J82" s="33">
        <f t="shared" si="11"/>
        <v>5076.4305541119902</v>
      </c>
      <c r="K82" s="32">
        <f t="shared" si="12"/>
        <v>3228.5710395826791</v>
      </c>
      <c r="L82" s="32">
        <f t="shared" si="13"/>
        <v>2050.5159636383901</v>
      </c>
      <c r="M82" t="b">
        <v>1</v>
      </c>
      <c r="N82">
        <v>3</v>
      </c>
      <c r="O82" s="34" t="s">
        <v>420</v>
      </c>
      <c r="P82" t="s">
        <v>157</v>
      </c>
      <c r="Q82" t="b">
        <v>0</v>
      </c>
      <c r="R82" t="s">
        <v>157</v>
      </c>
      <c r="S82" t="b">
        <v>1</v>
      </c>
      <c r="T82" t="b">
        <v>0</v>
      </c>
      <c r="U82" t="s">
        <v>157</v>
      </c>
      <c r="V82" t="s">
        <v>157</v>
      </c>
      <c r="W82" t="b">
        <v>0</v>
      </c>
      <c r="X82" t="s">
        <v>157</v>
      </c>
      <c r="Y82" s="34" t="s">
        <v>172</v>
      </c>
      <c r="Z82" s="34" t="s">
        <v>173</v>
      </c>
      <c r="AA82" s="34" t="s">
        <v>253</v>
      </c>
      <c r="AB82" s="37" t="s">
        <v>174</v>
      </c>
      <c r="AC82" s="43" t="s">
        <v>175</v>
      </c>
      <c r="AD82" s="38" t="s">
        <v>421</v>
      </c>
      <c r="AE82" s="34" t="s">
        <v>176</v>
      </c>
      <c r="AF82" s="34" t="s">
        <v>177</v>
      </c>
      <c r="AG82" s="36">
        <v>417</v>
      </c>
      <c r="AH82" s="34">
        <v>110.1</v>
      </c>
      <c r="AI82" s="34">
        <v>119.7</v>
      </c>
      <c r="AJ82" s="34">
        <v>100.5</v>
      </c>
      <c r="AK82" s="39" t="s">
        <v>157</v>
      </c>
      <c r="AL82" s="37" t="s">
        <v>293</v>
      </c>
      <c r="AM82" s="34">
        <v>45.981667000000002</v>
      </c>
      <c r="AN82" s="34">
        <v>106.12</v>
      </c>
      <c r="AO82" s="37" t="s">
        <v>157</v>
      </c>
      <c r="AP82" s="37" t="s">
        <v>157</v>
      </c>
      <c r="AQ82" s="36">
        <v>5076.4305541119902</v>
      </c>
      <c r="AR82" s="39" t="s">
        <v>132</v>
      </c>
      <c r="AS82" s="36">
        <v>3025.9145904736001</v>
      </c>
      <c r="AT82" s="36">
        <v>8305.0015936946693</v>
      </c>
      <c r="AU82" s="39" t="s">
        <v>133</v>
      </c>
      <c r="AV82" s="39" t="s">
        <v>295</v>
      </c>
      <c r="AW82" s="39" t="s">
        <v>134</v>
      </c>
      <c r="AX82" s="39" t="s">
        <v>296</v>
      </c>
      <c r="AY82" s="40">
        <v>8130000</v>
      </c>
      <c r="AZ82" s="40">
        <v>807000</v>
      </c>
      <c r="BA82" s="34" t="s">
        <v>165</v>
      </c>
      <c r="BB82" s="40">
        <v>0</v>
      </c>
      <c r="BC82" s="40">
        <v>0</v>
      </c>
      <c r="BD82" s="34" t="s">
        <v>165</v>
      </c>
      <c r="BE82" s="40">
        <v>2.2099999999999998E-5</v>
      </c>
      <c r="BF82" s="40">
        <v>1.48E-6</v>
      </c>
      <c r="BG82" s="34" t="s">
        <v>165</v>
      </c>
      <c r="BH82" s="40">
        <v>0</v>
      </c>
      <c r="BI82" s="40">
        <v>0</v>
      </c>
      <c r="BJ82" s="34" t="s">
        <v>165</v>
      </c>
      <c r="BK82" s="40">
        <v>1.8300000000000001E-5</v>
      </c>
      <c r="BL82" s="40">
        <v>7.0800000000000004E-7</v>
      </c>
      <c r="BM82" s="34" t="s">
        <v>165</v>
      </c>
      <c r="BN82" s="40">
        <v>0</v>
      </c>
      <c r="BO82" s="40">
        <v>0</v>
      </c>
      <c r="BP82" s="34" t="s">
        <v>165</v>
      </c>
      <c r="BQ82" s="36">
        <v>-26.53</v>
      </c>
      <c r="BR82" s="36">
        <v>0.16</v>
      </c>
      <c r="BS82" s="34" t="s">
        <v>165</v>
      </c>
      <c r="BT82" s="36">
        <v>-5.5</v>
      </c>
      <c r="BU82" s="36">
        <v>0.6</v>
      </c>
      <c r="BV82" s="34" t="s">
        <v>297</v>
      </c>
      <c r="BW82" s="36">
        <v>360</v>
      </c>
      <c r="BX82" s="36">
        <v>6</v>
      </c>
      <c r="BY82" s="36">
        <v>1</v>
      </c>
      <c r="BZ82" s="34" t="s">
        <v>298</v>
      </c>
      <c r="CA82" s="36">
        <v>0.64</v>
      </c>
      <c r="CB82" s="36">
        <v>0.03</v>
      </c>
      <c r="CC82" s="39" t="s">
        <v>376</v>
      </c>
      <c r="CD82" s="36">
        <v>2</v>
      </c>
      <c r="CE82" s="36">
        <v>0.1</v>
      </c>
      <c r="CF82" s="39" t="s">
        <v>376</v>
      </c>
      <c r="CG82" s="36">
        <v>1</v>
      </c>
      <c r="CH82" s="36">
        <v>0</v>
      </c>
      <c r="CI82" s="39" t="s">
        <v>299</v>
      </c>
      <c r="CJ82" s="36">
        <v>1</v>
      </c>
      <c r="CK82" s="36">
        <v>0.05</v>
      </c>
      <c r="CL82" s="39" t="s">
        <v>376</v>
      </c>
      <c r="CM82" s="36">
        <v>0.5</v>
      </c>
      <c r="CN82" s="36">
        <v>0.05</v>
      </c>
      <c r="CO82" s="39" t="s">
        <v>376</v>
      </c>
      <c r="CP82" s="36">
        <v>0.2</v>
      </c>
      <c r="CQ82" s="36">
        <v>0.01</v>
      </c>
      <c r="CR82" s="39" t="s">
        <v>376</v>
      </c>
      <c r="CS82" s="36">
        <v>1.2999999999999999E-2</v>
      </c>
      <c r="CT82" s="36">
        <v>6.4999999999999997E-4</v>
      </c>
      <c r="CU82" s="39" t="s">
        <v>376</v>
      </c>
      <c r="CV82" s="37" t="s">
        <v>300</v>
      </c>
      <c r="CW82" s="41">
        <v>30</v>
      </c>
      <c r="CX82" s="41">
        <v>9.4009599999999997E-4</v>
      </c>
      <c r="CY82" s="41">
        <v>40</v>
      </c>
      <c r="CZ82" s="41">
        <v>25</v>
      </c>
    </row>
    <row r="83" spans="1:104" x14ac:dyDescent="0.25">
      <c r="A83" s="34" t="s">
        <v>169</v>
      </c>
      <c r="B83" s="35" t="s">
        <v>170</v>
      </c>
      <c r="C83" t="s">
        <v>141</v>
      </c>
      <c r="D83" s="34" t="s">
        <v>171</v>
      </c>
      <c r="E83" s="34">
        <v>2024</v>
      </c>
      <c r="F83" t="str">
        <f t="shared" si="7"/>
        <v>10.1002/ajb2.16376</v>
      </c>
      <c r="G83" s="31">
        <f t="shared" si="8"/>
        <v>110100</v>
      </c>
      <c r="H83" s="31">
        <f t="shared" si="9"/>
        <v>9600.0000000000091</v>
      </c>
      <c r="I83" s="31">
        <f t="shared" si="10"/>
        <v>9599.9999999999945</v>
      </c>
      <c r="J83" s="33">
        <f t="shared" si="11"/>
        <v>1437.6461862105</v>
      </c>
      <c r="K83" s="32">
        <f t="shared" si="12"/>
        <v>737.51327595726002</v>
      </c>
      <c r="L83" s="32">
        <f t="shared" si="13"/>
        <v>557.44368761253099</v>
      </c>
      <c r="M83" t="b">
        <v>1</v>
      </c>
      <c r="N83">
        <v>3</v>
      </c>
      <c r="O83" s="34" t="s">
        <v>420</v>
      </c>
      <c r="P83" t="s">
        <v>157</v>
      </c>
      <c r="Q83" t="b">
        <v>0</v>
      </c>
      <c r="R83" t="s">
        <v>157</v>
      </c>
      <c r="S83" t="b">
        <v>1</v>
      </c>
      <c r="T83" t="b">
        <v>0</v>
      </c>
      <c r="U83" t="s">
        <v>157</v>
      </c>
      <c r="V83" t="s">
        <v>157</v>
      </c>
      <c r="W83" t="b">
        <v>0</v>
      </c>
      <c r="X83" t="s">
        <v>157</v>
      </c>
      <c r="Y83" s="34" t="s">
        <v>172</v>
      </c>
      <c r="Z83" s="34" t="s">
        <v>173</v>
      </c>
      <c r="AA83" s="34" t="s">
        <v>254</v>
      </c>
      <c r="AB83" s="37" t="s">
        <v>174</v>
      </c>
      <c r="AC83" s="43" t="s">
        <v>175</v>
      </c>
      <c r="AD83" s="38" t="s">
        <v>421</v>
      </c>
      <c r="AE83" s="34" t="s">
        <v>176</v>
      </c>
      <c r="AF83" s="34" t="s">
        <v>177</v>
      </c>
      <c r="AG83" s="36">
        <v>417</v>
      </c>
      <c r="AH83" s="34">
        <v>110.1</v>
      </c>
      <c r="AI83" s="34">
        <v>119.7</v>
      </c>
      <c r="AJ83" s="34">
        <v>100.5</v>
      </c>
      <c r="AK83" s="39" t="s">
        <v>157</v>
      </c>
      <c r="AL83" s="37" t="s">
        <v>293</v>
      </c>
      <c r="AM83" s="34">
        <v>45.981667000000002</v>
      </c>
      <c r="AN83" s="34">
        <v>106.12</v>
      </c>
      <c r="AO83" s="37" t="s">
        <v>157</v>
      </c>
      <c r="AP83" s="37" t="s">
        <v>157</v>
      </c>
      <c r="AQ83" s="36">
        <v>1437.6461862105</v>
      </c>
      <c r="AR83" s="39" t="s">
        <v>132</v>
      </c>
      <c r="AS83" s="36">
        <v>880.202498597969</v>
      </c>
      <c r="AT83" s="36">
        <v>2175.15946216776</v>
      </c>
      <c r="AU83" s="39" t="s">
        <v>133</v>
      </c>
      <c r="AV83" s="39" t="s">
        <v>295</v>
      </c>
      <c r="AW83" s="39" t="s">
        <v>134</v>
      </c>
      <c r="AX83" s="39" t="s">
        <v>296</v>
      </c>
      <c r="AY83" s="40">
        <v>18700000</v>
      </c>
      <c r="AZ83" s="40">
        <v>1120000</v>
      </c>
      <c r="BA83" s="34" t="s">
        <v>165</v>
      </c>
      <c r="BB83" s="40">
        <v>0</v>
      </c>
      <c r="BC83" s="40">
        <v>0</v>
      </c>
      <c r="BD83" s="34" t="s">
        <v>165</v>
      </c>
      <c r="BE83" s="40">
        <v>2.2399999999999999E-5</v>
      </c>
      <c r="BF83" s="40">
        <v>9.4E-7</v>
      </c>
      <c r="BG83" s="34" t="s">
        <v>165</v>
      </c>
      <c r="BH83" s="40">
        <v>0</v>
      </c>
      <c r="BI83" s="40">
        <v>0</v>
      </c>
      <c r="BJ83" s="34" t="s">
        <v>165</v>
      </c>
      <c r="BK83" s="40">
        <v>1.5800000000000001E-5</v>
      </c>
      <c r="BL83" s="40">
        <v>3.9299999999999999E-7</v>
      </c>
      <c r="BM83" s="34" t="s">
        <v>165</v>
      </c>
      <c r="BN83" s="40">
        <v>0</v>
      </c>
      <c r="BO83" s="40">
        <v>0</v>
      </c>
      <c r="BP83" s="34" t="s">
        <v>165</v>
      </c>
      <c r="BQ83" s="36">
        <v>-23.77</v>
      </c>
      <c r="BR83" s="36">
        <v>0.16</v>
      </c>
      <c r="BS83" s="34" t="s">
        <v>165</v>
      </c>
      <c r="BT83" s="36">
        <v>-5.5</v>
      </c>
      <c r="BU83" s="36">
        <v>0.6</v>
      </c>
      <c r="BV83" s="34" t="s">
        <v>297</v>
      </c>
      <c r="BW83" s="36">
        <v>360</v>
      </c>
      <c r="BX83" s="36">
        <v>6</v>
      </c>
      <c r="BY83" s="36">
        <v>1</v>
      </c>
      <c r="BZ83" s="34" t="s">
        <v>298</v>
      </c>
      <c r="CA83" s="36">
        <v>0.64</v>
      </c>
      <c r="CB83" s="36">
        <v>0.03</v>
      </c>
      <c r="CC83" s="39" t="s">
        <v>377</v>
      </c>
      <c r="CD83" s="36">
        <v>2</v>
      </c>
      <c r="CE83" s="36">
        <v>0.1</v>
      </c>
      <c r="CF83" s="39" t="s">
        <v>377</v>
      </c>
      <c r="CG83" s="36">
        <v>1</v>
      </c>
      <c r="CH83" s="36">
        <v>0</v>
      </c>
      <c r="CI83" s="39" t="s">
        <v>299</v>
      </c>
      <c r="CJ83" s="36">
        <v>1</v>
      </c>
      <c r="CK83" s="36">
        <v>0.05</v>
      </c>
      <c r="CL83" s="39" t="s">
        <v>377</v>
      </c>
      <c r="CM83" s="36">
        <v>0.5</v>
      </c>
      <c r="CN83" s="36">
        <v>0.05</v>
      </c>
      <c r="CO83" s="39" t="s">
        <v>377</v>
      </c>
      <c r="CP83" s="36">
        <v>0.2</v>
      </c>
      <c r="CQ83" s="36">
        <v>0.01</v>
      </c>
      <c r="CR83" s="39" t="s">
        <v>377</v>
      </c>
      <c r="CS83" s="36">
        <v>1.2999999999999999E-2</v>
      </c>
      <c r="CT83" s="36">
        <v>6.4999999999999997E-4</v>
      </c>
      <c r="CU83" s="39" t="s">
        <v>377</v>
      </c>
      <c r="CV83" s="37" t="s">
        <v>300</v>
      </c>
      <c r="CW83" s="41">
        <v>30</v>
      </c>
      <c r="CX83" s="41">
        <v>9.4009599999999997E-4</v>
      </c>
      <c r="CY83" s="41">
        <v>40</v>
      </c>
      <c r="CZ83" s="41">
        <v>25</v>
      </c>
    </row>
    <row r="84" spans="1:104" x14ac:dyDescent="0.25">
      <c r="A84" s="34" t="s">
        <v>169</v>
      </c>
      <c r="B84" s="35" t="s">
        <v>170</v>
      </c>
      <c r="C84" t="s">
        <v>141</v>
      </c>
      <c r="D84" s="34" t="s">
        <v>171</v>
      </c>
      <c r="E84" s="34">
        <v>2024</v>
      </c>
      <c r="F84" t="str">
        <f t="shared" si="7"/>
        <v>10.1002/ajb2.16376</v>
      </c>
      <c r="G84" s="31">
        <f t="shared" si="8"/>
        <v>110100</v>
      </c>
      <c r="H84" s="31">
        <f t="shared" si="9"/>
        <v>9600.0000000000091</v>
      </c>
      <c r="I84" s="31">
        <f t="shared" si="10"/>
        <v>9599.9999999999945</v>
      </c>
      <c r="J84" s="33">
        <f t="shared" si="11"/>
        <v>2973.98697293949</v>
      </c>
      <c r="K84" s="32">
        <f t="shared" si="12"/>
        <v>1798.8548573947896</v>
      </c>
      <c r="L84" s="32">
        <f t="shared" si="13"/>
        <v>1189.9224165646599</v>
      </c>
      <c r="M84" t="b">
        <v>1</v>
      </c>
      <c r="N84">
        <v>3</v>
      </c>
      <c r="O84" s="34" t="s">
        <v>420</v>
      </c>
      <c r="P84" t="s">
        <v>157</v>
      </c>
      <c r="Q84" t="b">
        <v>0</v>
      </c>
      <c r="R84" t="s">
        <v>157</v>
      </c>
      <c r="S84" t="b">
        <v>1</v>
      </c>
      <c r="T84" t="b">
        <v>0</v>
      </c>
      <c r="U84" t="s">
        <v>157</v>
      </c>
      <c r="V84" t="s">
        <v>157</v>
      </c>
      <c r="W84" t="b">
        <v>0</v>
      </c>
      <c r="X84" t="s">
        <v>157</v>
      </c>
      <c r="Y84" s="34" t="s">
        <v>172</v>
      </c>
      <c r="Z84" s="34" t="s">
        <v>173</v>
      </c>
      <c r="AA84" s="34" t="s">
        <v>255</v>
      </c>
      <c r="AB84" s="37" t="s">
        <v>174</v>
      </c>
      <c r="AC84" s="43" t="s">
        <v>175</v>
      </c>
      <c r="AD84" s="38" t="s">
        <v>421</v>
      </c>
      <c r="AE84" s="34" t="s">
        <v>176</v>
      </c>
      <c r="AF84" s="34" t="s">
        <v>177</v>
      </c>
      <c r="AG84" s="36">
        <v>417</v>
      </c>
      <c r="AH84" s="34">
        <v>110.1</v>
      </c>
      <c r="AI84" s="34">
        <v>119.7</v>
      </c>
      <c r="AJ84" s="34">
        <v>100.5</v>
      </c>
      <c r="AK84" s="39" t="s">
        <v>157</v>
      </c>
      <c r="AL84" s="37" t="s">
        <v>293</v>
      </c>
      <c r="AM84" s="34">
        <v>45.981667000000002</v>
      </c>
      <c r="AN84" s="34">
        <v>106.12</v>
      </c>
      <c r="AO84" s="37" t="s">
        <v>157</v>
      </c>
      <c r="AP84" s="37" t="s">
        <v>157</v>
      </c>
      <c r="AQ84" s="36">
        <v>2973.98697293949</v>
      </c>
      <c r="AR84" s="39" t="s">
        <v>132</v>
      </c>
      <c r="AS84" s="36">
        <v>1784.0645563748301</v>
      </c>
      <c r="AT84" s="36">
        <v>4772.8418303342796</v>
      </c>
      <c r="AU84" s="39" t="s">
        <v>133</v>
      </c>
      <c r="AV84" s="39" t="s">
        <v>295</v>
      </c>
      <c r="AW84" s="39" t="s">
        <v>134</v>
      </c>
      <c r="AX84" s="39" t="s">
        <v>296</v>
      </c>
      <c r="AY84" s="40">
        <v>13400000</v>
      </c>
      <c r="AZ84" s="40">
        <v>1070000</v>
      </c>
      <c r="BA84" s="34" t="s">
        <v>165</v>
      </c>
      <c r="BB84" s="40">
        <v>0</v>
      </c>
      <c r="BC84" s="40">
        <v>0</v>
      </c>
      <c r="BD84" s="34" t="s">
        <v>165</v>
      </c>
      <c r="BE84" s="40">
        <v>1.8499999999999999E-5</v>
      </c>
      <c r="BF84" s="40">
        <v>1.04E-6</v>
      </c>
      <c r="BG84" s="34" t="s">
        <v>165</v>
      </c>
      <c r="BH84" s="40">
        <v>0</v>
      </c>
      <c r="BI84" s="40">
        <v>0</v>
      </c>
      <c r="BJ84" s="34" t="s">
        <v>165</v>
      </c>
      <c r="BK84" s="40">
        <v>1.7E-5</v>
      </c>
      <c r="BL84" s="40">
        <v>6.1099999999999995E-7</v>
      </c>
      <c r="BM84" s="34" t="s">
        <v>165</v>
      </c>
      <c r="BN84" s="40">
        <v>0</v>
      </c>
      <c r="BO84" s="40">
        <v>0</v>
      </c>
      <c r="BP84" s="34" t="s">
        <v>165</v>
      </c>
      <c r="BQ84" s="36">
        <v>-24.21</v>
      </c>
      <c r="BR84" s="36">
        <v>0.35</v>
      </c>
      <c r="BS84" s="34" t="s">
        <v>165</v>
      </c>
      <c r="BT84" s="36">
        <v>-5.5</v>
      </c>
      <c r="BU84" s="36">
        <v>0.6</v>
      </c>
      <c r="BV84" s="34" t="s">
        <v>297</v>
      </c>
      <c r="BW84" s="36">
        <v>360</v>
      </c>
      <c r="BX84" s="36">
        <v>6</v>
      </c>
      <c r="BY84" s="36">
        <v>1</v>
      </c>
      <c r="BZ84" s="34" t="s">
        <v>298</v>
      </c>
      <c r="CA84" s="36">
        <v>0.64</v>
      </c>
      <c r="CB84" s="36">
        <v>0.03</v>
      </c>
      <c r="CC84" s="39" t="s">
        <v>378</v>
      </c>
      <c r="CD84" s="36">
        <v>2</v>
      </c>
      <c r="CE84" s="36">
        <v>0.1</v>
      </c>
      <c r="CF84" s="39" t="s">
        <v>378</v>
      </c>
      <c r="CG84" s="36">
        <v>1</v>
      </c>
      <c r="CH84" s="36">
        <v>0</v>
      </c>
      <c r="CI84" s="39" t="s">
        <v>299</v>
      </c>
      <c r="CJ84" s="36">
        <v>1</v>
      </c>
      <c r="CK84" s="36">
        <v>0.05</v>
      </c>
      <c r="CL84" s="39" t="s">
        <v>378</v>
      </c>
      <c r="CM84" s="36">
        <v>0.5</v>
      </c>
      <c r="CN84" s="36">
        <v>0.05</v>
      </c>
      <c r="CO84" s="39" t="s">
        <v>378</v>
      </c>
      <c r="CP84" s="36">
        <v>0.2</v>
      </c>
      <c r="CQ84" s="36">
        <v>0.01</v>
      </c>
      <c r="CR84" s="39" t="s">
        <v>378</v>
      </c>
      <c r="CS84" s="36">
        <v>1.2999999999999999E-2</v>
      </c>
      <c r="CT84" s="36">
        <v>6.4999999999999997E-4</v>
      </c>
      <c r="CU84" s="39" t="s">
        <v>378</v>
      </c>
      <c r="CV84" s="37" t="s">
        <v>300</v>
      </c>
      <c r="CW84" s="41">
        <v>30</v>
      </c>
      <c r="CX84" s="41">
        <v>9.4009599999999997E-4</v>
      </c>
      <c r="CY84" s="41">
        <v>40</v>
      </c>
      <c r="CZ84" s="41">
        <v>25</v>
      </c>
    </row>
    <row r="85" spans="1:104" x14ac:dyDescent="0.25">
      <c r="A85" s="34" t="s">
        <v>169</v>
      </c>
      <c r="B85" s="35" t="s">
        <v>170</v>
      </c>
      <c r="C85" t="s">
        <v>141</v>
      </c>
      <c r="D85" s="34" t="s">
        <v>171</v>
      </c>
      <c r="E85" s="34">
        <v>2024</v>
      </c>
      <c r="F85" t="str">
        <f t="shared" si="7"/>
        <v>10.1002/ajb2.16376</v>
      </c>
      <c r="G85" s="31">
        <f t="shared" si="8"/>
        <v>110100</v>
      </c>
      <c r="H85" s="31">
        <f t="shared" si="9"/>
        <v>9600.0000000000091</v>
      </c>
      <c r="I85" s="31">
        <f t="shared" si="10"/>
        <v>9599.9999999999945</v>
      </c>
      <c r="J85" s="33">
        <f t="shared" si="11"/>
        <v>3461.1064340763</v>
      </c>
      <c r="K85" s="32">
        <f t="shared" si="12"/>
        <v>1947.7291171402699</v>
      </c>
      <c r="L85" s="32">
        <f t="shared" si="13"/>
        <v>1327.3434678328299</v>
      </c>
      <c r="M85" t="b">
        <v>1</v>
      </c>
      <c r="N85">
        <v>3</v>
      </c>
      <c r="O85" s="34" t="s">
        <v>420</v>
      </c>
      <c r="P85" t="s">
        <v>157</v>
      </c>
      <c r="Q85" t="b">
        <v>0</v>
      </c>
      <c r="R85" t="s">
        <v>157</v>
      </c>
      <c r="S85" t="b">
        <v>1</v>
      </c>
      <c r="T85" t="b">
        <v>0</v>
      </c>
      <c r="U85" t="s">
        <v>157</v>
      </c>
      <c r="V85" t="s">
        <v>157</v>
      </c>
      <c r="W85" t="b">
        <v>0</v>
      </c>
      <c r="X85" t="s">
        <v>157</v>
      </c>
      <c r="Y85" s="34" t="s">
        <v>172</v>
      </c>
      <c r="Z85" s="34" t="s">
        <v>173</v>
      </c>
      <c r="AA85" s="34" t="s">
        <v>256</v>
      </c>
      <c r="AB85" s="37" t="s">
        <v>174</v>
      </c>
      <c r="AC85" s="43" t="s">
        <v>175</v>
      </c>
      <c r="AD85" s="38" t="s">
        <v>421</v>
      </c>
      <c r="AE85" s="34" t="s">
        <v>176</v>
      </c>
      <c r="AF85" s="34" t="s">
        <v>177</v>
      </c>
      <c r="AG85" s="36">
        <v>417</v>
      </c>
      <c r="AH85" s="34">
        <v>110.1</v>
      </c>
      <c r="AI85" s="34">
        <v>119.7</v>
      </c>
      <c r="AJ85" s="34">
        <v>100.5</v>
      </c>
      <c r="AK85" s="39" t="s">
        <v>157</v>
      </c>
      <c r="AL85" s="37" t="s">
        <v>293</v>
      </c>
      <c r="AM85" s="34">
        <v>45.981667000000002</v>
      </c>
      <c r="AN85" s="34">
        <v>106.12</v>
      </c>
      <c r="AO85" s="37" t="s">
        <v>157</v>
      </c>
      <c r="AP85" s="37" t="s">
        <v>157</v>
      </c>
      <c r="AQ85" s="36">
        <v>3461.1064340763</v>
      </c>
      <c r="AR85" s="39" t="s">
        <v>132</v>
      </c>
      <c r="AS85" s="36">
        <v>2133.7629662434701</v>
      </c>
      <c r="AT85" s="36">
        <v>5408.8355512165699</v>
      </c>
      <c r="AU85" s="39" t="s">
        <v>133</v>
      </c>
      <c r="AV85" s="39" t="s">
        <v>295</v>
      </c>
      <c r="AW85" s="39" t="s">
        <v>134</v>
      </c>
      <c r="AX85" s="39" t="s">
        <v>296</v>
      </c>
      <c r="AY85" s="40">
        <v>8130000</v>
      </c>
      <c r="AZ85" s="40">
        <v>625000</v>
      </c>
      <c r="BA85" s="34" t="s">
        <v>165</v>
      </c>
      <c r="BB85" s="40">
        <v>0</v>
      </c>
      <c r="BC85" s="40">
        <v>0</v>
      </c>
      <c r="BD85" s="34" t="s">
        <v>165</v>
      </c>
      <c r="BE85" s="40">
        <v>2.3499999999999999E-5</v>
      </c>
      <c r="BF85" s="40">
        <v>1.19E-6</v>
      </c>
      <c r="BG85" s="34" t="s">
        <v>165</v>
      </c>
      <c r="BH85" s="40">
        <v>0</v>
      </c>
      <c r="BI85" s="40">
        <v>0</v>
      </c>
      <c r="BJ85" s="34" t="s">
        <v>165</v>
      </c>
      <c r="BK85" s="40">
        <v>1.77E-5</v>
      </c>
      <c r="BL85" s="40">
        <v>5.3099999999999998E-7</v>
      </c>
      <c r="BM85" s="34" t="s">
        <v>165</v>
      </c>
      <c r="BN85" s="40">
        <v>0</v>
      </c>
      <c r="BO85" s="40">
        <v>0</v>
      </c>
      <c r="BP85" s="34" t="s">
        <v>165</v>
      </c>
      <c r="BQ85" s="36">
        <v>-24.28</v>
      </c>
      <c r="BR85" s="36">
        <v>0.16</v>
      </c>
      <c r="BS85" s="34" t="s">
        <v>165</v>
      </c>
      <c r="BT85" s="36">
        <v>-5.5</v>
      </c>
      <c r="BU85" s="36">
        <v>0.6</v>
      </c>
      <c r="BV85" s="34" t="s">
        <v>297</v>
      </c>
      <c r="BW85" s="36">
        <v>360</v>
      </c>
      <c r="BX85" s="36">
        <v>6</v>
      </c>
      <c r="BY85" s="36">
        <v>1</v>
      </c>
      <c r="BZ85" s="34" t="s">
        <v>298</v>
      </c>
      <c r="CA85" s="36">
        <v>0.64</v>
      </c>
      <c r="CB85" s="36">
        <v>0.03</v>
      </c>
      <c r="CC85" s="39" t="s">
        <v>379</v>
      </c>
      <c r="CD85" s="36">
        <v>2</v>
      </c>
      <c r="CE85" s="36">
        <v>0.1</v>
      </c>
      <c r="CF85" s="39" t="s">
        <v>379</v>
      </c>
      <c r="CG85" s="36">
        <v>1</v>
      </c>
      <c r="CH85" s="36">
        <v>0</v>
      </c>
      <c r="CI85" s="39" t="s">
        <v>299</v>
      </c>
      <c r="CJ85" s="36">
        <v>1</v>
      </c>
      <c r="CK85" s="36">
        <v>0.05</v>
      </c>
      <c r="CL85" s="39" t="s">
        <v>379</v>
      </c>
      <c r="CM85" s="36">
        <v>0.5</v>
      </c>
      <c r="CN85" s="36">
        <v>0.05</v>
      </c>
      <c r="CO85" s="39" t="s">
        <v>379</v>
      </c>
      <c r="CP85" s="36">
        <v>0.2</v>
      </c>
      <c r="CQ85" s="36">
        <v>0.01</v>
      </c>
      <c r="CR85" s="39" t="s">
        <v>379</v>
      </c>
      <c r="CS85" s="36">
        <v>1.2999999999999999E-2</v>
      </c>
      <c r="CT85" s="36">
        <v>6.4999999999999997E-4</v>
      </c>
      <c r="CU85" s="39" t="s">
        <v>379</v>
      </c>
      <c r="CV85" s="37" t="s">
        <v>300</v>
      </c>
      <c r="CW85" s="41">
        <v>30</v>
      </c>
      <c r="CX85" s="41">
        <v>9.4009599999999997E-4</v>
      </c>
      <c r="CY85" s="41">
        <v>40</v>
      </c>
      <c r="CZ85" s="41">
        <v>25</v>
      </c>
    </row>
    <row r="86" spans="1:104" x14ac:dyDescent="0.25">
      <c r="A86" s="34" t="s">
        <v>169</v>
      </c>
      <c r="B86" s="35" t="s">
        <v>170</v>
      </c>
      <c r="C86" t="s">
        <v>141</v>
      </c>
      <c r="D86" s="34" t="s">
        <v>171</v>
      </c>
      <c r="E86" s="34">
        <v>2024</v>
      </c>
      <c r="F86" t="str">
        <f t="shared" si="7"/>
        <v>10.1002/ajb2.16376</v>
      </c>
      <c r="G86" s="31">
        <f t="shared" si="8"/>
        <v>110100</v>
      </c>
      <c r="H86" s="31">
        <f t="shared" si="9"/>
        <v>9600.0000000000091</v>
      </c>
      <c r="I86" s="31">
        <f t="shared" si="10"/>
        <v>9599.9999999999945</v>
      </c>
      <c r="J86" s="33">
        <f t="shared" si="11"/>
        <v>2766.4383396682401</v>
      </c>
      <c r="K86" s="32">
        <f t="shared" si="12"/>
        <v>1773.9024742234001</v>
      </c>
      <c r="L86" s="32">
        <f t="shared" si="13"/>
        <v>1130.7077710118401</v>
      </c>
      <c r="M86" t="b">
        <v>1</v>
      </c>
      <c r="N86">
        <v>3</v>
      </c>
      <c r="O86" s="34" t="s">
        <v>420</v>
      </c>
      <c r="P86" t="s">
        <v>157</v>
      </c>
      <c r="Q86" t="b">
        <v>0</v>
      </c>
      <c r="R86" t="s">
        <v>157</v>
      </c>
      <c r="S86" t="b">
        <v>1</v>
      </c>
      <c r="T86" t="b">
        <v>0</v>
      </c>
      <c r="U86" t="s">
        <v>157</v>
      </c>
      <c r="V86" t="s">
        <v>157</v>
      </c>
      <c r="W86" t="b">
        <v>0</v>
      </c>
      <c r="X86" t="s">
        <v>157</v>
      </c>
      <c r="Y86" s="34" t="s">
        <v>172</v>
      </c>
      <c r="Z86" s="34" t="s">
        <v>173</v>
      </c>
      <c r="AA86" s="34" t="s">
        <v>257</v>
      </c>
      <c r="AB86" s="37" t="s">
        <v>174</v>
      </c>
      <c r="AC86" s="43" t="s">
        <v>175</v>
      </c>
      <c r="AD86" s="38" t="s">
        <v>421</v>
      </c>
      <c r="AE86" s="34" t="s">
        <v>176</v>
      </c>
      <c r="AF86" s="34" t="s">
        <v>177</v>
      </c>
      <c r="AG86" s="36">
        <v>417</v>
      </c>
      <c r="AH86" s="34">
        <v>110.1</v>
      </c>
      <c r="AI86" s="34">
        <v>119.7</v>
      </c>
      <c r="AJ86" s="34">
        <v>100.5</v>
      </c>
      <c r="AK86" s="39" t="s">
        <v>157</v>
      </c>
      <c r="AL86" s="37" t="s">
        <v>293</v>
      </c>
      <c r="AM86" s="34">
        <v>45.981667000000002</v>
      </c>
      <c r="AN86" s="34">
        <v>106.12</v>
      </c>
      <c r="AO86" s="37" t="s">
        <v>157</v>
      </c>
      <c r="AP86" s="37" t="s">
        <v>157</v>
      </c>
      <c r="AQ86" s="36">
        <v>2766.4383396682401</v>
      </c>
      <c r="AR86" s="39" t="s">
        <v>132</v>
      </c>
      <c r="AS86" s="36">
        <v>1635.7305686564</v>
      </c>
      <c r="AT86" s="36">
        <v>4540.3408138916402</v>
      </c>
      <c r="AU86" s="39" t="s">
        <v>133</v>
      </c>
      <c r="AV86" s="39" t="s">
        <v>295</v>
      </c>
      <c r="AW86" s="39" t="s">
        <v>134</v>
      </c>
      <c r="AX86" s="39" t="s">
        <v>296</v>
      </c>
      <c r="AY86" s="40">
        <v>9060000</v>
      </c>
      <c r="AZ86" s="40">
        <v>598000</v>
      </c>
      <c r="BA86" s="34" t="s">
        <v>165</v>
      </c>
      <c r="BB86" s="40">
        <v>0</v>
      </c>
      <c r="BC86" s="40">
        <v>0</v>
      </c>
      <c r="BD86" s="34" t="s">
        <v>165</v>
      </c>
      <c r="BE86" s="40">
        <v>2.5999999999999998E-5</v>
      </c>
      <c r="BF86" s="40">
        <v>2.12E-6</v>
      </c>
      <c r="BG86" s="34" t="s">
        <v>165</v>
      </c>
      <c r="BH86" s="40">
        <v>0</v>
      </c>
      <c r="BI86" s="40">
        <v>0</v>
      </c>
      <c r="BJ86" s="34" t="s">
        <v>165</v>
      </c>
      <c r="BK86" s="40">
        <v>1.7900000000000001E-5</v>
      </c>
      <c r="BL86" s="40">
        <v>4.9200000000000001E-7</v>
      </c>
      <c r="BM86" s="34" t="s">
        <v>165</v>
      </c>
      <c r="BN86" s="40">
        <v>0</v>
      </c>
      <c r="BO86" s="40">
        <v>0</v>
      </c>
      <c r="BP86" s="34" t="s">
        <v>165</v>
      </c>
      <c r="BQ86" s="36">
        <v>-24.59</v>
      </c>
      <c r="BR86" s="36">
        <v>0.16</v>
      </c>
      <c r="BS86" s="34" t="s">
        <v>165</v>
      </c>
      <c r="BT86" s="36">
        <v>-5.5</v>
      </c>
      <c r="BU86" s="36">
        <v>0.6</v>
      </c>
      <c r="BV86" s="34" t="s">
        <v>297</v>
      </c>
      <c r="BW86" s="36">
        <v>360</v>
      </c>
      <c r="BX86" s="36">
        <v>6</v>
      </c>
      <c r="BY86" s="36">
        <v>1</v>
      </c>
      <c r="BZ86" s="34" t="s">
        <v>298</v>
      </c>
      <c r="CA86" s="36">
        <v>0.64</v>
      </c>
      <c r="CB86" s="36">
        <v>0.03</v>
      </c>
      <c r="CC86" s="39" t="s">
        <v>380</v>
      </c>
      <c r="CD86" s="36">
        <v>2</v>
      </c>
      <c r="CE86" s="36">
        <v>0.1</v>
      </c>
      <c r="CF86" s="39" t="s">
        <v>380</v>
      </c>
      <c r="CG86" s="36">
        <v>1</v>
      </c>
      <c r="CH86" s="36">
        <v>0</v>
      </c>
      <c r="CI86" s="39" t="s">
        <v>299</v>
      </c>
      <c r="CJ86" s="36">
        <v>1</v>
      </c>
      <c r="CK86" s="36">
        <v>0.05</v>
      </c>
      <c r="CL86" s="39" t="s">
        <v>380</v>
      </c>
      <c r="CM86" s="36">
        <v>0.5</v>
      </c>
      <c r="CN86" s="36">
        <v>0.05</v>
      </c>
      <c r="CO86" s="39" t="s">
        <v>380</v>
      </c>
      <c r="CP86" s="36">
        <v>0.2</v>
      </c>
      <c r="CQ86" s="36">
        <v>0.01</v>
      </c>
      <c r="CR86" s="39" t="s">
        <v>380</v>
      </c>
      <c r="CS86" s="36">
        <v>1.2999999999999999E-2</v>
      </c>
      <c r="CT86" s="36">
        <v>6.4999999999999997E-4</v>
      </c>
      <c r="CU86" s="39" t="s">
        <v>380</v>
      </c>
      <c r="CV86" s="37" t="s">
        <v>300</v>
      </c>
      <c r="CW86" s="41">
        <v>30</v>
      </c>
      <c r="CX86" s="41">
        <v>9.4009599999999997E-4</v>
      </c>
      <c r="CY86" s="41">
        <v>40</v>
      </c>
      <c r="CZ86" s="41">
        <v>25</v>
      </c>
    </row>
    <row r="87" spans="1:104" x14ac:dyDescent="0.25">
      <c r="A87" s="34" t="s">
        <v>169</v>
      </c>
      <c r="B87" s="35" t="s">
        <v>170</v>
      </c>
      <c r="C87" t="s">
        <v>141</v>
      </c>
      <c r="D87" s="34" t="s">
        <v>171</v>
      </c>
      <c r="E87" s="34">
        <v>2024</v>
      </c>
      <c r="F87" t="str">
        <f t="shared" si="7"/>
        <v>10.1002/ajb2.16376</v>
      </c>
      <c r="G87" s="31">
        <f t="shared" si="8"/>
        <v>110100</v>
      </c>
      <c r="H87" s="31">
        <f t="shared" si="9"/>
        <v>9600.0000000000091</v>
      </c>
      <c r="I87" s="31">
        <f t="shared" si="10"/>
        <v>9599.9999999999945</v>
      </c>
      <c r="J87" s="33">
        <f t="shared" si="11"/>
        <v>2018.0696929863</v>
      </c>
      <c r="K87" s="32">
        <f t="shared" si="12"/>
        <v>1067.8785185857398</v>
      </c>
      <c r="L87" s="32">
        <f t="shared" si="13"/>
        <v>788.34577188209005</v>
      </c>
      <c r="M87" t="b">
        <v>1</v>
      </c>
      <c r="N87">
        <v>3</v>
      </c>
      <c r="O87" s="34" t="s">
        <v>420</v>
      </c>
      <c r="P87" t="s">
        <v>157</v>
      </c>
      <c r="Q87" t="b">
        <v>0</v>
      </c>
      <c r="R87" t="s">
        <v>157</v>
      </c>
      <c r="S87" t="b">
        <v>1</v>
      </c>
      <c r="T87" t="b">
        <v>0</v>
      </c>
      <c r="U87" t="s">
        <v>157</v>
      </c>
      <c r="V87" t="s">
        <v>157</v>
      </c>
      <c r="W87" t="b">
        <v>0</v>
      </c>
      <c r="X87" t="s">
        <v>157</v>
      </c>
      <c r="Y87" s="34" t="s">
        <v>172</v>
      </c>
      <c r="Z87" s="34" t="s">
        <v>173</v>
      </c>
      <c r="AA87" s="34" t="s">
        <v>258</v>
      </c>
      <c r="AB87" s="37" t="s">
        <v>174</v>
      </c>
      <c r="AC87" s="43" t="s">
        <v>175</v>
      </c>
      <c r="AD87" s="38" t="s">
        <v>421</v>
      </c>
      <c r="AE87" s="34" t="s">
        <v>176</v>
      </c>
      <c r="AF87" s="34" t="s">
        <v>177</v>
      </c>
      <c r="AG87" s="36">
        <v>417</v>
      </c>
      <c r="AH87" s="34">
        <v>110.1</v>
      </c>
      <c r="AI87" s="34">
        <v>119.7</v>
      </c>
      <c r="AJ87" s="34">
        <v>100.5</v>
      </c>
      <c r="AK87" s="39" t="s">
        <v>157</v>
      </c>
      <c r="AL87" s="37" t="s">
        <v>293</v>
      </c>
      <c r="AM87" s="34">
        <v>45.981667000000002</v>
      </c>
      <c r="AN87" s="34">
        <v>106.12</v>
      </c>
      <c r="AO87" s="37" t="s">
        <v>157</v>
      </c>
      <c r="AP87" s="37" t="s">
        <v>157</v>
      </c>
      <c r="AQ87" s="36">
        <v>2018.0696929863</v>
      </c>
      <c r="AR87" s="39" t="s">
        <v>132</v>
      </c>
      <c r="AS87" s="36">
        <v>1229.7239211042099</v>
      </c>
      <c r="AT87" s="36">
        <v>3085.9482115720398</v>
      </c>
      <c r="AU87" s="39" t="s">
        <v>133</v>
      </c>
      <c r="AV87" s="39" t="s">
        <v>295</v>
      </c>
      <c r="AW87" s="39" t="s">
        <v>134</v>
      </c>
      <c r="AX87" s="39" t="s">
        <v>296</v>
      </c>
      <c r="AY87" s="40">
        <v>13100000</v>
      </c>
      <c r="AZ87" s="40">
        <v>807000</v>
      </c>
      <c r="BA87" s="34" t="s">
        <v>165</v>
      </c>
      <c r="BB87" s="40">
        <v>0</v>
      </c>
      <c r="BC87" s="40">
        <v>0</v>
      </c>
      <c r="BD87" s="34" t="s">
        <v>165</v>
      </c>
      <c r="BE87" s="40">
        <v>2.3600000000000001E-5</v>
      </c>
      <c r="BF87" s="40">
        <v>1.0499999999999999E-6</v>
      </c>
      <c r="BG87" s="34" t="s">
        <v>165</v>
      </c>
      <c r="BH87" s="40">
        <v>0</v>
      </c>
      <c r="BI87" s="40">
        <v>0</v>
      </c>
      <c r="BJ87" s="34" t="s">
        <v>165</v>
      </c>
      <c r="BK87" s="40">
        <v>1.6399999999999999E-5</v>
      </c>
      <c r="BL87" s="40">
        <v>5.8100000000000003E-7</v>
      </c>
      <c r="BM87" s="34" t="s">
        <v>165</v>
      </c>
      <c r="BN87" s="40">
        <v>0</v>
      </c>
      <c r="BO87" s="40">
        <v>0</v>
      </c>
      <c r="BP87" s="34" t="s">
        <v>165</v>
      </c>
      <c r="BQ87" s="36">
        <v>-24.12</v>
      </c>
      <c r="BR87" s="36">
        <v>0.16</v>
      </c>
      <c r="BS87" s="34" t="s">
        <v>165</v>
      </c>
      <c r="BT87" s="36">
        <v>-5.5</v>
      </c>
      <c r="BU87" s="36">
        <v>0.6</v>
      </c>
      <c r="BV87" s="34" t="s">
        <v>297</v>
      </c>
      <c r="BW87" s="36">
        <v>360</v>
      </c>
      <c r="BX87" s="36">
        <v>6</v>
      </c>
      <c r="BY87" s="36">
        <v>1</v>
      </c>
      <c r="BZ87" s="34" t="s">
        <v>298</v>
      </c>
      <c r="CA87" s="36">
        <v>0.64</v>
      </c>
      <c r="CB87" s="36">
        <v>0.03</v>
      </c>
      <c r="CC87" s="39" t="s">
        <v>381</v>
      </c>
      <c r="CD87" s="36">
        <v>2</v>
      </c>
      <c r="CE87" s="36">
        <v>0.1</v>
      </c>
      <c r="CF87" s="39" t="s">
        <v>381</v>
      </c>
      <c r="CG87" s="36">
        <v>1</v>
      </c>
      <c r="CH87" s="36">
        <v>0</v>
      </c>
      <c r="CI87" s="39" t="s">
        <v>299</v>
      </c>
      <c r="CJ87" s="36">
        <v>1</v>
      </c>
      <c r="CK87" s="36">
        <v>0.05</v>
      </c>
      <c r="CL87" s="39" t="s">
        <v>381</v>
      </c>
      <c r="CM87" s="36">
        <v>0.5</v>
      </c>
      <c r="CN87" s="36">
        <v>0.05</v>
      </c>
      <c r="CO87" s="39" t="s">
        <v>381</v>
      </c>
      <c r="CP87" s="36">
        <v>0.2</v>
      </c>
      <c r="CQ87" s="36">
        <v>0.01</v>
      </c>
      <c r="CR87" s="39" t="s">
        <v>381</v>
      </c>
      <c r="CS87" s="36">
        <v>1.2999999999999999E-2</v>
      </c>
      <c r="CT87" s="36">
        <v>6.4999999999999997E-4</v>
      </c>
      <c r="CU87" s="39" t="s">
        <v>381</v>
      </c>
      <c r="CV87" s="37" t="s">
        <v>300</v>
      </c>
      <c r="CW87" s="41">
        <v>30</v>
      </c>
      <c r="CX87" s="41">
        <v>9.4009599999999997E-4</v>
      </c>
      <c r="CY87" s="41">
        <v>40</v>
      </c>
      <c r="CZ87" s="41">
        <v>25</v>
      </c>
    </row>
    <row r="88" spans="1:104" x14ac:dyDescent="0.25">
      <c r="A88" s="34" t="s">
        <v>169</v>
      </c>
      <c r="B88" s="35" t="s">
        <v>170</v>
      </c>
      <c r="C88" t="s">
        <v>141</v>
      </c>
      <c r="D88" s="34" t="s">
        <v>171</v>
      </c>
      <c r="E88" s="34">
        <v>2024</v>
      </c>
      <c r="F88" t="str">
        <f t="shared" si="7"/>
        <v>10.1002/ajb2.16376</v>
      </c>
      <c r="G88" s="31">
        <f t="shared" si="8"/>
        <v>110100</v>
      </c>
      <c r="H88" s="31">
        <f t="shared" si="9"/>
        <v>9600.0000000000091</v>
      </c>
      <c r="I88" s="31">
        <f t="shared" si="10"/>
        <v>9599.9999999999945</v>
      </c>
      <c r="J88" s="33">
        <f t="shared" si="11"/>
        <v>2108.8826490574602</v>
      </c>
      <c r="K88" s="32">
        <f t="shared" si="12"/>
        <v>1129.5665016285798</v>
      </c>
      <c r="L88" s="32">
        <f t="shared" si="13"/>
        <v>815.93561478651009</v>
      </c>
      <c r="M88" t="b">
        <v>1</v>
      </c>
      <c r="N88">
        <v>3</v>
      </c>
      <c r="O88" s="34" t="s">
        <v>420</v>
      </c>
      <c r="P88" t="s">
        <v>157</v>
      </c>
      <c r="Q88" t="b">
        <v>0</v>
      </c>
      <c r="R88" t="s">
        <v>157</v>
      </c>
      <c r="S88" t="b">
        <v>1</v>
      </c>
      <c r="T88" t="b">
        <v>0</v>
      </c>
      <c r="U88" t="s">
        <v>157</v>
      </c>
      <c r="V88" t="s">
        <v>157</v>
      </c>
      <c r="W88" t="b">
        <v>0</v>
      </c>
      <c r="X88" t="s">
        <v>157</v>
      </c>
      <c r="Y88" s="34" t="s">
        <v>172</v>
      </c>
      <c r="Z88" s="34" t="s">
        <v>173</v>
      </c>
      <c r="AA88" s="34" t="s">
        <v>259</v>
      </c>
      <c r="AB88" s="37" t="s">
        <v>174</v>
      </c>
      <c r="AC88" s="43" t="s">
        <v>175</v>
      </c>
      <c r="AD88" s="38" t="s">
        <v>421</v>
      </c>
      <c r="AE88" s="34" t="s">
        <v>176</v>
      </c>
      <c r="AF88" s="34" t="s">
        <v>177</v>
      </c>
      <c r="AG88" s="36">
        <v>417</v>
      </c>
      <c r="AH88" s="34">
        <v>110.1</v>
      </c>
      <c r="AI88" s="34">
        <v>119.7</v>
      </c>
      <c r="AJ88" s="34">
        <v>100.5</v>
      </c>
      <c r="AK88" s="39" t="s">
        <v>157</v>
      </c>
      <c r="AL88" s="37" t="s">
        <v>293</v>
      </c>
      <c r="AM88" s="34">
        <v>45.981667000000002</v>
      </c>
      <c r="AN88" s="34">
        <v>106.12</v>
      </c>
      <c r="AO88" s="37" t="s">
        <v>157</v>
      </c>
      <c r="AP88" s="37" t="s">
        <v>157</v>
      </c>
      <c r="AQ88" s="36">
        <v>2108.8826490574602</v>
      </c>
      <c r="AR88" s="39" t="s">
        <v>132</v>
      </c>
      <c r="AS88" s="36">
        <v>1292.9470342709501</v>
      </c>
      <c r="AT88" s="36">
        <v>3238.44915068604</v>
      </c>
      <c r="AU88" s="39" t="s">
        <v>133</v>
      </c>
      <c r="AV88" s="39" t="s">
        <v>295</v>
      </c>
      <c r="AW88" s="39" t="s">
        <v>134</v>
      </c>
      <c r="AX88" s="39" t="s">
        <v>296</v>
      </c>
      <c r="AY88" s="40">
        <v>12800000</v>
      </c>
      <c r="AZ88" s="40">
        <v>598000</v>
      </c>
      <c r="BA88" s="34" t="s">
        <v>165</v>
      </c>
      <c r="BB88" s="40">
        <v>0</v>
      </c>
      <c r="BC88" s="40">
        <v>0</v>
      </c>
      <c r="BD88" s="34" t="s">
        <v>165</v>
      </c>
      <c r="BE88" s="40">
        <v>2.2500000000000001E-5</v>
      </c>
      <c r="BF88" s="40">
        <v>1.1400000000000001E-6</v>
      </c>
      <c r="BG88" s="34" t="s">
        <v>165</v>
      </c>
      <c r="BH88" s="40">
        <v>0</v>
      </c>
      <c r="BI88" s="40">
        <v>0</v>
      </c>
      <c r="BJ88" s="34" t="s">
        <v>165</v>
      </c>
      <c r="BK88" s="40">
        <v>1.8099999999999999E-5</v>
      </c>
      <c r="BL88" s="40">
        <v>6.13E-7</v>
      </c>
      <c r="BM88" s="34" t="s">
        <v>165</v>
      </c>
      <c r="BN88" s="40">
        <v>0</v>
      </c>
      <c r="BO88" s="40">
        <v>0</v>
      </c>
      <c r="BP88" s="34" t="s">
        <v>165</v>
      </c>
      <c r="BQ88" s="36">
        <v>-23.13</v>
      </c>
      <c r="BR88" s="36">
        <v>0.16</v>
      </c>
      <c r="BS88" s="34" t="s">
        <v>165</v>
      </c>
      <c r="BT88" s="36">
        <v>-5.5</v>
      </c>
      <c r="BU88" s="36">
        <v>0.6</v>
      </c>
      <c r="BV88" s="34" t="s">
        <v>297</v>
      </c>
      <c r="BW88" s="36">
        <v>360</v>
      </c>
      <c r="BX88" s="36">
        <v>6</v>
      </c>
      <c r="BY88" s="36">
        <v>1</v>
      </c>
      <c r="BZ88" s="34" t="s">
        <v>298</v>
      </c>
      <c r="CA88" s="36">
        <v>0.64</v>
      </c>
      <c r="CB88" s="36">
        <v>0.03</v>
      </c>
      <c r="CC88" s="39" t="s">
        <v>382</v>
      </c>
      <c r="CD88" s="36">
        <v>2</v>
      </c>
      <c r="CE88" s="36">
        <v>0.1</v>
      </c>
      <c r="CF88" s="39" t="s">
        <v>382</v>
      </c>
      <c r="CG88" s="36">
        <v>1</v>
      </c>
      <c r="CH88" s="36">
        <v>0</v>
      </c>
      <c r="CI88" s="39" t="s">
        <v>299</v>
      </c>
      <c r="CJ88" s="36">
        <v>1</v>
      </c>
      <c r="CK88" s="36">
        <v>0.05</v>
      </c>
      <c r="CL88" s="39" t="s">
        <v>382</v>
      </c>
      <c r="CM88" s="36">
        <v>0.5</v>
      </c>
      <c r="CN88" s="36">
        <v>0.05</v>
      </c>
      <c r="CO88" s="39" t="s">
        <v>382</v>
      </c>
      <c r="CP88" s="36">
        <v>0.2</v>
      </c>
      <c r="CQ88" s="36">
        <v>0.01</v>
      </c>
      <c r="CR88" s="39" t="s">
        <v>382</v>
      </c>
      <c r="CS88" s="36">
        <v>1.2999999999999999E-2</v>
      </c>
      <c r="CT88" s="36">
        <v>6.4999999999999997E-4</v>
      </c>
      <c r="CU88" s="39" t="s">
        <v>382</v>
      </c>
      <c r="CV88" s="37" t="s">
        <v>300</v>
      </c>
      <c r="CW88" s="41">
        <v>30</v>
      </c>
      <c r="CX88" s="41">
        <v>9.4009599999999997E-4</v>
      </c>
      <c r="CY88" s="41">
        <v>40</v>
      </c>
      <c r="CZ88" s="41">
        <v>25</v>
      </c>
    </row>
    <row r="89" spans="1:104" x14ac:dyDescent="0.25">
      <c r="A89" s="34" t="s">
        <v>169</v>
      </c>
      <c r="B89" s="35" t="s">
        <v>170</v>
      </c>
      <c r="C89" t="s">
        <v>141</v>
      </c>
      <c r="D89" s="34" t="s">
        <v>171</v>
      </c>
      <c r="E89" s="34">
        <v>2024</v>
      </c>
      <c r="F89" t="str">
        <f t="shared" si="7"/>
        <v>10.1002/ajb2.16376</v>
      </c>
      <c r="G89" s="31">
        <f t="shared" si="8"/>
        <v>110100</v>
      </c>
      <c r="H89" s="31">
        <f t="shared" si="9"/>
        <v>9600.0000000000091</v>
      </c>
      <c r="I89" s="31">
        <f t="shared" si="10"/>
        <v>9599.9999999999945</v>
      </c>
      <c r="J89" s="33">
        <f t="shared" si="11"/>
        <v>4285.2160585502097</v>
      </c>
      <c r="K89" s="32">
        <f t="shared" si="12"/>
        <v>2245.3528349867302</v>
      </c>
      <c r="L89" s="32">
        <f t="shared" si="13"/>
        <v>1599.0434675968995</v>
      </c>
      <c r="M89" t="b">
        <v>1</v>
      </c>
      <c r="N89">
        <v>3</v>
      </c>
      <c r="O89" s="34" t="s">
        <v>420</v>
      </c>
      <c r="P89" t="s">
        <v>157</v>
      </c>
      <c r="Q89" t="b">
        <v>0</v>
      </c>
      <c r="R89" t="s">
        <v>157</v>
      </c>
      <c r="S89" t="b">
        <v>1</v>
      </c>
      <c r="T89" t="b">
        <v>0</v>
      </c>
      <c r="U89" t="s">
        <v>157</v>
      </c>
      <c r="V89" t="s">
        <v>157</v>
      </c>
      <c r="W89" t="b">
        <v>0</v>
      </c>
      <c r="X89" t="s">
        <v>157</v>
      </c>
      <c r="Y89" s="34" t="s">
        <v>172</v>
      </c>
      <c r="Z89" s="34" t="s">
        <v>173</v>
      </c>
      <c r="AA89" s="34" t="s">
        <v>260</v>
      </c>
      <c r="AB89" s="37" t="s">
        <v>174</v>
      </c>
      <c r="AC89" s="43" t="s">
        <v>175</v>
      </c>
      <c r="AD89" s="38" t="s">
        <v>421</v>
      </c>
      <c r="AE89" s="34" t="s">
        <v>176</v>
      </c>
      <c r="AF89" s="34" t="s">
        <v>177</v>
      </c>
      <c r="AG89" s="36">
        <v>417</v>
      </c>
      <c r="AH89" s="34">
        <v>110.1</v>
      </c>
      <c r="AI89" s="34">
        <v>119.7</v>
      </c>
      <c r="AJ89" s="34">
        <v>100.5</v>
      </c>
      <c r="AK89" s="39" t="s">
        <v>157</v>
      </c>
      <c r="AL89" s="37" t="s">
        <v>293</v>
      </c>
      <c r="AM89" s="34">
        <v>45.981667000000002</v>
      </c>
      <c r="AN89" s="34">
        <v>106.12</v>
      </c>
      <c r="AO89" s="37" t="s">
        <v>157</v>
      </c>
      <c r="AP89" s="37" t="s">
        <v>157</v>
      </c>
      <c r="AQ89" s="36">
        <v>4285.2160585502097</v>
      </c>
      <c r="AR89" s="39" t="s">
        <v>132</v>
      </c>
      <c r="AS89" s="36">
        <v>2686.1725909533102</v>
      </c>
      <c r="AT89" s="36">
        <v>6530.5688935369399</v>
      </c>
      <c r="AU89" s="39" t="s">
        <v>133</v>
      </c>
      <c r="AV89" s="39" t="s">
        <v>295</v>
      </c>
      <c r="AW89" s="39" t="s">
        <v>134</v>
      </c>
      <c r="AX89" s="39" t="s">
        <v>296</v>
      </c>
      <c r="AY89" s="40">
        <v>7810000</v>
      </c>
      <c r="AZ89" s="40">
        <v>313000</v>
      </c>
      <c r="BA89" s="34" t="s">
        <v>165</v>
      </c>
      <c r="BB89" s="40">
        <v>0</v>
      </c>
      <c r="BC89" s="40">
        <v>0</v>
      </c>
      <c r="BD89" s="34" t="s">
        <v>165</v>
      </c>
      <c r="BE89" s="40">
        <v>2.41E-5</v>
      </c>
      <c r="BF89" s="40">
        <v>1.11E-6</v>
      </c>
      <c r="BG89" s="34" t="s">
        <v>165</v>
      </c>
      <c r="BH89" s="40">
        <v>0</v>
      </c>
      <c r="BI89" s="40">
        <v>0</v>
      </c>
      <c r="BJ89" s="34" t="s">
        <v>165</v>
      </c>
      <c r="BK89" s="40">
        <v>1.6500000000000001E-5</v>
      </c>
      <c r="BL89" s="40">
        <v>4.32E-7</v>
      </c>
      <c r="BM89" s="34" t="s">
        <v>165</v>
      </c>
      <c r="BN89" s="40">
        <v>0</v>
      </c>
      <c r="BO89" s="40">
        <v>0</v>
      </c>
      <c r="BP89" s="34" t="s">
        <v>165</v>
      </c>
      <c r="BQ89" s="36">
        <v>-26.42</v>
      </c>
      <c r="BR89" s="36">
        <v>0.16</v>
      </c>
      <c r="BS89" s="34" t="s">
        <v>165</v>
      </c>
      <c r="BT89" s="36">
        <v>-5.5</v>
      </c>
      <c r="BU89" s="36">
        <v>0.6</v>
      </c>
      <c r="BV89" s="34" t="s">
        <v>297</v>
      </c>
      <c r="BW89" s="36">
        <v>360</v>
      </c>
      <c r="BX89" s="36">
        <v>6</v>
      </c>
      <c r="BY89" s="36">
        <v>1</v>
      </c>
      <c r="BZ89" s="34" t="s">
        <v>298</v>
      </c>
      <c r="CA89" s="36">
        <v>0.64</v>
      </c>
      <c r="CB89" s="36">
        <v>0.03</v>
      </c>
      <c r="CC89" s="39" t="s">
        <v>383</v>
      </c>
      <c r="CD89" s="36">
        <v>2</v>
      </c>
      <c r="CE89" s="36">
        <v>0.1</v>
      </c>
      <c r="CF89" s="39" t="s">
        <v>383</v>
      </c>
      <c r="CG89" s="36">
        <v>1</v>
      </c>
      <c r="CH89" s="36">
        <v>0</v>
      </c>
      <c r="CI89" s="39" t="s">
        <v>299</v>
      </c>
      <c r="CJ89" s="36">
        <v>1</v>
      </c>
      <c r="CK89" s="36">
        <v>0.05</v>
      </c>
      <c r="CL89" s="39" t="s">
        <v>383</v>
      </c>
      <c r="CM89" s="36">
        <v>0.5</v>
      </c>
      <c r="CN89" s="36">
        <v>0.05</v>
      </c>
      <c r="CO89" s="39" t="s">
        <v>383</v>
      </c>
      <c r="CP89" s="36">
        <v>0.2</v>
      </c>
      <c r="CQ89" s="36">
        <v>0.01</v>
      </c>
      <c r="CR89" s="39" t="s">
        <v>383</v>
      </c>
      <c r="CS89" s="36">
        <v>1.2999999999999999E-2</v>
      </c>
      <c r="CT89" s="36">
        <v>6.4999999999999997E-4</v>
      </c>
      <c r="CU89" s="39" t="s">
        <v>383</v>
      </c>
      <c r="CV89" s="37" t="s">
        <v>300</v>
      </c>
      <c r="CW89" s="41">
        <v>30</v>
      </c>
      <c r="CX89" s="41">
        <v>9.4009599999999997E-4</v>
      </c>
      <c r="CY89" s="41">
        <v>40</v>
      </c>
      <c r="CZ89" s="41">
        <v>25</v>
      </c>
    </row>
    <row r="90" spans="1:104" x14ac:dyDescent="0.25">
      <c r="A90" s="34" t="s">
        <v>169</v>
      </c>
      <c r="B90" s="35" t="s">
        <v>170</v>
      </c>
      <c r="C90" t="s">
        <v>141</v>
      </c>
      <c r="D90" s="34" t="s">
        <v>171</v>
      </c>
      <c r="E90" s="34">
        <v>2024</v>
      </c>
      <c r="F90" t="str">
        <f t="shared" si="7"/>
        <v>10.1002/ajb2.16376</v>
      </c>
      <c r="G90" s="31">
        <f t="shared" si="8"/>
        <v>110100</v>
      </c>
      <c r="H90" s="31">
        <f t="shared" si="9"/>
        <v>9600.0000000000091</v>
      </c>
      <c r="I90" s="31">
        <f t="shared" si="10"/>
        <v>9599.9999999999945</v>
      </c>
      <c r="J90" s="33">
        <f t="shared" si="11"/>
        <v>3791.0373255322702</v>
      </c>
      <c r="K90" s="32">
        <f t="shared" si="12"/>
        <v>2129.2565717406096</v>
      </c>
      <c r="L90" s="32">
        <f t="shared" si="13"/>
        <v>1489.5372954111704</v>
      </c>
      <c r="M90" t="b">
        <v>1</v>
      </c>
      <c r="N90">
        <v>3</v>
      </c>
      <c r="O90" s="34" t="s">
        <v>420</v>
      </c>
      <c r="P90" t="s">
        <v>157</v>
      </c>
      <c r="Q90" t="b">
        <v>0</v>
      </c>
      <c r="R90" t="s">
        <v>157</v>
      </c>
      <c r="S90" t="b">
        <v>1</v>
      </c>
      <c r="T90" t="b">
        <v>0</v>
      </c>
      <c r="U90" t="s">
        <v>157</v>
      </c>
      <c r="V90" t="s">
        <v>157</v>
      </c>
      <c r="W90" t="b">
        <v>0</v>
      </c>
      <c r="X90" t="s">
        <v>157</v>
      </c>
      <c r="Y90" s="34" t="s">
        <v>172</v>
      </c>
      <c r="Z90" s="34" t="s">
        <v>173</v>
      </c>
      <c r="AA90" s="34" t="s">
        <v>261</v>
      </c>
      <c r="AB90" s="37" t="s">
        <v>174</v>
      </c>
      <c r="AC90" s="43" t="s">
        <v>175</v>
      </c>
      <c r="AD90" s="38" t="s">
        <v>421</v>
      </c>
      <c r="AE90" s="34" t="s">
        <v>176</v>
      </c>
      <c r="AF90" s="34" t="s">
        <v>177</v>
      </c>
      <c r="AG90" s="36">
        <v>417</v>
      </c>
      <c r="AH90" s="34">
        <v>110.1</v>
      </c>
      <c r="AI90" s="34">
        <v>119.7</v>
      </c>
      <c r="AJ90" s="34">
        <v>100.5</v>
      </c>
      <c r="AK90" s="39" t="s">
        <v>157</v>
      </c>
      <c r="AL90" s="37" t="s">
        <v>293</v>
      </c>
      <c r="AM90" s="34">
        <v>45.981667000000002</v>
      </c>
      <c r="AN90" s="34">
        <v>106.12</v>
      </c>
      <c r="AO90" s="37" t="s">
        <v>157</v>
      </c>
      <c r="AP90" s="37" t="s">
        <v>157</v>
      </c>
      <c r="AQ90" s="36">
        <v>3791.0373255322702</v>
      </c>
      <c r="AR90" s="39" t="s">
        <v>132</v>
      </c>
      <c r="AS90" s="36">
        <v>2301.5000301210998</v>
      </c>
      <c r="AT90" s="36">
        <v>5920.2938972728798</v>
      </c>
      <c r="AU90" s="39" t="s">
        <v>133</v>
      </c>
      <c r="AV90" s="39" t="s">
        <v>295</v>
      </c>
      <c r="AW90" s="39" t="s">
        <v>134</v>
      </c>
      <c r="AX90" s="39" t="s">
        <v>296</v>
      </c>
      <c r="AY90" s="40">
        <v>10000000</v>
      </c>
      <c r="AZ90" s="40">
        <v>884000</v>
      </c>
      <c r="BA90" s="34" t="s">
        <v>165</v>
      </c>
      <c r="BB90" s="40">
        <v>0</v>
      </c>
      <c r="BC90" s="40">
        <v>0</v>
      </c>
      <c r="BD90" s="34" t="s">
        <v>165</v>
      </c>
      <c r="BE90" s="40">
        <v>2.0999999999999999E-5</v>
      </c>
      <c r="BF90" s="40">
        <v>9.8200000000000008E-7</v>
      </c>
      <c r="BG90" s="34" t="s">
        <v>165</v>
      </c>
      <c r="BH90" s="40">
        <v>0</v>
      </c>
      <c r="BI90" s="40">
        <v>0</v>
      </c>
      <c r="BJ90" s="34" t="s">
        <v>165</v>
      </c>
      <c r="BK90" s="40">
        <v>1.7499999999999998E-5</v>
      </c>
      <c r="BL90" s="40">
        <v>3.72E-7</v>
      </c>
      <c r="BM90" s="34" t="s">
        <v>165</v>
      </c>
      <c r="BN90" s="40">
        <v>0</v>
      </c>
      <c r="BO90" s="40">
        <v>0</v>
      </c>
      <c r="BP90" s="34" t="s">
        <v>165</v>
      </c>
      <c r="BQ90" s="36">
        <v>-25.32</v>
      </c>
      <c r="BR90" s="36">
        <v>0.19</v>
      </c>
      <c r="BS90" s="34" t="s">
        <v>165</v>
      </c>
      <c r="BT90" s="36">
        <v>-5.5</v>
      </c>
      <c r="BU90" s="36">
        <v>0.6</v>
      </c>
      <c r="BV90" s="34" t="s">
        <v>297</v>
      </c>
      <c r="BW90" s="36">
        <v>360</v>
      </c>
      <c r="BX90" s="36">
        <v>6</v>
      </c>
      <c r="BY90" s="36">
        <v>1</v>
      </c>
      <c r="BZ90" s="34" t="s">
        <v>298</v>
      </c>
      <c r="CA90" s="36">
        <v>0.64</v>
      </c>
      <c r="CB90" s="36">
        <v>0.03</v>
      </c>
      <c r="CC90" s="39" t="s">
        <v>384</v>
      </c>
      <c r="CD90" s="36">
        <v>2</v>
      </c>
      <c r="CE90" s="36">
        <v>0.1</v>
      </c>
      <c r="CF90" s="39" t="s">
        <v>384</v>
      </c>
      <c r="CG90" s="36">
        <v>1</v>
      </c>
      <c r="CH90" s="36">
        <v>0</v>
      </c>
      <c r="CI90" s="39" t="s">
        <v>299</v>
      </c>
      <c r="CJ90" s="36">
        <v>1</v>
      </c>
      <c r="CK90" s="36">
        <v>0.05</v>
      </c>
      <c r="CL90" s="39" t="s">
        <v>384</v>
      </c>
      <c r="CM90" s="36">
        <v>0.5</v>
      </c>
      <c r="CN90" s="36">
        <v>0.05</v>
      </c>
      <c r="CO90" s="39" t="s">
        <v>384</v>
      </c>
      <c r="CP90" s="36">
        <v>0.2</v>
      </c>
      <c r="CQ90" s="36">
        <v>0.01</v>
      </c>
      <c r="CR90" s="39" t="s">
        <v>384</v>
      </c>
      <c r="CS90" s="36">
        <v>1.2999999999999999E-2</v>
      </c>
      <c r="CT90" s="36">
        <v>6.4999999999999997E-4</v>
      </c>
      <c r="CU90" s="39" t="s">
        <v>384</v>
      </c>
      <c r="CV90" s="37" t="s">
        <v>300</v>
      </c>
      <c r="CW90" s="41">
        <v>30</v>
      </c>
      <c r="CX90" s="41">
        <v>9.4009599999999997E-4</v>
      </c>
      <c r="CY90" s="41">
        <v>40</v>
      </c>
      <c r="CZ90" s="41">
        <v>25</v>
      </c>
    </row>
    <row r="91" spans="1:104" x14ac:dyDescent="0.25">
      <c r="A91" s="34" t="s">
        <v>169</v>
      </c>
      <c r="B91" s="35" t="s">
        <v>170</v>
      </c>
      <c r="C91" t="s">
        <v>141</v>
      </c>
      <c r="D91" s="34" t="s">
        <v>171</v>
      </c>
      <c r="E91" s="34">
        <v>2024</v>
      </c>
      <c r="F91" t="str">
        <f t="shared" si="7"/>
        <v>10.1002/ajb2.16376</v>
      </c>
      <c r="G91" s="31">
        <f t="shared" si="8"/>
        <v>110100</v>
      </c>
      <c r="H91" s="31">
        <f t="shared" si="9"/>
        <v>9600.0000000000091</v>
      </c>
      <c r="I91" s="31">
        <f t="shared" si="10"/>
        <v>9599.9999999999945</v>
      </c>
      <c r="J91" s="33">
        <f t="shared" si="11"/>
        <v>2693.6098467029101</v>
      </c>
      <c r="K91" s="32">
        <f t="shared" si="12"/>
        <v>1475.9922521317499</v>
      </c>
      <c r="L91" s="32">
        <f t="shared" si="13"/>
        <v>1037.8946373567701</v>
      </c>
      <c r="M91" t="b">
        <v>1</v>
      </c>
      <c r="N91">
        <v>3</v>
      </c>
      <c r="O91" s="34" t="s">
        <v>420</v>
      </c>
      <c r="P91" t="s">
        <v>157</v>
      </c>
      <c r="Q91" t="b">
        <v>0</v>
      </c>
      <c r="R91" t="s">
        <v>157</v>
      </c>
      <c r="S91" t="b">
        <v>1</v>
      </c>
      <c r="T91" t="b">
        <v>0</v>
      </c>
      <c r="U91" t="s">
        <v>157</v>
      </c>
      <c r="V91" t="s">
        <v>157</v>
      </c>
      <c r="W91" t="b">
        <v>0</v>
      </c>
      <c r="X91" t="s">
        <v>157</v>
      </c>
      <c r="Y91" s="34" t="s">
        <v>172</v>
      </c>
      <c r="Z91" s="34" t="s">
        <v>173</v>
      </c>
      <c r="AA91" s="34" t="s">
        <v>262</v>
      </c>
      <c r="AB91" s="37" t="s">
        <v>174</v>
      </c>
      <c r="AC91" s="43" t="s">
        <v>175</v>
      </c>
      <c r="AD91" s="38" t="s">
        <v>421</v>
      </c>
      <c r="AE91" s="34" t="s">
        <v>176</v>
      </c>
      <c r="AF91" s="34" t="s">
        <v>177</v>
      </c>
      <c r="AG91" s="36">
        <v>417</v>
      </c>
      <c r="AH91" s="34">
        <v>110.1</v>
      </c>
      <c r="AI91" s="34">
        <v>119.7</v>
      </c>
      <c r="AJ91" s="34">
        <v>100.5</v>
      </c>
      <c r="AK91" s="39" t="s">
        <v>157</v>
      </c>
      <c r="AL91" s="37" t="s">
        <v>293</v>
      </c>
      <c r="AM91" s="34">
        <v>45.981667000000002</v>
      </c>
      <c r="AN91" s="34">
        <v>106.12</v>
      </c>
      <c r="AO91" s="37" t="s">
        <v>157</v>
      </c>
      <c r="AP91" s="37" t="s">
        <v>157</v>
      </c>
      <c r="AQ91" s="36">
        <v>2693.6098467029101</v>
      </c>
      <c r="AR91" s="39" t="s">
        <v>132</v>
      </c>
      <c r="AS91" s="36">
        <v>1655.71520934614</v>
      </c>
      <c r="AT91" s="36">
        <v>4169.60209883466</v>
      </c>
      <c r="AU91" s="39" t="s">
        <v>133</v>
      </c>
      <c r="AV91" s="39" t="s">
        <v>295</v>
      </c>
      <c r="AW91" s="39" t="s">
        <v>134</v>
      </c>
      <c r="AX91" s="39" t="s">
        <v>296</v>
      </c>
      <c r="AY91" s="40">
        <v>10300000</v>
      </c>
      <c r="AZ91" s="40">
        <v>598000</v>
      </c>
      <c r="BA91" s="34" t="s">
        <v>165</v>
      </c>
      <c r="BB91" s="40">
        <v>0</v>
      </c>
      <c r="BC91" s="40">
        <v>0</v>
      </c>
      <c r="BD91" s="34" t="s">
        <v>165</v>
      </c>
      <c r="BE91" s="40">
        <v>2.6699999999999998E-5</v>
      </c>
      <c r="BF91" s="40">
        <v>1.5999999999999999E-6</v>
      </c>
      <c r="BG91" s="34" t="s">
        <v>165</v>
      </c>
      <c r="BH91" s="40">
        <v>0</v>
      </c>
      <c r="BI91" s="40">
        <v>0</v>
      </c>
      <c r="BJ91" s="34" t="s">
        <v>165</v>
      </c>
      <c r="BK91" s="40">
        <v>1.7399999999999999E-5</v>
      </c>
      <c r="BL91" s="40">
        <v>5.8500000000000001E-7</v>
      </c>
      <c r="BM91" s="34" t="s">
        <v>165</v>
      </c>
      <c r="BN91" s="40">
        <v>0</v>
      </c>
      <c r="BO91" s="40">
        <v>0</v>
      </c>
      <c r="BP91" s="34" t="s">
        <v>165</v>
      </c>
      <c r="BQ91" s="36">
        <v>-25.84</v>
      </c>
      <c r="BR91" s="36">
        <v>0.16</v>
      </c>
      <c r="BS91" s="34" t="s">
        <v>165</v>
      </c>
      <c r="BT91" s="36">
        <v>-5.5</v>
      </c>
      <c r="BU91" s="36">
        <v>0.6</v>
      </c>
      <c r="BV91" s="34" t="s">
        <v>297</v>
      </c>
      <c r="BW91" s="36">
        <v>360</v>
      </c>
      <c r="BX91" s="36">
        <v>6</v>
      </c>
      <c r="BY91" s="36">
        <v>1</v>
      </c>
      <c r="BZ91" s="34" t="s">
        <v>298</v>
      </c>
      <c r="CA91" s="36">
        <v>0.64</v>
      </c>
      <c r="CB91" s="36">
        <v>0.03</v>
      </c>
      <c r="CC91" s="39" t="s">
        <v>385</v>
      </c>
      <c r="CD91" s="36">
        <v>2</v>
      </c>
      <c r="CE91" s="36">
        <v>0.1</v>
      </c>
      <c r="CF91" s="39" t="s">
        <v>385</v>
      </c>
      <c r="CG91" s="36">
        <v>1</v>
      </c>
      <c r="CH91" s="36">
        <v>0</v>
      </c>
      <c r="CI91" s="39" t="s">
        <v>299</v>
      </c>
      <c r="CJ91" s="36">
        <v>1</v>
      </c>
      <c r="CK91" s="36">
        <v>0.05</v>
      </c>
      <c r="CL91" s="39" t="s">
        <v>385</v>
      </c>
      <c r="CM91" s="36">
        <v>0.5</v>
      </c>
      <c r="CN91" s="36">
        <v>0.05</v>
      </c>
      <c r="CO91" s="39" t="s">
        <v>385</v>
      </c>
      <c r="CP91" s="36">
        <v>0.2</v>
      </c>
      <c r="CQ91" s="36">
        <v>0.01</v>
      </c>
      <c r="CR91" s="39" t="s">
        <v>385</v>
      </c>
      <c r="CS91" s="36">
        <v>1.2999999999999999E-2</v>
      </c>
      <c r="CT91" s="36">
        <v>6.4999999999999997E-4</v>
      </c>
      <c r="CU91" s="39" t="s">
        <v>385</v>
      </c>
      <c r="CV91" s="37" t="s">
        <v>300</v>
      </c>
      <c r="CW91" s="41">
        <v>30</v>
      </c>
      <c r="CX91" s="41">
        <v>9.4009599999999997E-4</v>
      </c>
      <c r="CY91" s="41">
        <v>40</v>
      </c>
      <c r="CZ91" s="41">
        <v>25</v>
      </c>
    </row>
    <row r="92" spans="1:104" x14ac:dyDescent="0.25">
      <c r="A92" s="34" t="s">
        <v>169</v>
      </c>
      <c r="B92" s="35" t="s">
        <v>170</v>
      </c>
      <c r="C92" t="s">
        <v>141</v>
      </c>
      <c r="D92" s="34" t="s">
        <v>171</v>
      </c>
      <c r="E92" s="34">
        <v>2024</v>
      </c>
      <c r="F92" t="str">
        <f t="shared" si="7"/>
        <v>10.1002/ajb2.16376</v>
      </c>
      <c r="G92" s="31">
        <f t="shared" si="8"/>
        <v>110100</v>
      </c>
      <c r="H92" s="31">
        <f t="shared" si="9"/>
        <v>9600.0000000000091</v>
      </c>
      <c r="I92" s="31">
        <f t="shared" si="10"/>
        <v>9599.9999999999945</v>
      </c>
      <c r="J92" s="33">
        <f t="shared" si="11"/>
        <v>2707.8447983248402</v>
      </c>
      <c r="K92" s="32">
        <f t="shared" si="12"/>
        <v>1750.5442399057797</v>
      </c>
      <c r="L92" s="32">
        <f t="shared" si="13"/>
        <v>1116.1568404615903</v>
      </c>
      <c r="M92" t="b">
        <v>1</v>
      </c>
      <c r="N92">
        <v>3</v>
      </c>
      <c r="O92" s="34" t="s">
        <v>420</v>
      </c>
      <c r="P92" t="s">
        <v>157</v>
      </c>
      <c r="Q92" t="b">
        <v>0</v>
      </c>
      <c r="R92" t="s">
        <v>157</v>
      </c>
      <c r="S92" t="b">
        <v>1</v>
      </c>
      <c r="T92" t="b">
        <v>0</v>
      </c>
      <c r="U92" t="s">
        <v>157</v>
      </c>
      <c r="V92" t="s">
        <v>157</v>
      </c>
      <c r="W92" t="b">
        <v>0</v>
      </c>
      <c r="X92" t="s">
        <v>157</v>
      </c>
      <c r="Y92" s="34" t="s">
        <v>172</v>
      </c>
      <c r="Z92" s="34" t="s">
        <v>173</v>
      </c>
      <c r="AA92" s="34" t="s">
        <v>263</v>
      </c>
      <c r="AB92" s="37" t="s">
        <v>174</v>
      </c>
      <c r="AC92" s="43" t="s">
        <v>175</v>
      </c>
      <c r="AD92" s="38" t="s">
        <v>421</v>
      </c>
      <c r="AE92" s="34" t="s">
        <v>176</v>
      </c>
      <c r="AF92" s="34" t="s">
        <v>177</v>
      </c>
      <c r="AG92" s="36">
        <v>417</v>
      </c>
      <c r="AH92" s="34">
        <v>110.1</v>
      </c>
      <c r="AI92" s="34">
        <v>119.7</v>
      </c>
      <c r="AJ92" s="34">
        <v>100.5</v>
      </c>
      <c r="AK92" s="39" t="s">
        <v>157</v>
      </c>
      <c r="AL92" s="37" t="s">
        <v>293</v>
      </c>
      <c r="AM92" s="34">
        <v>45.981667000000002</v>
      </c>
      <c r="AN92" s="34">
        <v>106.12</v>
      </c>
      <c r="AO92" s="37" t="s">
        <v>157</v>
      </c>
      <c r="AP92" s="37" t="s">
        <v>157</v>
      </c>
      <c r="AQ92" s="36">
        <v>2707.8447983248402</v>
      </c>
      <c r="AR92" s="39" t="s">
        <v>132</v>
      </c>
      <c r="AS92" s="36">
        <v>1591.6879578632499</v>
      </c>
      <c r="AT92" s="36">
        <v>4458.3890382306199</v>
      </c>
      <c r="AU92" s="39" t="s">
        <v>133</v>
      </c>
      <c r="AV92" s="39" t="s">
        <v>295</v>
      </c>
      <c r="AW92" s="39" t="s">
        <v>134</v>
      </c>
      <c r="AX92" s="39" t="s">
        <v>296</v>
      </c>
      <c r="AY92" s="40">
        <v>10600000</v>
      </c>
      <c r="AZ92" s="40">
        <v>1300000</v>
      </c>
      <c r="BA92" s="34" t="s">
        <v>165</v>
      </c>
      <c r="BB92" s="40">
        <v>0</v>
      </c>
      <c r="BC92" s="40">
        <v>0</v>
      </c>
      <c r="BD92" s="34" t="s">
        <v>165</v>
      </c>
      <c r="BE92" s="40">
        <v>2.2099999999999998E-5</v>
      </c>
      <c r="BF92" s="40">
        <v>1.1799999999999999E-6</v>
      </c>
      <c r="BG92" s="34" t="s">
        <v>165</v>
      </c>
      <c r="BH92" s="40">
        <v>0</v>
      </c>
      <c r="BI92" s="40">
        <v>0</v>
      </c>
      <c r="BJ92" s="34" t="s">
        <v>165</v>
      </c>
      <c r="BK92" s="40">
        <v>1.8499999999999999E-5</v>
      </c>
      <c r="BL92" s="40">
        <v>5.6300000000000005E-7</v>
      </c>
      <c r="BM92" s="34" t="s">
        <v>165</v>
      </c>
      <c r="BN92" s="40">
        <v>0</v>
      </c>
      <c r="BO92" s="40">
        <v>0</v>
      </c>
      <c r="BP92" s="34" t="s">
        <v>165</v>
      </c>
      <c r="BQ92" s="36">
        <v>-23.25</v>
      </c>
      <c r="BR92" s="36">
        <v>0.16</v>
      </c>
      <c r="BS92" s="34" t="s">
        <v>165</v>
      </c>
      <c r="BT92" s="36">
        <v>-5.5</v>
      </c>
      <c r="BU92" s="36">
        <v>0.6</v>
      </c>
      <c r="BV92" s="34" t="s">
        <v>297</v>
      </c>
      <c r="BW92" s="36">
        <v>360</v>
      </c>
      <c r="BX92" s="36">
        <v>6</v>
      </c>
      <c r="BY92" s="36">
        <v>1</v>
      </c>
      <c r="BZ92" s="34" t="s">
        <v>298</v>
      </c>
      <c r="CA92" s="36">
        <v>0.64</v>
      </c>
      <c r="CB92" s="36">
        <v>0.03</v>
      </c>
      <c r="CC92" s="39" t="s">
        <v>386</v>
      </c>
      <c r="CD92" s="36">
        <v>2</v>
      </c>
      <c r="CE92" s="36">
        <v>0.1</v>
      </c>
      <c r="CF92" s="39" t="s">
        <v>386</v>
      </c>
      <c r="CG92" s="36">
        <v>1</v>
      </c>
      <c r="CH92" s="36">
        <v>0</v>
      </c>
      <c r="CI92" s="39" t="s">
        <v>299</v>
      </c>
      <c r="CJ92" s="36">
        <v>1</v>
      </c>
      <c r="CK92" s="36">
        <v>0.05</v>
      </c>
      <c r="CL92" s="39" t="s">
        <v>386</v>
      </c>
      <c r="CM92" s="36">
        <v>0.5</v>
      </c>
      <c r="CN92" s="36">
        <v>0.05</v>
      </c>
      <c r="CO92" s="39" t="s">
        <v>386</v>
      </c>
      <c r="CP92" s="36">
        <v>0.2</v>
      </c>
      <c r="CQ92" s="36">
        <v>0.01</v>
      </c>
      <c r="CR92" s="39" t="s">
        <v>386</v>
      </c>
      <c r="CS92" s="36">
        <v>1.2999999999999999E-2</v>
      </c>
      <c r="CT92" s="36">
        <v>6.4999999999999997E-4</v>
      </c>
      <c r="CU92" s="39" t="s">
        <v>386</v>
      </c>
      <c r="CV92" s="37" t="s">
        <v>300</v>
      </c>
      <c r="CW92" s="41">
        <v>30</v>
      </c>
      <c r="CX92" s="41">
        <v>9.4009599999999997E-4</v>
      </c>
      <c r="CY92" s="41">
        <v>40</v>
      </c>
      <c r="CZ92" s="41">
        <v>25</v>
      </c>
    </row>
    <row r="93" spans="1:104" x14ac:dyDescent="0.25">
      <c r="A93" s="34" t="s">
        <v>169</v>
      </c>
      <c r="B93" s="35" t="s">
        <v>170</v>
      </c>
      <c r="C93" t="s">
        <v>141</v>
      </c>
      <c r="D93" s="34" t="s">
        <v>171</v>
      </c>
      <c r="E93" s="34">
        <v>2024</v>
      </c>
      <c r="F93" t="str">
        <f t="shared" si="7"/>
        <v>10.1002/ajb2.16376</v>
      </c>
      <c r="G93" s="31">
        <f t="shared" si="8"/>
        <v>110100</v>
      </c>
      <c r="H93" s="31">
        <f t="shared" si="9"/>
        <v>9600.0000000000091</v>
      </c>
      <c r="I93" s="31">
        <f t="shared" si="10"/>
        <v>9599.9999999999945</v>
      </c>
      <c r="J93" s="33">
        <f t="shared" si="11"/>
        <v>4287.4334423536202</v>
      </c>
      <c r="K93" s="32">
        <f t="shared" si="12"/>
        <v>2777.78180425348</v>
      </c>
      <c r="L93" s="32">
        <f t="shared" si="13"/>
        <v>1736.9049956551103</v>
      </c>
      <c r="M93" t="b">
        <v>1</v>
      </c>
      <c r="N93">
        <v>3</v>
      </c>
      <c r="O93" s="34" t="s">
        <v>420</v>
      </c>
      <c r="P93" t="s">
        <v>157</v>
      </c>
      <c r="Q93" t="b">
        <v>0</v>
      </c>
      <c r="R93" t="s">
        <v>157</v>
      </c>
      <c r="S93" t="b">
        <v>1</v>
      </c>
      <c r="T93" t="b">
        <v>0</v>
      </c>
      <c r="U93" t="s">
        <v>157</v>
      </c>
      <c r="V93" t="s">
        <v>157</v>
      </c>
      <c r="W93" t="b">
        <v>0</v>
      </c>
      <c r="X93" t="s">
        <v>157</v>
      </c>
      <c r="Y93" s="34" t="s">
        <v>172</v>
      </c>
      <c r="Z93" s="34" t="s">
        <v>173</v>
      </c>
      <c r="AA93" s="34" t="s">
        <v>264</v>
      </c>
      <c r="AB93" s="37" t="s">
        <v>174</v>
      </c>
      <c r="AC93" s="43" t="s">
        <v>175</v>
      </c>
      <c r="AD93" s="38" t="s">
        <v>421</v>
      </c>
      <c r="AE93" s="34" t="s">
        <v>176</v>
      </c>
      <c r="AF93" s="34" t="s">
        <v>177</v>
      </c>
      <c r="AG93" s="36">
        <v>417</v>
      </c>
      <c r="AH93" s="34">
        <v>110.1</v>
      </c>
      <c r="AI93" s="34">
        <v>119.7</v>
      </c>
      <c r="AJ93" s="34">
        <v>100.5</v>
      </c>
      <c r="AK93" s="39" t="s">
        <v>157</v>
      </c>
      <c r="AL93" s="37" t="s">
        <v>293</v>
      </c>
      <c r="AM93" s="34">
        <v>45.981667000000002</v>
      </c>
      <c r="AN93" s="34">
        <v>106.12</v>
      </c>
      <c r="AO93" s="37" t="s">
        <v>157</v>
      </c>
      <c r="AP93" s="37" t="s">
        <v>157</v>
      </c>
      <c r="AQ93" s="36">
        <v>4287.4334423536202</v>
      </c>
      <c r="AR93" s="39" t="s">
        <v>132</v>
      </c>
      <c r="AS93" s="36">
        <v>2550.5284466985099</v>
      </c>
      <c r="AT93" s="36">
        <v>7065.2152466071002</v>
      </c>
      <c r="AU93" s="39" t="s">
        <v>133</v>
      </c>
      <c r="AV93" s="39" t="s">
        <v>295</v>
      </c>
      <c r="AW93" s="39" t="s">
        <v>134</v>
      </c>
      <c r="AX93" s="39" t="s">
        <v>296</v>
      </c>
      <c r="AY93" s="40">
        <v>6560000</v>
      </c>
      <c r="AZ93" s="40">
        <v>786000</v>
      </c>
      <c r="BA93" s="34" t="s">
        <v>165</v>
      </c>
      <c r="BB93" s="40">
        <v>0</v>
      </c>
      <c r="BC93" s="40">
        <v>0</v>
      </c>
      <c r="BD93" s="34" t="s">
        <v>165</v>
      </c>
      <c r="BE93" s="40">
        <v>2.37E-5</v>
      </c>
      <c r="BF93" s="40">
        <v>1.35E-6</v>
      </c>
      <c r="BG93" s="34" t="s">
        <v>165</v>
      </c>
      <c r="BH93" s="40">
        <v>0</v>
      </c>
      <c r="BI93" s="40">
        <v>0</v>
      </c>
      <c r="BJ93" s="34" t="s">
        <v>165</v>
      </c>
      <c r="BK93" s="40">
        <v>1.5699999999999999E-5</v>
      </c>
      <c r="BL93" s="40">
        <v>4.5600000000000001E-7</v>
      </c>
      <c r="BM93" s="34" t="s">
        <v>165</v>
      </c>
      <c r="BN93" s="40">
        <v>0</v>
      </c>
      <c r="BO93" s="40">
        <v>0</v>
      </c>
      <c r="BP93" s="34" t="s">
        <v>165</v>
      </c>
      <c r="BQ93" s="36">
        <v>-24.95</v>
      </c>
      <c r="BR93" s="36">
        <v>0.24</v>
      </c>
      <c r="BS93" s="34" t="s">
        <v>165</v>
      </c>
      <c r="BT93" s="36">
        <v>-5.5</v>
      </c>
      <c r="BU93" s="36">
        <v>0.6</v>
      </c>
      <c r="BV93" s="34" t="s">
        <v>297</v>
      </c>
      <c r="BW93" s="36">
        <v>360</v>
      </c>
      <c r="BX93" s="36">
        <v>6</v>
      </c>
      <c r="BY93" s="36">
        <v>1</v>
      </c>
      <c r="BZ93" s="34" t="s">
        <v>298</v>
      </c>
      <c r="CA93" s="36">
        <v>0.64</v>
      </c>
      <c r="CB93" s="36">
        <v>0.03</v>
      </c>
      <c r="CC93" s="39" t="s">
        <v>387</v>
      </c>
      <c r="CD93" s="36">
        <v>2</v>
      </c>
      <c r="CE93" s="36">
        <v>0.1</v>
      </c>
      <c r="CF93" s="39" t="s">
        <v>387</v>
      </c>
      <c r="CG93" s="36">
        <v>1</v>
      </c>
      <c r="CH93" s="36">
        <v>0</v>
      </c>
      <c r="CI93" s="39" t="s">
        <v>299</v>
      </c>
      <c r="CJ93" s="36">
        <v>1</v>
      </c>
      <c r="CK93" s="36">
        <v>0.05</v>
      </c>
      <c r="CL93" s="39" t="s">
        <v>387</v>
      </c>
      <c r="CM93" s="36">
        <v>0.5</v>
      </c>
      <c r="CN93" s="36">
        <v>0.05</v>
      </c>
      <c r="CO93" s="39" t="s">
        <v>387</v>
      </c>
      <c r="CP93" s="36">
        <v>0.2</v>
      </c>
      <c r="CQ93" s="36">
        <v>0.01</v>
      </c>
      <c r="CR93" s="39" t="s">
        <v>387</v>
      </c>
      <c r="CS93" s="36">
        <v>1.2999999999999999E-2</v>
      </c>
      <c r="CT93" s="36">
        <v>6.4999999999999997E-4</v>
      </c>
      <c r="CU93" s="39" t="s">
        <v>387</v>
      </c>
      <c r="CV93" s="37" t="s">
        <v>300</v>
      </c>
      <c r="CW93" s="41">
        <v>30</v>
      </c>
      <c r="CX93" s="41">
        <v>9.4009599999999997E-4</v>
      </c>
      <c r="CY93" s="41">
        <v>40</v>
      </c>
      <c r="CZ93" s="41">
        <v>25</v>
      </c>
    </row>
    <row r="94" spans="1:104" x14ac:dyDescent="0.25">
      <c r="A94" s="34" t="s">
        <v>169</v>
      </c>
      <c r="B94" s="35" t="s">
        <v>170</v>
      </c>
      <c r="C94" t="s">
        <v>141</v>
      </c>
      <c r="D94" s="34" t="s">
        <v>171</v>
      </c>
      <c r="E94" s="34">
        <v>2024</v>
      </c>
      <c r="F94" t="str">
        <f t="shared" si="7"/>
        <v>10.1002/ajb2.16376</v>
      </c>
      <c r="G94" s="31">
        <f t="shared" si="8"/>
        <v>110100</v>
      </c>
      <c r="H94" s="31">
        <f t="shared" si="9"/>
        <v>9600.0000000000091</v>
      </c>
      <c r="I94" s="31">
        <f t="shared" si="10"/>
        <v>9599.9999999999945</v>
      </c>
      <c r="J94" s="33">
        <f t="shared" si="11"/>
        <v>1992.8482203736201</v>
      </c>
      <c r="K94" s="32">
        <f t="shared" si="12"/>
        <v>1231.03879663879</v>
      </c>
      <c r="L94" s="32">
        <f t="shared" si="13"/>
        <v>813.12651942061007</v>
      </c>
      <c r="M94" t="b">
        <v>1</v>
      </c>
      <c r="N94">
        <v>3</v>
      </c>
      <c r="O94" s="34" t="s">
        <v>420</v>
      </c>
      <c r="P94" t="s">
        <v>157</v>
      </c>
      <c r="Q94" t="b">
        <v>0</v>
      </c>
      <c r="R94" t="s">
        <v>157</v>
      </c>
      <c r="S94" t="b">
        <v>1</v>
      </c>
      <c r="T94" t="b">
        <v>0</v>
      </c>
      <c r="U94" t="s">
        <v>157</v>
      </c>
      <c r="V94" t="s">
        <v>157</v>
      </c>
      <c r="W94" t="b">
        <v>0</v>
      </c>
      <c r="X94" t="s">
        <v>157</v>
      </c>
      <c r="Y94" s="34" t="s">
        <v>172</v>
      </c>
      <c r="Z94" s="34" t="s">
        <v>173</v>
      </c>
      <c r="AA94" s="34" t="s">
        <v>265</v>
      </c>
      <c r="AB94" s="37" t="s">
        <v>174</v>
      </c>
      <c r="AC94" s="43" t="s">
        <v>175</v>
      </c>
      <c r="AD94" s="38" t="s">
        <v>421</v>
      </c>
      <c r="AE94" s="34" t="s">
        <v>176</v>
      </c>
      <c r="AF94" s="34" t="s">
        <v>177</v>
      </c>
      <c r="AG94" s="36">
        <v>417</v>
      </c>
      <c r="AH94" s="34">
        <v>110.1</v>
      </c>
      <c r="AI94" s="34">
        <v>119.7</v>
      </c>
      <c r="AJ94" s="34">
        <v>100.5</v>
      </c>
      <c r="AK94" s="39" t="s">
        <v>157</v>
      </c>
      <c r="AL94" s="37" t="s">
        <v>293</v>
      </c>
      <c r="AM94" s="34">
        <v>45.981667000000002</v>
      </c>
      <c r="AN94" s="34">
        <v>106.12</v>
      </c>
      <c r="AO94" s="37" t="s">
        <v>157</v>
      </c>
      <c r="AP94" s="37" t="s">
        <v>157</v>
      </c>
      <c r="AQ94" s="36">
        <v>1992.8482203736201</v>
      </c>
      <c r="AR94" s="39" t="s">
        <v>132</v>
      </c>
      <c r="AS94" s="36">
        <v>1179.72170095301</v>
      </c>
      <c r="AT94" s="36">
        <v>3223.8870170124101</v>
      </c>
      <c r="AU94" s="39" t="s">
        <v>133</v>
      </c>
      <c r="AV94" s="39" t="s">
        <v>295</v>
      </c>
      <c r="AW94" s="39" t="s">
        <v>134</v>
      </c>
      <c r="AX94" s="39" t="s">
        <v>296</v>
      </c>
      <c r="AY94" s="40">
        <v>15600000</v>
      </c>
      <c r="AZ94" s="40">
        <v>1880000</v>
      </c>
      <c r="BA94" s="34" t="s">
        <v>165</v>
      </c>
      <c r="BB94" s="40">
        <v>0</v>
      </c>
      <c r="BC94" s="40">
        <v>0</v>
      </c>
      <c r="BD94" s="34" t="s">
        <v>165</v>
      </c>
      <c r="BE94" s="40">
        <v>2.1500000000000001E-5</v>
      </c>
      <c r="BF94" s="40">
        <v>1.08E-6</v>
      </c>
      <c r="BG94" s="34" t="s">
        <v>165</v>
      </c>
      <c r="BH94" s="40">
        <v>0</v>
      </c>
      <c r="BI94" s="40">
        <v>0</v>
      </c>
      <c r="BJ94" s="34" t="s">
        <v>165</v>
      </c>
      <c r="BK94" s="40">
        <v>1.59E-5</v>
      </c>
      <c r="BL94" s="40">
        <v>3.7500000000000001E-7</v>
      </c>
      <c r="BM94" s="34" t="s">
        <v>165</v>
      </c>
      <c r="BN94" s="40">
        <v>0</v>
      </c>
      <c r="BO94" s="40">
        <v>0</v>
      </c>
      <c r="BP94" s="34" t="s">
        <v>165</v>
      </c>
      <c r="BQ94" s="36">
        <v>-24.38</v>
      </c>
      <c r="BR94" s="36">
        <v>0.16</v>
      </c>
      <c r="BS94" s="34" t="s">
        <v>165</v>
      </c>
      <c r="BT94" s="36">
        <v>-5.5</v>
      </c>
      <c r="BU94" s="36">
        <v>0.6</v>
      </c>
      <c r="BV94" s="34" t="s">
        <v>297</v>
      </c>
      <c r="BW94" s="36">
        <v>360</v>
      </c>
      <c r="BX94" s="36">
        <v>6</v>
      </c>
      <c r="BY94" s="36">
        <v>1</v>
      </c>
      <c r="BZ94" s="34" t="s">
        <v>298</v>
      </c>
      <c r="CA94" s="36">
        <v>0.64</v>
      </c>
      <c r="CB94" s="36">
        <v>0.03</v>
      </c>
      <c r="CC94" s="39" t="s">
        <v>388</v>
      </c>
      <c r="CD94" s="36">
        <v>2</v>
      </c>
      <c r="CE94" s="36">
        <v>0.1</v>
      </c>
      <c r="CF94" s="39" t="s">
        <v>388</v>
      </c>
      <c r="CG94" s="36">
        <v>1</v>
      </c>
      <c r="CH94" s="36">
        <v>0</v>
      </c>
      <c r="CI94" s="39" t="s">
        <v>299</v>
      </c>
      <c r="CJ94" s="36">
        <v>1</v>
      </c>
      <c r="CK94" s="36">
        <v>0.05</v>
      </c>
      <c r="CL94" s="39" t="s">
        <v>388</v>
      </c>
      <c r="CM94" s="36">
        <v>0.5</v>
      </c>
      <c r="CN94" s="36">
        <v>0.05</v>
      </c>
      <c r="CO94" s="39" t="s">
        <v>388</v>
      </c>
      <c r="CP94" s="36">
        <v>0.2</v>
      </c>
      <c r="CQ94" s="36">
        <v>0.01</v>
      </c>
      <c r="CR94" s="39" t="s">
        <v>388</v>
      </c>
      <c r="CS94" s="36">
        <v>1.2999999999999999E-2</v>
      </c>
      <c r="CT94" s="36">
        <v>6.4999999999999997E-4</v>
      </c>
      <c r="CU94" s="39" t="s">
        <v>388</v>
      </c>
      <c r="CV94" s="37" t="s">
        <v>300</v>
      </c>
      <c r="CW94" s="41">
        <v>30</v>
      </c>
      <c r="CX94" s="41">
        <v>9.4009599999999997E-4</v>
      </c>
      <c r="CY94" s="41">
        <v>40</v>
      </c>
      <c r="CZ94" s="41">
        <v>25</v>
      </c>
    </row>
    <row r="95" spans="1:104" x14ac:dyDescent="0.25">
      <c r="A95" s="34" t="s">
        <v>169</v>
      </c>
      <c r="B95" s="35" t="s">
        <v>170</v>
      </c>
      <c r="C95" t="s">
        <v>141</v>
      </c>
      <c r="D95" s="34" t="s">
        <v>171</v>
      </c>
      <c r="E95" s="34">
        <v>2024</v>
      </c>
      <c r="F95" t="str">
        <f t="shared" si="7"/>
        <v>10.1002/ajb2.16376</v>
      </c>
      <c r="G95" s="31">
        <f t="shared" si="8"/>
        <v>110100</v>
      </c>
      <c r="H95" s="31">
        <f t="shared" si="9"/>
        <v>9600.0000000000091</v>
      </c>
      <c r="I95" s="31">
        <f t="shared" si="10"/>
        <v>9599.9999999999945</v>
      </c>
      <c r="J95" s="33">
        <f t="shared" si="11"/>
        <v>1862.36579376594</v>
      </c>
      <c r="K95" s="32">
        <f t="shared" si="12"/>
        <v>943.41379276142015</v>
      </c>
      <c r="L95" s="32">
        <f t="shared" si="13"/>
        <v>683.68714106381003</v>
      </c>
      <c r="M95" t="b">
        <v>1</v>
      </c>
      <c r="N95">
        <v>3</v>
      </c>
      <c r="O95" s="34" t="s">
        <v>420</v>
      </c>
      <c r="P95" t="s">
        <v>157</v>
      </c>
      <c r="Q95" t="b">
        <v>0</v>
      </c>
      <c r="R95" t="s">
        <v>157</v>
      </c>
      <c r="S95" t="b">
        <v>1</v>
      </c>
      <c r="T95" t="b">
        <v>0</v>
      </c>
      <c r="U95" t="s">
        <v>157</v>
      </c>
      <c r="V95" t="s">
        <v>157</v>
      </c>
      <c r="W95" t="b">
        <v>0</v>
      </c>
      <c r="X95" t="s">
        <v>157</v>
      </c>
      <c r="Y95" s="34" t="s">
        <v>172</v>
      </c>
      <c r="Z95" s="34" t="s">
        <v>173</v>
      </c>
      <c r="AA95" s="34" t="s">
        <v>266</v>
      </c>
      <c r="AB95" s="37" t="s">
        <v>174</v>
      </c>
      <c r="AC95" s="43" t="s">
        <v>175</v>
      </c>
      <c r="AD95" s="38" t="s">
        <v>421</v>
      </c>
      <c r="AE95" s="34" t="s">
        <v>176</v>
      </c>
      <c r="AF95" s="34" t="s">
        <v>177</v>
      </c>
      <c r="AG95" s="36">
        <v>417</v>
      </c>
      <c r="AH95" s="34">
        <v>110.1</v>
      </c>
      <c r="AI95" s="34">
        <v>119.7</v>
      </c>
      <c r="AJ95" s="34">
        <v>100.5</v>
      </c>
      <c r="AK95" s="39" t="s">
        <v>157</v>
      </c>
      <c r="AL95" s="37" t="s">
        <v>293</v>
      </c>
      <c r="AM95" s="34">
        <v>45.981667000000002</v>
      </c>
      <c r="AN95" s="34">
        <v>106.12</v>
      </c>
      <c r="AO95" s="37" t="s">
        <v>157</v>
      </c>
      <c r="AP95" s="37" t="s">
        <v>157</v>
      </c>
      <c r="AQ95" s="36">
        <v>1862.36579376594</v>
      </c>
      <c r="AR95" s="39" t="s">
        <v>132</v>
      </c>
      <c r="AS95" s="36">
        <v>1178.67865270213</v>
      </c>
      <c r="AT95" s="36">
        <v>2805.7795865273602</v>
      </c>
      <c r="AU95" s="39" t="s">
        <v>133</v>
      </c>
      <c r="AV95" s="39" t="s">
        <v>295</v>
      </c>
      <c r="AW95" s="39" t="s">
        <v>134</v>
      </c>
      <c r="AX95" s="39" t="s">
        <v>296</v>
      </c>
      <c r="AY95" s="40">
        <v>24400000</v>
      </c>
      <c r="AZ95" s="40">
        <v>1300000</v>
      </c>
      <c r="BA95" s="34" t="s">
        <v>165</v>
      </c>
      <c r="BB95" s="40">
        <v>0</v>
      </c>
      <c r="BC95" s="40">
        <v>0</v>
      </c>
      <c r="BD95" s="34" t="s">
        <v>165</v>
      </c>
      <c r="BE95" s="40">
        <v>1.8600000000000001E-5</v>
      </c>
      <c r="BF95" s="40">
        <v>5.82E-7</v>
      </c>
      <c r="BG95" s="34" t="s">
        <v>165</v>
      </c>
      <c r="BH95" s="40">
        <v>0</v>
      </c>
      <c r="BI95" s="40">
        <v>0</v>
      </c>
      <c r="BJ95" s="34" t="s">
        <v>165</v>
      </c>
      <c r="BK95" s="40">
        <v>1.5500000000000001E-5</v>
      </c>
      <c r="BL95" s="40">
        <v>2.8700000000000002E-7</v>
      </c>
      <c r="BM95" s="34" t="s">
        <v>165</v>
      </c>
      <c r="BN95" s="40">
        <v>0</v>
      </c>
      <c r="BO95" s="40">
        <v>0</v>
      </c>
      <c r="BP95" s="34" t="s">
        <v>165</v>
      </c>
      <c r="BQ95" s="36">
        <v>-25.73</v>
      </c>
      <c r="BR95" s="36">
        <v>0.16</v>
      </c>
      <c r="BS95" s="34" t="s">
        <v>165</v>
      </c>
      <c r="BT95" s="36">
        <v>-5.5</v>
      </c>
      <c r="BU95" s="36">
        <v>0.6</v>
      </c>
      <c r="BV95" s="34" t="s">
        <v>297</v>
      </c>
      <c r="BW95" s="36">
        <v>360</v>
      </c>
      <c r="BX95" s="36">
        <v>6</v>
      </c>
      <c r="BY95" s="36">
        <v>1</v>
      </c>
      <c r="BZ95" s="34" t="s">
        <v>298</v>
      </c>
      <c r="CA95" s="36">
        <v>0.64</v>
      </c>
      <c r="CB95" s="36">
        <v>0.03</v>
      </c>
      <c r="CC95" s="39" t="s">
        <v>389</v>
      </c>
      <c r="CD95" s="36">
        <v>2</v>
      </c>
      <c r="CE95" s="36">
        <v>0.1</v>
      </c>
      <c r="CF95" s="39" t="s">
        <v>389</v>
      </c>
      <c r="CG95" s="36">
        <v>1</v>
      </c>
      <c r="CH95" s="36">
        <v>0</v>
      </c>
      <c r="CI95" s="39" t="s">
        <v>299</v>
      </c>
      <c r="CJ95" s="36">
        <v>1</v>
      </c>
      <c r="CK95" s="36">
        <v>0.05</v>
      </c>
      <c r="CL95" s="39" t="s">
        <v>389</v>
      </c>
      <c r="CM95" s="36">
        <v>0.5</v>
      </c>
      <c r="CN95" s="36">
        <v>0.05</v>
      </c>
      <c r="CO95" s="39" t="s">
        <v>389</v>
      </c>
      <c r="CP95" s="36">
        <v>0.2</v>
      </c>
      <c r="CQ95" s="36">
        <v>0.01</v>
      </c>
      <c r="CR95" s="39" t="s">
        <v>389</v>
      </c>
      <c r="CS95" s="36">
        <v>1.2999999999999999E-2</v>
      </c>
      <c r="CT95" s="36">
        <v>6.4999999999999997E-4</v>
      </c>
      <c r="CU95" s="39" t="s">
        <v>389</v>
      </c>
      <c r="CV95" s="37" t="s">
        <v>300</v>
      </c>
      <c r="CW95" s="41">
        <v>30</v>
      </c>
      <c r="CX95" s="41">
        <v>9.4009599999999997E-4</v>
      </c>
      <c r="CY95" s="41">
        <v>40</v>
      </c>
      <c r="CZ95" s="41">
        <v>25</v>
      </c>
    </row>
    <row r="96" spans="1:104" x14ac:dyDescent="0.25">
      <c r="A96" s="34" t="s">
        <v>169</v>
      </c>
      <c r="B96" s="35" t="s">
        <v>170</v>
      </c>
      <c r="C96" t="s">
        <v>141</v>
      </c>
      <c r="D96" s="34" t="s">
        <v>171</v>
      </c>
      <c r="E96" s="34">
        <v>2024</v>
      </c>
      <c r="F96" t="str">
        <f t="shared" si="7"/>
        <v>10.1002/ajb2.16376</v>
      </c>
      <c r="G96" s="31">
        <f t="shared" si="8"/>
        <v>110100</v>
      </c>
      <c r="H96" s="31">
        <f t="shared" si="9"/>
        <v>9600.0000000000091</v>
      </c>
      <c r="I96" s="31">
        <f t="shared" si="10"/>
        <v>9599.9999999999945</v>
      </c>
      <c r="J96" s="33">
        <f t="shared" si="11"/>
        <v>1910.83413753388</v>
      </c>
      <c r="K96" s="32">
        <f t="shared" si="12"/>
        <v>1010.5994921197698</v>
      </c>
      <c r="L96" s="32">
        <f t="shared" si="13"/>
        <v>738.03287070533997</v>
      </c>
      <c r="M96" t="b">
        <v>1</v>
      </c>
      <c r="N96">
        <v>3</v>
      </c>
      <c r="O96" s="34" t="s">
        <v>420</v>
      </c>
      <c r="P96" t="s">
        <v>157</v>
      </c>
      <c r="Q96" t="b">
        <v>0</v>
      </c>
      <c r="R96" t="s">
        <v>157</v>
      </c>
      <c r="S96" t="b">
        <v>1</v>
      </c>
      <c r="T96" t="b">
        <v>0</v>
      </c>
      <c r="U96" t="s">
        <v>157</v>
      </c>
      <c r="V96" t="s">
        <v>157</v>
      </c>
      <c r="W96" t="b">
        <v>0</v>
      </c>
      <c r="X96" t="s">
        <v>157</v>
      </c>
      <c r="Y96" s="34" t="s">
        <v>172</v>
      </c>
      <c r="Z96" s="34" t="s">
        <v>173</v>
      </c>
      <c r="AA96" s="34" t="s">
        <v>267</v>
      </c>
      <c r="AB96" s="37" t="s">
        <v>174</v>
      </c>
      <c r="AC96" s="43" t="s">
        <v>175</v>
      </c>
      <c r="AD96" s="38" t="s">
        <v>421</v>
      </c>
      <c r="AE96" s="34" t="s">
        <v>176</v>
      </c>
      <c r="AF96" s="34" t="s">
        <v>177</v>
      </c>
      <c r="AG96" s="36">
        <v>417</v>
      </c>
      <c r="AH96" s="34">
        <v>110.1</v>
      </c>
      <c r="AI96" s="34">
        <v>119.7</v>
      </c>
      <c r="AJ96" s="34">
        <v>100.5</v>
      </c>
      <c r="AK96" s="39" t="s">
        <v>157</v>
      </c>
      <c r="AL96" s="37" t="s">
        <v>293</v>
      </c>
      <c r="AM96" s="34">
        <v>45.981667000000002</v>
      </c>
      <c r="AN96" s="34">
        <v>106.12</v>
      </c>
      <c r="AO96" s="37" t="s">
        <v>157</v>
      </c>
      <c r="AP96" s="37" t="s">
        <v>157</v>
      </c>
      <c r="AQ96" s="36">
        <v>1910.83413753388</v>
      </c>
      <c r="AR96" s="39" t="s">
        <v>132</v>
      </c>
      <c r="AS96" s="36">
        <v>1172.8012668285401</v>
      </c>
      <c r="AT96" s="36">
        <v>2921.4336296536499</v>
      </c>
      <c r="AU96" s="39" t="s">
        <v>133</v>
      </c>
      <c r="AV96" s="39" t="s">
        <v>295</v>
      </c>
      <c r="AW96" s="39" t="s">
        <v>134</v>
      </c>
      <c r="AX96" s="39" t="s">
        <v>296</v>
      </c>
      <c r="AY96" s="40">
        <v>17500000</v>
      </c>
      <c r="AZ96" s="40">
        <v>884000</v>
      </c>
      <c r="BA96" s="34" t="s">
        <v>165</v>
      </c>
      <c r="BB96" s="40">
        <v>0</v>
      </c>
      <c r="BC96" s="40">
        <v>0</v>
      </c>
      <c r="BD96" s="34" t="s">
        <v>165</v>
      </c>
      <c r="BE96" s="40">
        <v>2.0000000000000002E-5</v>
      </c>
      <c r="BF96" s="40">
        <v>8.1200000000000002E-7</v>
      </c>
      <c r="BG96" s="34" t="s">
        <v>165</v>
      </c>
      <c r="BH96" s="40">
        <v>0</v>
      </c>
      <c r="BI96" s="40">
        <v>0</v>
      </c>
      <c r="BJ96" s="34" t="s">
        <v>165</v>
      </c>
      <c r="BK96" s="40">
        <v>1.7900000000000001E-5</v>
      </c>
      <c r="BL96" s="40">
        <v>3.9900000000000001E-7</v>
      </c>
      <c r="BM96" s="34" t="s">
        <v>165</v>
      </c>
      <c r="BN96" s="40">
        <v>0</v>
      </c>
      <c r="BO96" s="40">
        <v>0</v>
      </c>
      <c r="BP96" s="34" t="s">
        <v>165</v>
      </c>
      <c r="BQ96" s="36">
        <v>-23.44</v>
      </c>
      <c r="BR96" s="36">
        <v>0.16</v>
      </c>
      <c r="BS96" s="34" t="s">
        <v>165</v>
      </c>
      <c r="BT96" s="36">
        <v>-5.5</v>
      </c>
      <c r="BU96" s="36">
        <v>0.6</v>
      </c>
      <c r="BV96" s="34" t="s">
        <v>297</v>
      </c>
      <c r="BW96" s="36">
        <v>360</v>
      </c>
      <c r="BX96" s="36">
        <v>6</v>
      </c>
      <c r="BY96" s="36">
        <v>1</v>
      </c>
      <c r="BZ96" s="34" t="s">
        <v>298</v>
      </c>
      <c r="CA96" s="36">
        <v>0.64</v>
      </c>
      <c r="CB96" s="36">
        <v>0.03</v>
      </c>
      <c r="CC96" s="39" t="s">
        <v>390</v>
      </c>
      <c r="CD96" s="36">
        <v>2</v>
      </c>
      <c r="CE96" s="36">
        <v>0.1</v>
      </c>
      <c r="CF96" s="39" t="s">
        <v>390</v>
      </c>
      <c r="CG96" s="36">
        <v>1</v>
      </c>
      <c r="CH96" s="36">
        <v>0</v>
      </c>
      <c r="CI96" s="39" t="s">
        <v>299</v>
      </c>
      <c r="CJ96" s="36">
        <v>1</v>
      </c>
      <c r="CK96" s="36">
        <v>0.05</v>
      </c>
      <c r="CL96" s="39" t="s">
        <v>390</v>
      </c>
      <c r="CM96" s="36">
        <v>0.5</v>
      </c>
      <c r="CN96" s="36">
        <v>0.05</v>
      </c>
      <c r="CO96" s="39" t="s">
        <v>390</v>
      </c>
      <c r="CP96" s="36">
        <v>0.2</v>
      </c>
      <c r="CQ96" s="36">
        <v>0.01</v>
      </c>
      <c r="CR96" s="39" t="s">
        <v>390</v>
      </c>
      <c r="CS96" s="36">
        <v>1.2999999999999999E-2</v>
      </c>
      <c r="CT96" s="36">
        <v>6.4999999999999997E-4</v>
      </c>
      <c r="CU96" s="39" t="s">
        <v>390</v>
      </c>
      <c r="CV96" s="37" t="s">
        <v>300</v>
      </c>
      <c r="CW96" s="41">
        <v>30</v>
      </c>
      <c r="CX96" s="41">
        <v>9.4009599999999997E-4</v>
      </c>
      <c r="CY96" s="41">
        <v>40</v>
      </c>
      <c r="CZ96" s="41">
        <v>25</v>
      </c>
    </row>
    <row r="97" spans="1:104" x14ac:dyDescent="0.25">
      <c r="A97" s="34" t="s">
        <v>169</v>
      </c>
      <c r="B97" s="35" t="s">
        <v>170</v>
      </c>
      <c r="C97" t="s">
        <v>141</v>
      </c>
      <c r="D97" s="34" t="s">
        <v>171</v>
      </c>
      <c r="E97" s="34">
        <v>2024</v>
      </c>
      <c r="F97" t="str">
        <f t="shared" si="7"/>
        <v>10.1002/ajb2.16376</v>
      </c>
      <c r="G97" s="31">
        <f t="shared" si="8"/>
        <v>110100</v>
      </c>
      <c r="H97" s="31">
        <f t="shared" si="9"/>
        <v>9600.0000000000091</v>
      </c>
      <c r="I97" s="31">
        <f t="shared" si="10"/>
        <v>9599.9999999999945</v>
      </c>
      <c r="J97" s="33">
        <f t="shared" si="11"/>
        <v>2439.0563794442301</v>
      </c>
      <c r="K97" s="32">
        <f t="shared" si="12"/>
        <v>1424.1833371023299</v>
      </c>
      <c r="L97" s="32">
        <f t="shared" si="13"/>
        <v>982.48662995943005</v>
      </c>
      <c r="M97" t="b">
        <v>1</v>
      </c>
      <c r="N97">
        <v>3</v>
      </c>
      <c r="O97" s="34" t="s">
        <v>420</v>
      </c>
      <c r="P97" t="s">
        <v>157</v>
      </c>
      <c r="Q97" t="b">
        <v>0</v>
      </c>
      <c r="R97" t="s">
        <v>157</v>
      </c>
      <c r="S97" t="b">
        <v>1</v>
      </c>
      <c r="T97" t="b">
        <v>0</v>
      </c>
      <c r="U97" t="s">
        <v>157</v>
      </c>
      <c r="V97" t="s">
        <v>157</v>
      </c>
      <c r="W97" t="b">
        <v>0</v>
      </c>
      <c r="X97" t="s">
        <v>157</v>
      </c>
      <c r="Y97" s="34" t="s">
        <v>172</v>
      </c>
      <c r="Z97" s="34" t="s">
        <v>173</v>
      </c>
      <c r="AA97" s="34" t="s">
        <v>268</v>
      </c>
      <c r="AB97" s="37" t="s">
        <v>174</v>
      </c>
      <c r="AC97" s="43" t="s">
        <v>175</v>
      </c>
      <c r="AD97" s="38" t="s">
        <v>421</v>
      </c>
      <c r="AE97" s="34" t="s">
        <v>176</v>
      </c>
      <c r="AF97" s="34" t="s">
        <v>177</v>
      </c>
      <c r="AG97" s="36">
        <v>417</v>
      </c>
      <c r="AH97" s="34">
        <v>110.1</v>
      </c>
      <c r="AI97" s="34">
        <v>119.7</v>
      </c>
      <c r="AJ97" s="34">
        <v>100.5</v>
      </c>
      <c r="AK97" s="39" t="s">
        <v>157</v>
      </c>
      <c r="AL97" s="37" t="s">
        <v>293</v>
      </c>
      <c r="AM97" s="34">
        <v>45.981667000000002</v>
      </c>
      <c r="AN97" s="34">
        <v>106.12</v>
      </c>
      <c r="AO97" s="37" t="s">
        <v>157</v>
      </c>
      <c r="AP97" s="37" t="s">
        <v>157</v>
      </c>
      <c r="AQ97" s="36">
        <v>2439.0563794442301</v>
      </c>
      <c r="AR97" s="39" t="s">
        <v>132</v>
      </c>
      <c r="AS97" s="36">
        <v>1456.5697494848</v>
      </c>
      <c r="AT97" s="36">
        <v>3863.23971654656</v>
      </c>
      <c r="AU97" s="39" t="s">
        <v>133</v>
      </c>
      <c r="AV97" s="39" t="s">
        <v>295</v>
      </c>
      <c r="AW97" s="39" t="s">
        <v>134</v>
      </c>
      <c r="AX97" s="39" t="s">
        <v>296</v>
      </c>
      <c r="AY97" s="40">
        <v>11300000</v>
      </c>
      <c r="AZ97" s="40">
        <v>722000</v>
      </c>
      <c r="BA97" s="34" t="s">
        <v>165</v>
      </c>
      <c r="BB97" s="40">
        <v>0</v>
      </c>
      <c r="BC97" s="40">
        <v>0</v>
      </c>
      <c r="BD97" s="34" t="s">
        <v>165</v>
      </c>
      <c r="BE97" s="40">
        <v>2.4300000000000001E-5</v>
      </c>
      <c r="BF97" s="40">
        <v>1.6899999999999999E-6</v>
      </c>
      <c r="BG97" s="34" t="s">
        <v>165</v>
      </c>
      <c r="BH97" s="40">
        <v>0</v>
      </c>
      <c r="BI97" s="40">
        <v>0</v>
      </c>
      <c r="BJ97" s="34" t="s">
        <v>165</v>
      </c>
      <c r="BK97" s="40">
        <v>1.8899999999999999E-5</v>
      </c>
      <c r="BL97" s="40">
        <v>5.5899999999999996E-7</v>
      </c>
      <c r="BM97" s="34" t="s">
        <v>165</v>
      </c>
      <c r="BN97" s="40">
        <v>0</v>
      </c>
      <c r="BO97" s="40">
        <v>0</v>
      </c>
      <c r="BP97" s="34" t="s">
        <v>165</v>
      </c>
      <c r="BQ97" s="36">
        <v>-24.21</v>
      </c>
      <c r="BR97" s="36">
        <v>0.16</v>
      </c>
      <c r="BS97" s="34" t="s">
        <v>165</v>
      </c>
      <c r="BT97" s="36">
        <v>-5.5</v>
      </c>
      <c r="BU97" s="36">
        <v>0.6</v>
      </c>
      <c r="BV97" s="34" t="s">
        <v>297</v>
      </c>
      <c r="BW97" s="36">
        <v>360</v>
      </c>
      <c r="BX97" s="36">
        <v>6</v>
      </c>
      <c r="BY97" s="36">
        <v>1</v>
      </c>
      <c r="BZ97" s="34" t="s">
        <v>298</v>
      </c>
      <c r="CA97" s="36">
        <v>0.64</v>
      </c>
      <c r="CB97" s="36">
        <v>0.03</v>
      </c>
      <c r="CC97" s="39" t="s">
        <v>391</v>
      </c>
      <c r="CD97" s="36">
        <v>2</v>
      </c>
      <c r="CE97" s="36">
        <v>0.1</v>
      </c>
      <c r="CF97" s="39" t="s">
        <v>391</v>
      </c>
      <c r="CG97" s="36">
        <v>1</v>
      </c>
      <c r="CH97" s="36">
        <v>0</v>
      </c>
      <c r="CI97" s="39" t="s">
        <v>299</v>
      </c>
      <c r="CJ97" s="36">
        <v>1</v>
      </c>
      <c r="CK97" s="36">
        <v>0.05</v>
      </c>
      <c r="CL97" s="39" t="s">
        <v>391</v>
      </c>
      <c r="CM97" s="36">
        <v>0.5</v>
      </c>
      <c r="CN97" s="36">
        <v>0.05</v>
      </c>
      <c r="CO97" s="39" t="s">
        <v>391</v>
      </c>
      <c r="CP97" s="36">
        <v>0.2</v>
      </c>
      <c r="CQ97" s="36">
        <v>0.01</v>
      </c>
      <c r="CR97" s="39" t="s">
        <v>391</v>
      </c>
      <c r="CS97" s="36">
        <v>1.2999999999999999E-2</v>
      </c>
      <c r="CT97" s="36">
        <v>6.4999999999999997E-4</v>
      </c>
      <c r="CU97" s="39" t="s">
        <v>391</v>
      </c>
      <c r="CV97" s="37" t="s">
        <v>300</v>
      </c>
      <c r="CW97" s="41">
        <v>30</v>
      </c>
      <c r="CX97" s="41">
        <v>9.4009599999999997E-4</v>
      </c>
      <c r="CY97" s="41">
        <v>40</v>
      </c>
      <c r="CZ97" s="41">
        <v>25</v>
      </c>
    </row>
    <row r="98" spans="1:104" x14ac:dyDescent="0.25">
      <c r="A98" s="34" t="s">
        <v>169</v>
      </c>
      <c r="B98" s="35" t="s">
        <v>170</v>
      </c>
      <c r="C98" t="s">
        <v>141</v>
      </c>
      <c r="D98" s="34" t="s">
        <v>171</v>
      </c>
      <c r="E98" s="34">
        <v>2024</v>
      </c>
      <c r="F98" t="str">
        <f t="shared" si="7"/>
        <v>10.1002/ajb2.16376</v>
      </c>
      <c r="G98" s="31">
        <f t="shared" si="8"/>
        <v>110100</v>
      </c>
      <c r="H98" s="31">
        <f t="shared" si="9"/>
        <v>9600.0000000000091</v>
      </c>
      <c r="I98" s="31">
        <f t="shared" si="10"/>
        <v>9599.9999999999945</v>
      </c>
      <c r="J98" s="33">
        <f t="shared" si="11"/>
        <v>2457.3991710902101</v>
      </c>
      <c r="K98" s="32">
        <f t="shared" si="12"/>
        <v>1270.4150411343999</v>
      </c>
      <c r="L98" s="32">
        <f t="shared" si="13"/>
        <v>822.84530108650006</v>
      </c>
      <c r="M98" t="b">
        <v>1</v>
      </c>
      <c r="N98">
        <v>3</v>
      </c>
      <c r="O98" s="34" t="s">
        <v>420</v>
      </c>
      <c r="P98" t="s">
        <v>157</v>
      </c>
      <c r="Q98" t="b">
        <v>0</v>
      </c>
      <c r="R98" t="s">
        <v>157</v>
      </c>
      <c r="S98" t="b">
        <v>1</v>
      </c>
      <c r="T98" t="b">
        <v>0</v>
      </c>
      <c r="U98" t="s">
        <v>157</v>
      </c>
      <c r="V98" t="s">
        <v>157</v>
      </c>
      <c r="W98" t="b">
        <v>0</v>
      </c>
      <c r="X98" t="s">
        <v>157</v>
      </c>
      <c r="Y98" s="34" t="s">
        <v>172</v>
      </c>
      <c r="Z98" s="34" t="s">
        <v>173</v>
      </c>
      <c r="AA98" s="34" t="s">
        <v>269</v>
      </c>
      <c r="AB98" s="37" t="s">
        <v>174</v>
      </c>
      <c r="AC98" s="43" t="s">
        <v>175</v>
      </c>
      <c r="AD98" s="38" t="s">
        <v>422</v>
      </c>
      <c r="AE98" s="34" t="s">
        <v>176</v>
      </c>
      <c r="AF98" s="34" t="s">
        <v>177</v>
      </c>
      <c r="AG98" s="36">
        <v>261</v>
      </c>
      <c r="AH98" s="34">
        <v>110.1</v>
      </c>
      <c r="AI98" s="34">
        <v>119.7</v>
      </c>
      <c r="AJ98" s="34">
        <v>100.5</v>
      </c>
      <c r="AK98" s="39" t="s">
        <v>157</v>
      </c>
      <c r="AL98" s="37" t="s">
        <v>293</v>
      </c>
      <c r="AM98" s="34">
        <v>45.981667000000002</v>
      </c>
      <c r="AN98" s="34">
        <v>106.12</v>
      </c>
      <c r="AO98" s="37" t="s">
        <v>157</v>
      </c>
      <c r="AP98" s="37" t="s">
        <v>157</v>
      </c>
      <c r="AQ98" s="36">
        <v>2457.3991710902101</v>
      </c>
      <c r="AR98" s="39" t="s">
        <v>132</v>
      </c>
      <c r="AS98" s="36">
        <v>1634.55387000371</v>
      </c>
      <c r="AT98" s="36">
        <v>3727.8142122246099</v>
      </c>
      <c r="AU98" s="39" t="s">
        <v>133</v>
      </c>
      <c r="AV98" s="39" t="s">
        <v>295</v>
      </c>
      <c r="AW98" s="39" t="s">
        <v>134</v>
      </c>
      <c r="AX98" s="39" t="s">
        <v>296</v>
      </c>
      <c r="AY98" s="40">
        <v>21900000</v>
      </c>
      <c r="AZ98" s="40">
        <v>1490000</v>
      </c>
      <c r="BA98" s="34" t="s">
        <v>165</v>
      </c>
      <c r="BB98" s="40">
        <v>0</v>
      </c>
      <c r="BC98" s="40">
        <v>0</v>
      </c>
      <c r="BD98" s="34" t="s">
        <v>165</v>
      </c>
      <c r="BE98" s="40">
        <v>1.7200000000000001E-5</v>
      </c>
      <c r="BF98" s="40">
        <v>1.13E-6</v>
      </c>
      <c r="BG98" s="34" t="s">
        <v>165</v>
      </c>
      <c r="BH98" s="40">
        <v>0</v>
      </c>
      <c r="BI98" s="40">
        <v>0</v>
      </c>
      <c r="BJ98" s="34" t="s">
        <v>165</v>
      </c>
      <c r="BK98" s="40">
        <v>1.4E-5</v>
      </c>
      <c r="BL98" s="40">
        <v>3.7899999999999999E-7</v>
      </c>
      <c r="BM98" s="34" t="s">
        <v>165</v>
      </c>
      <c r="BN98" s="40">
        <v>0</v>
      </c>
      <c r="BO98" s="40">
        <v>0</v>
      </c>
      <c r="BP98" s="34" t="s">
        <v>165</v>
      </c>
      <c r="BQ98" s="36">
        <v>-21.99</v>
      </c>
      <c r="BR98" s="36">
        <v>0.35</v>
      </c>
      <c r="BS98" s="34" t="s">
        <v>165</v>
      </c>
      <c r="BT98" s="36">
        <v>-5.5</v>
      </c>
      <c r="BU98" s="36">
        <v>0.6</v>
      </c>
      <c r="BV98" s="34" t="s">
        <v>297</v>
      </c>
      <c r="BW98" s="36">
        <v>360</v>
      </c>
      <c r="BX98" s="36">
        <v>10</v>
      </c>
      <c r="BY98" s="36">
        <v>1</v>
      </c>
      <c r="BZ98" s="34" t="s">
        <v>298</v>
      </c>
      <c r="CA98" s="36">
        <v>0.64</v>
      </c>
      <c r="CB98" s="36">
        <v>0.03</v>
      </c>
      <c r="CC98" s="39" t="s">
        <v>392</v>
      </c>
      <c r="CD98" s="36">
        <v>2</v>
      </c>
      <c r="CE98" s="36">
        <v>0.1</v>
      </c>
      <c r="CF98" s="39" t="s">
        <v>392</v>
      </c>
      <c r="CG98" s="36">
        <v>1</v>
      </c>
      <c r="CH98" s="36">
        <v>0</v>
      </c>
      <c r="CI98" s="39" t="s">
        <v>299</v>
      </c>
      <c r="CJ98" s="36">
        <v>1</v>
      </c>
      <c r="CK98" s="36">
        <v>0.05</v>
      </c>
      <c r="CL98" s="39" t="s">
        <v>392</v>
      </c>
      <c r="CM98" s="36">
        <v>0.5</v>
      </c>
      <c r="CN98" s="36">
        <v>0.05</v>
      </c>
      <c r="CO98" s="39" t="s">
        <v>392</v>
      </c>
      <c r="CP98" s="36">
        <v>0.2</v>
      </c>
      <c r="CQ98" s="36">
        <v>0.01</v>
      </c>
      <c r="CR98" s="39" t="s">
        <v>392</v>
      </c>
      <c r="CS98" s="36">
        <v>1.2999999999999999E-2</v>
      </c>
      <c r="CT98" s="36">
        <v>6.4999999999999997E-4</v>
      </c>
      <c r="CU98" s="39" t="s">
        <v>392</v>
      </c>
      <c r="CV98" s="37" t="s">
        <v>300</v>
      </c>
      <c r="CW98" s="41">
        <v>30</v>
      </c>
      <c r="CX98" s="41">
        <v>9.4009599999999997E-4</v>
      </c>
      <c r="CY98" s="41">
        <v>40</v>
      </c>
      <c r="CZ98" s="41">
        <v>25</v>
      </c>
    </row>
    <row r="99" spans="1:104" x14ac:dyDescent="0.25">
      <c r="A99" s="34" t="s">
        <v>169</v>
      </c>
      <c r="B99" s="35" t="s">
        <v>170</v>
      </c>
      <c r="C99" t="s">
        <v>141</v>
      </c>
      <c r="D99" s="34" t="s">
        <v>171</v>
      </c>
      <c r="E99" s="34">
        <v>2024</v>
      </c>
      <c r="F99" t="str">
        <f t="shared" si="7"/>
        <v>10.1002/ajb2.16376</v>
      </c>
      <c r="G99" s="31">
        <f t="shared" si="8"/>
        <v>110100</v>
      </c>
      <c r="H99" s="31">
        <f t="shared" si="9"/>
        <v>9600.0000000000091</v>
      </c>
      <c r="I99" s="31">
        <f t="shared" si="10"/>
        <v>9599.9999999999945</v>
      </c>
      <c r="J99" s="33">
        <f t="shared" si="11"/>
        <v>2080.499366817</v>
      </c>
      <c r="K99" s="32">
        <f t="shared" si="12"/>
        <v>1023.3753969572099</v>
      </c>
      <c r="L99" s="32">
        <f t="shared" si="13"/>
        <v>668.59386960544998</v>
      </c>
      <c r="M99" t="b">
        <v>1</v>
      </c>
      <c r="N99">
        <v>3</v>
      </c>
      <c r="O99" s="34" t="s">
        <v>420</v>
      </c>
      <c r="P99" t="s">
        <v>157</v>
      </c>
      <c r="Q99" t="b">
        <v>0</v>
      </c>
      <c r="R99" t="s">
        <v>157</v>
      </c>
      <c r="S99" t="b">
        <v>1</v>
      </c>
      <c r="T99" t="b">
        <v>0</v>
      </c>
      <c r="U99" t="s">
        <v>157</v>
      </c>
      <c r="V99" t="s">
        <v>157</v>
      </c>
      <c r="W99" t="b">
        <v>0</v>
      </c>
      <c r="X99" t="s">
        <v>157</v>
      </c>
      <c r="Y99" s="34" t="s">
        <v>172</v>
      </c>
      <c r="Z99" s="34" t="s">
        <v>173</v>
      </c>
      <c r="AA99" s="34" t="s">
        <v>270</v>
      </c>
      <c r="AB99" s="37" t="s">
        <v>174</v>
      </c>
      <c r="AC99" s="43" t="s">
        <v>175</v>
      </c>
      <c r="AD99" s="38" t="s">
        <v>422</v>
      </c>
      <c r="AE99" s="34" t="s">
        <v>176</v>
      </c>
      <c r="AF99" s="34" t="s">
        <v>177</v>
      </c>
      <c r="AG99" s="36">
        <v>261</v>
      </c>
      <c r="AH99" s="34">
        <v>110.1</v>
      </c>
      <c r="AI99" s="34">
        <v>119.7</v>
      </c>
      <c r="AJ99" s="34">
        <v>100.5</v>
      </c>
      <c r="AK99" s="39" t="s">
        <v>157</v>
      </c>
      <c r="AL99" s="37" t="s">
        <v>293</v>
      </c>
      <c r="AM99" s="34">
        <v>45.981667000000002</v>
      </c>
      <c r="AN99" s="34">
        <v>106.12</v>
      </c>
      <c r="AO99" s="37" t="s">
        <v>157</v>
      </c>
      <c r="AP99" s="37" t="s">
        <v>157</v>
      </c>
      <c r="AQ99" s="36">
        <v>2080.499366817</v>
      </c>
      <c r="AR99" s="39" t="s">
        <v>132</v>
      </c>
      <c r="AS99" s="36">
        <v>1411.90549721155</v>
      </c>
      <c r="AT99" s="36">
        <v>3103.8747637742099</v>
      </c>
      <c r="AU99" s="39" t="s">
        <v>133</v>
      </c>
      <c r="AV99" s="39" t="s">
        <v>295</v>
      </c>
      <c r="AW99" s="39" t="s">
        <v>134</v>
      </c>
      <c r="AX99" s="39" t="s">
        <v>296</v>
      </c>
      <c r="AY99" s="40">
        <v>27200000</v>
      </c>
      <c r="AZ99" s="40">
        <v>2410000</v>
      </c>
      <c r="BA99" s="34" t="s">
        <v>165</v>
      </c>
      <c r="BB99" s="40">
        <v>0</v>
      </c>
      <c r="BC99" s="40">
        <v>0</v>
      </c>
      <c r="BD99" s="34" t="s">
        <v>165</v>
      </c>
      <c r="BE99" s="40">
        <v>1.6699999999999999E-5</v>
      </c>
      <c r="BF99" s="40">
        <v>7.4900000000000005E-7</v>
      </c>
      <c r="BG99" s="34" t="s">
        <v>165</v>
      </c>
      <c r="BH99" s="40">
        <v>0</v>
      </c>
      <c r="BI99" s="40">
        <v>0</v>
      </c>
      <c r="BJ99" s="34" t="s">
        <v>165</v>
      </c>
      <c r="BK99" s="40">
        <v>1.5099999999999999E-5</v>
      </c>
      <c r="BL99" s="40">
        <v>4.03E-7</v>
      </c>
      <c r="BM99" s="34" t="s">
        <v>165</v>
      </c>
      <c r="BN99" s="40">
        <v>0</v>
      </c>
      <c r="BO99" s="40">
        <v>0</v>
      </c>
      <c r="BP99" s="34" t="s">
        <v>165</v>
      </c>
      <c r="BQ99" s="36">
        <v>-21.7</v>
      </c>
      <c r="BR99" s="36">
        <v>0.14000000000000001</v>
      </c>
      <c r="BS99" s="34" t="s">
        <v>165</v>
      </c>
      <c r="BT99" s="36">
        <v>-5.5</v>
      </c>
      <c r="BU99" s="36">
        <v>0.6</v>
      </c>
      <c r="BV99" s="34" t="s">
        <v>297</v>
      </c>
      <c r="BW99" s="36">
        <v>360</v>
      </c>
      <c r="BX99" s="36">
        <v>10</v>
      </c>
      <c r="BY99" s="36">
        <v>1</v>
      </c>
      <c r="BZ99" s="34" t="s">
        <v>298</v>
      </c>
      <c r="CA99" s="36">
        <v>0.64</v>
      </c>
      <c r="CB99" s="36">
        <v>0.03</v>
      </c>
      <c r="CC99" s="39" t="s">
        <v>393</v>
      </c>
      <c r="CD99" s="36">
        <v>2</v>
      </c>
      <c r="CE99" s="36">
        <v>0.1</v>
      </c>
      <c r="CF99" s="39" t="s">
        <v>393</v>
      </c>
      <c r="CG99" s="36">
        <v>1</v>
      </c>
      <c r="CH99" s="36">
        <v>0</v>
      </c>
      <c r="CI99" s="39" t="s">
        <v>299</v>
      </c>
      <c r="CJ99" s="36">
        <v>1</v>
      </c>
      <c r="CK99" s="36">
        <v>0.05</v>
      </c>
      <c r="CL99" s="39" t="s">
        <v>393</v>
      </c>
      <c r="CM99" s="36">
        <v>0.5</v>
      </c>
      <c r="CN99" s="36">
        <v>0.05</v>
      </c>
      <c r="CO99" s="39" t="s">
        <v>393</v>
      </c>
      <c r="CP99" s="36">
        <v>0.2</v>
      </c>
      <c r="CQ99" s="36">
        <v>0.01</v>
      </c>
      <c r="CR99" s="39" t="s">
        <v>393</v>
      </c>
      <c r="CS99" s="36">
        <v>1.2999999999999999E-2</v>
      </c>
      <c r="CT99" s="36">
        <v>6.4999999999999997E-4</v>
      </c>
      <c r="CU99" s="39" t="s">
        <v>393</v>
      </c>
      <c r="CV99" s="37" t="s">
        <v>300</v>
      </c>
      <c r="CW99" s="41">
        <v>30</v>
      </c>
      <c r="CX99" s="41">
        <v>9.4009599999999997E-4</v>
      </c>
      <c r="CY99" s="41">
        <v>40</v>
      </c>
      <c r="CZ99" s="41">
        <v>25</v>
      </c>
    </row>
    <row r="100" spans="1:104" x14ac:dyDescent="0.25">
      <c r="A100" s="34" t="s">
        <v>169</v>
      </c>
      <c r="B100" s="35" t="s">
        <v>170</v>
      </c>
      <c r="C100" t="s">
        <v>141</v>
      </c>
      <c r="D100" s="34" t="s">
        <v>171</v>
      </c>
      <c r="E100" s="34">
        <v>2024</v>
      </c>
      <c r="F100" t="str">
        <f t="shared" si="7"/>
        <v>10.1002/ajb2.16376</v>
      </c>
      <c r="G100" s="31">
        <f t="shared" si="8"/>
        <v>110100</v>
      </c>
      <c r="H100" s="31">
        <f t="shared" si="9"/>
        <v>9600.0000000000091</v>
      </c>
      <c r="I100" s="31">
        <f t="shared" si="10"/>
        <v>9599.9999999999945</v>
      </c>
      <c r="J100" s="33">
        <f t="shared" si="11"/>
        <v>4249.6589584821304</v>
      </c>
      <c r="K100" s="32">
        <f t="shared" si="12"/>
        <v>2340.3768433715795</v>
      </c>
      <c r="L100" s="32">
        <f t="shared" si="13"/>
        <v>1455.4491910258803</v>
      </c>
      <c r="M100" t="b">
        <v>1</v>
      </c>
      <c r="N100">
        <v>3</v>
      </c>
      <c r="O100" s="34" t="s">
        <v>420</v>
      </c>
      <c r="P100" t="s">
        <v>157</v>
      </c>
      <c r="Q100" t="b">
        <v>0</v>
      </c>
      <c r="R100" t="s">
        <v>157</v>
      </c>
      <c r="S100" t="b">
        <v>1</v>
      </c>
      <c r="T100" t="b">
        <v>0</v>
      </c>
      <c r="U100" t="s">
        <v>157</v>
      </c>
      <c r="V100" t="s">
        <v>157</v>
      </c>
      <c r="W100" t="b">
        <v>0</v>
      </c>
      <c r="X100" t="s">
        <v>157</v>
      </c>
      <c r="Y100" s="34" t="s">
        <v>172</v>
      </c>
      <c r="Z100" s="34" t="s">
        <v>173</v>
      </c>
      <c r="AA100" s="34" t="s">
        <v>271</v>
      </c>
      <c r="AB100" s="37" t="s">
        <v>174</v>
      </c>
      <c r="AC100" s="43" t="s">
        <v>175</v>
      </c>
      <c r="AD100" s="38" t="s">
        <v>422</v>
      </c>
      <c r="AE100" s="34" t="s">
        <v>176</v>
      </c>
      <c r="AF100" s="34" t="s">
        <v>177</v>
      </c>
      <c r="AG100" s="36">
        <v>261</v>
      </c>
      <c r="AH100" s="34">
        <v>110.1</v>
      </c>
      <c r="AI100" s="34">
        <v>119.7</v>
      </c>
      <c r="AJ100" s="34">
        <v>100.5</v>
      </c>
      <c r="AK100" s="39" t="s">
        <v>157</v>
      </c>
      <c r="AL100" s="37" t="s">
        <v>293</v>
      </c>
      <c r="AM100" s="34">
        <v>45.981667000000002</v>
      </c>
      <c r="AN100" s="34">
        <v>106.12</v>
      </c>
      <c r="AO100" s="37" t="s">
        <v>157</v>
      </c>
      <c r="AP100" s="37" t="s">
        <v>157</v>
      </c>
      <c r="AQ100" s="36">
        <v>4249.6589584821304</v>
      </c>
      <c r="AR100" s="39" t="s">
        <v>132</v>
      </c>
      <c r="AS100" s="36">
        <v>2794.2097674562501</v>
      </c>
      <c r="AT100" s="36">
        <v>6590.0358018537099</v>
      </c>
      <c r="AU100" s="39" t="s">
        <v>133</v>
      </c>
      <c r="AV100" s="39" t="s">
        <v>295</v>
      </c>
      <c r="AW100" s="39" t="s">
        <v>134</v>
      </c>
      <c r="AX100" s="39" t="s">
        <v>296</v>
      </c>
      <c r="AY100" s="40">
        <v>25900000</v>
      </c>
      <c r="AZ100" s="40">
        <v>1070000</v>
      </c>
      <c r="BA100" s="34" t="s">
        <v>165</v>
      </c>
      <c r="BB100" s="40">
        <v>0</v>
      </c>
      <c r="BC100" s="40">
        <v>0</v>
      </c>
      <c r="BD100" s="34" t="s">
        <v>165</v>
      </c>
      <c r="BE100" s="40">
        <v>1.19E-5</v>
      </c>
      <c r="BF100" s="40">
        <v>9.3699999999999999E-7</v>
      </c>
      <c r="BG100" s="34" t="s">
        <v>165</v>
      </c>
      <c r="BH100" s="40">
        <v>0</v>
      </c>
      <c r="BI100" s="40">
        <v>0</v>
      </c>
      <c r="BJ100" s="34" t="s">
        <v>165</v>
      </c>
      <c r="BK100" s="40">
        <v>1.43E-5</v>
      </c>
      <c r="BL100" s="40">
        <v>4.8999999999999997E-7</v>
      </c>
      <c r="BM100" s="34" t="s">
        <v>165</v>
      </c>
      <c r="BN100" s="40">
        <v>0</v>
      </c>
      <c r="BO100" s="40">
        <v>0</v>
      </c>
      <c r="BP100" s="34" t="s">
        <v>165</v>
      </c>
      <c r="BQ100" s="36">
        <v>-23.03</v>
      </c>
      <c r="BR100" s="36">
        <v>0.08</v>
      </c>
      <c r="BS100" s="34" t="s">
        <v>165</v>
      </c>
      <c r="BT100" s="36">
        <v>-5.5</v>
      </c>
      <c r="BU100" s="36">
        <v>0.6</v>
      </c>
      <c r="BV100" s="34" t="s">
        <v>297</v>
      </c>
      <c r="BW100" s="36">
        <v>360</v>
      </c>
      <c r="BX100" s="36">
        <v>10</v>
      </c>
      <c r="BY100" s="36">
        <v>1</v>
      </c>
      <c r="BZ100" s="34" t="s">
        <v>298</v>
      </c>
      <c r="CA100" s="36">
        <v>0.64</v>
      </c>
      <c r="CB100" s="36">
        <v>0.03</v>
      </c>
      <c r="CC100" s="39" t="s">
        <v>394</v>
      </c>
      <c r="CD100" s="36">
        <v>2</v>
      </c>
      <c r="CE100" s="36">
        <v>0.1</v>
      </c>
      <c r="CF100" s="39" t="s">
        <v>394</v>
      </c>
      <c r="CG100" s="36">
        <v>1</v>
      </c>
      <c r="CH100" s="36">
        <v>0</v>
      </c>
      <c r="CI100" s="39" t="s">
        <v>299</v>
      </c>
      <c r="CJ100" s="36">
        <v>1</v>
      </c>
      <c r="CK100" s="36">
        <v>0.05</v>
      </c>
      <c r="CL100" s="39" t="s">
        <v>394</v>
      </c>
      <c r="CM100" s="36">
        <v>0.5</v>
      </c>
      <c r="CN100" s="36">
        <v>0.05</v>
      </c>
      <c r="CO100" s="39" t="s">
        <v>394</v>
      </c>
      <c r="CP100" s="36">
        <v>0.2</v>
      </c>
      <c r="CQ100" s="36">
        <v>0.01</v>
      </c>
      <c r="CR100" s="39" t="s">
        <v>394</v>
      </c>
      <c r="CS100" s="36">
        <v>1.2999999999999999E-2</v>
      </c>
      <c r="CT100" s="36">
        <v>6.4999999999999997E-4</v>
      </c>
      <c r="CU100" s="39" t="s">
        <v>394</v>
      </c>
      <c r="CV100" s="37" t="s">
        <v>300</v>
      </c>
      <c r="CW100" s="41">
        <v>30</v>
      </c>
      <c r="CX100" s="41">
        <v>9.4009599999999997E-4</v>
      </c>
      <c r="CY100" s="41">
        <v>40</v>
      </c>
      <c r="CZ100" s="41">
        <v>25</v>
      </c>
    </row>
    <row r="101" spans="1:104" x14ac:dyDescent="0.25">
      <c r="A101" s="34" t="s">
        <v>169</v>
      </c>
      <c r="B101" s="35" t="s">
        <v>170</v>
      </c>
      <c r="C101" t="s">
        <v>141</v>
      </c>
      <c r="D101" s="34" t="s">
        <v>171</v>
      </c>
      <c r="E101" s="34">
        <v>2024</v>
      </c>
      <c r="F101" t="str">
        <f t="shared" si="7"/>
        <v>10.1002/ajb2.16376</v>
      </c>
      <c r="G101" s="31">
        <f t="shared" si="8"/>
        <v>110100</v>
      </c>
      <c r="H101" s="31">
        <f t="shared" si="9"/>
        <v>9600.0000000000091</v>
      </c>
      <c r="I101" s="31">
        <f t="shared" si="10"/>
        <v>9599.9999999999945</v>
      </c>
      <c r="J101" s="33">
        <f t="shared" si="11"/>
        <v>2594.8727530927099</v>
      </c>
      <c r="K101" s="32">
        <f t="shared" si="12"/>
        <v>1385.1435795315801</v>
      </c>
      <c r="L101" s="32">
        <f t="shared" si="13"/>
        <v>882.02937474907981</v>
      </c>
      <c r="M101" t="b">
        <v>1</v>
      </c>
      <c r="N101">
        <v>3</v>
      </c>
      <c r="O101" s="34" t="s">
        <v>420</v>
      </c>
      <c r="P101" t="s">
        <v>157</v>
      </c>
      <c r="Q101" t="b">
        <v>0</v>
      </c>
      <c r="R101" t="s">
        <v>157</v>
      </c>
      <c r="S101" t="b">
        <v>1</v>
      </c>
      <c r="T101" t="b">
        <v>0</v>
      </c>
      <c r="U101" t="s">
        <v>157</v>
      </c>
      <c r="V101" t="s">
        <v>157</v>
      </c>
      <c r="W101" t="b">
        <v>0</v>
      </c>
      <c r="X101" t="s">
        <v>157</v>
      </c>
      <c r="Y101" s="34" t="s">
        <v>172</v>
      </c>
      <c r="Z101" s="34" t="s">
        <v>173</v>
      </c>
      <c r="AA101" s="34" t="s">
        <v>272</v>
      </c>
      <c r="AB101" s="37" t="s">
        <v>174</v>
      </c>
      <c r="AC101" s="43" t="s">
        <v>175</v>
      </c>
      <c r="AD101" s="38" t="s">
        <v>422</v>
      </c>
      <c r="AE101" s="34" t="s">
        <v>176</v>
      </c>
      <c r="AF101" s="34" t="s">
        <v>177</v>
      </c>
      <c r="AG101" s="36">
        <v>261</v>
      </c>
      <c r="AH101" s="34">
        <v>110.1</v>
      </c>
      <c r="AI101" s="34">
        <v>119.7</v>
      </c>
      <c r="AJ101" s="34">
        <v>100.5</v>
      </c>
      <c r="AK101" s="39" t="s">
        <v>157</v>
      </c>
      <c r="AL101" s="37" t="s">
        <v>293</v>
      </c>
      <c r="AM101" s="34">
        <v>45.981667000000002</v>
      </c>
      <c r="AN101" s="34">
        <v>106.12</v>
      </c>
      <c r="AO101" s="37" t="s">
        <v>157</v>
      </c>
      <c r="AP101" s="37" t="s">
        <v>157</v>
      </c>
      <c r="AQ101" s="36">
        <v>2594.8727530927099</v>
      </c>
      <c r="AR101" s="39" t="s">
        <v>132</v>
      </c>
      <c r="AS101" s="36">
        <v>1712.8433783436301</v>
      </c>
      <c r="AT101" s="36">
        <v>3980.01633262429</v>
      </c>
      <c r="AU101" s="39" t="s">
        <v>133</v>
      </c>
      <c r="AV101" s="39" t="s">
        <v>295</v>
      </c>
      <c r="AW101" s="39" t="s">
        <v>134</v>
      </c>
      <c r="AX101" s="39" t="s">
        <v>296</v>
      </c>
      <c r="AY101" s="40">
        <v>28800000</v>
      </c>
      <c r="AZ101" s="40">
        <v>1840000</v>
      </c>
      <c r="BA101" s="34" t="s">
        <v>165</v>
      </c>
      <c r="BB101" s="40">
        <v>0</v>
      </c>
      <c r="BC101" s="40">
        <v>0</v>
      </c>
      <c r="BD101" s="34" t="s">
        <v>165</v>
      </c>
      <c r="BE101" s="40">
        <v>1.5800000000000001E-5</v>
      </c>
      <c r="BF101" s="40">
        <v>1.2100000000000001E-6</v>
      </c>
      <c r="BG101" s="34" t="s">
        <v>165</v>
      </c>
      <c r="BH101" s="40">
        <v>0</v>
      </c>
      <c r="BI101" s="40">
        <v>0</v>
      </c>
      <c r="BJ101" s="34" t="s">
        <v>165</v>
      </c>
      <c r="BK101" s="40">
        <v>1.5500000000000001E-5</v>
      </c>
      <c r="BL101" s="40">
        <v>3.5400000000000002E-7</v>
      </c>
      <c r="BM101" s="34" t="s">
        <v>165</v>
      </c>
      <c r="BN101" s="40">
        <v>0</v>
      </c>
      <c r="BO101" s="40">
        <v>0</v>
      </c>
      <c r="BP101" s="34" t="s">
        <v>165</v>
      </c>
      <c r="BQ101" s="36">
        <v>-23.34</v>
      </c>
      <c r="BR101" s="36">
        <v>0.25</v>
      </c>
      <c r="BS101" s="34" t="s">
        <v>165</v>
      </c>
      <c r="BT101" s="36">
        <v>-5.5</v>
      </c>
      <c r="BU101" s="36">
        <v>0.6</v>
      </c>
      <c r="BV101" s="34" t="s">
        <v>297</v>
      </c>
      <c r="BW101" s="36">
        <v>360</v>
      </c>
      <c r="BX101" s="36">
        <v>10</v>
      </c>
      <c r="BY101" s="36">
        <v>1</v>
      </c>
      <c r="BZ101" s="34" t="s">
        <v>298</v>
      </c>
      <c r="CA101" s="36">
        <v>0.64</v>
      </c>
      <c r="CB101" s="36">
        <v>0.03</v>
      </c>
      <c r="CC101" s="39" t="s">
        <v>395</v>
      </c>
      <c r="CD101" s="36">
        <v>2</v>
      </c>
      <c r="CE101" s="36">
        <v>0.1</v>
      </c>
      <c r="CF101" s="39" t="s">
        <v>395</v>
      </c>
      <c r="CG101" s="36">
        <v>1</v>
      </c>
      <c r="CH101" s="36">
        <v>0</v>
      </c>
      <c r="CI101" s="39" t="s">
        <v>299</v>
      </c>
      <c r="CJ101" s="36">
        <v>1</v>
      </c>
      <c r="CK101" s="36">
        <v>0.05</v>
      </c>
      <c r="CL101" s="39" t="s">
        <v>395</v>
      </c>
      <c r="CM101" s="36">
        <v>0.5</v>
      </c>
      <c r="CN101" s="36">
        <v>0.05</v>
      </c>
      <c r="CO101" s="39" t="s">
        <v>395</v>
      </c>
      <c r="CP101" s="36">
        <v>0.2</v>
      </c>
      <c r="CQ101" s="36">
        <v>0.01</v>
      </c>
      <c r="CR101" s="39" t="s">
        <v>395</v>
      </c>
      <c r="CS101" s="36">
        <v>1.2999999999999999E-2</v>
      </c>
      <c r="CT101" s="36">
        <v>6.4999999999999997E-4</v>
      </c>
      <c r="CU101" s="39" t="s">
        <v>395</v>
      </c>
      <c r="CV101" s="37" t="s">
        <v>300</v>
      </c>
      <c r="CW101" s="41">
        <v>30</v>
      </c>
      <c r="CX101" s="41">
        <v>9.4009599999999997E-4</v>
      </c>
      <c r="CY101" s="41">
        <v>40</v>
      </c>
      <c r="CZ101" s="41">
        <v>25</v>
      </c>
    </row>
    <row r="102" spans="1:104" x14ac:dyDescent="0.25">
      <c r="A102" s="34" t="s">
        <v>169</v>
      </c>
      <c r="B102" s="35" t="s">
        <v>170</v>
      </c>
      <c r="C102" t="s">
        <v>141</v>
      </c>
      <c r="D102" s="34" t="s">
        <v>171</v>
      </c>
      <c r="E102" s="34">
        <v>2024</v>
      </c>
      <c r="F102" t="str">
        <f t="shared" si="7"/>
        <v>10.1002/ajb2.16376</v>
      </c>
      <c r="G102" s="31">
        <f t="shared" si="8"/>
        <v>110100</v>
      </c>
      <c r="H102" s="31">
        <f t="shared" si="9"/>
        <v>9600.0000000000091</v>
      </c>
      <c r="I102" s="31">
        <f t="shared" si="10"/>
        <v>9599.9999999999945</v>
      </c>
      <c r="J102" s="33">
        <f t="shared" si="11"/>
        <v>2154.3801295907901</v>
      </c>
      <c r="K102" s="32">
        <f t="shared" si="12"/>
        <v>1082.1594567955699</v>
      </c>
      <c r="L102" s="32">
        <f t="shared" si="13"/>
        <v>720.28352832151018</v>
      </c>
      <c r="M102" t="b">
        <v>1</v>
      </c>
      <c r="N102">
        <v>3</v>
      </c>
      <c r="O102" s="34" t="s">
        <v>420</v>
      </c>
      <c r="P102" t="s">
        <v>157</v>
      </c>
      <c r="Q102" t="b">
        <v>0</v>
      </c>
      <c r="R102" t="s">
        <v>157</v>
      </c>
      <c r="S102" t="b">
        <v>1</v>
      </c>
      <c r="T102" t="b">
        <v>0</v>
      </c>
      <c r="U102" t="s">
        <v>157</v>
      </c>
      <c r="V102" t="s">
        <v>157</v>
      </c>
      <c r="W102" t="b">
        <v>0</v>
      </c>
      <c r="X102" t="s">
        <v>157</v>
      </c>
      <c r="Y102" s="34" t="s">
        <v>172</v>
      </c>
      <c r="Z102" s="34" t="s">
        <v>173</v>
      </c>
      <c r="AA102" s="34" t="s">
        <v>273</v>
      </c>
      <c r="AB102" s="37" t="s">
        <v>174</v>
      </c>
      <c r="AC102" s="43" t="s">
        <v>175</v>
      </c>
      <c r="AD102" s="38" t="s">
        <v>422</v>
      </c>
      <c r="AE102" s="34" t="s">
        <v>176</v>
      </c>
      <c r="AF102" s="34" t="s">
        <v>177</v>
      </c>
      <c r="AG102" s="36">
        <v>261</v>
      </c>
      <c r="AH102" s="34">
        <v>110.1</v>
      </c>
      <c r="AI102" s="34">
        <v>119.7</v>
      </c>
      <c r="AJ102" s="34">
        <v>100.5</v>
      </c>
      <c r="AK102" s="39" t="s">
        <v>157</v>
      </c>
      <c r="AL102" s="37" t="s">
        <v>293</v>
      </c>
      <c r="AM102" s="34">
        <v>45.981667000000002</v>
      </c>
      <c r="AN102" s="34">
        <v>106.12</v>
      </c>
      <c r="AO102" s="37" t="s">
        <v>157</v>
      </c>
      <c r="AP102" s="37" t="s">
        <v>157</v>
      </c>
      <c r="AQ102" s="36">
        <v>2154.3801295907901</v>
      </c>
      <c r="AR102" s="39" t="s">
        <v>132</v>
      </c>
      <c r="AS102" s="36">
        <v>1434.09660126928</v>
      </c>
      <c r="AT102" s="36">
        <v>3236.53958638636</v>
      </c>
      <c r="AU102" s="39" t="s">
        <v>133</v>
      </c>
      <c r="AV102" s="39" t="s">
        <v>295</v>
      </c>
      <c r="AW102" s="39" t="s">
        <v>134</v>
      </c>
      <c r="AX102" s="39" t="s">
        <v>296</v>
      </c>
      <c r="AY102" s="40">
        <v>30600000</v>
      </c>
      <c r="AZ102" s="40">
        <v>2310000</v>
      </c>
      <c r="BA102" s="34" t="s">
        <v>165</v>
      </c>
      <c r="BB102" s="40">
        <v>0</v>
      </c>
      <c r="BC102" s="40">
        <v>0</v>
      </c>
      <c r="BD102" s="34" t="s">
        <v>165</v>
      </c>
      <c r="BE102" s="40">
        <v>1.6699999999999999E-5</v>
      </c>
      <c r="BF102" s="40">
        <v>1.06E-6</v>
      </c>
      <c r="BG102" s="34" t="s">
        <v>165</v>
      </c>
      <c r="BH102" s="40">
        <v>0</v>
      </c>
      <c r="BI102" s="40">
        <v>0</v>
      </c>
      <c r="BJ102" s="34" t="s">
        <v>165</v>
      </c>
      <c r="BK102" s="40">
        <v>1.47E-5</v>
      </c>
      <c r="BL102" s="40">
        <v>6.8400000000000004E-7</v>
      </c>
      <c r="BM102" s="34" t="s">
        <v>165</v>
      </c>
      <c r="BN102" s="40">
        <v>0</v>
      </c>
      <c r="BO102" s="40">
        <v>0</v>
      </c>
      <c r="BP102" s="34" t="s">
        <v>165</v>
      </c>
      <c r="BQ102" s="36">
        <v>-23.31</v>
      </c>
      <c r="BR102" s="36">
        <v>0.01</v>
      </c>
      <c r="BS102" s="34" t="s">
        <v>165</v>
      </c>
      <c r="BT102" s="36">
        <v>-5.5</v>
      </c>
      <c r="BU102" s="36">
        <v>0.6</v>
      </c>
      <c r="BV102" s="34" t="s">
        <v>297</v>
      </c>
      <c r="BW102" s="36">
        <v>360</v>
      </c>
      <c r="BX102" s="36">
        <v>10</v>
      </c>
      <c r="BY102" s="36">
        <v>1</v>
      </c>
      <c r="BZ102" s="34" t="s">
        <v>298</v>
      </c>
      <c r="CA102" s="36">
        <v>0.64</v>
      </c>
      <c r="CB102" s="36">
        <v>0.03</v>
      </c>
      <c r="CC102" s="39" t="s">
        <v>396</v>
      </c>
      <c r="CD102" s="36">
        <v>2</v>
      </c>
      <c r="CE102" s="36">
        <v>0.1</v>
      </c>
      <c r="CF102" s="39" t="s">
        <v>396</v>
      </c>
      <c r="CG102" s="36">
        <v>1</v>
      </c>
      <c r="CH102" s="36">
        <v>0</v>
      </c>
      <c r="CI102" s="39" t="s">
        <v>299</v>
      </c>
      <c r="CJ102" s="36">
        <v>1</v>
      </c>
      <c r="CK102" s="36">
        <v>0.05</v>
      </c>
      <c r="CL102" s="39" t="s">
        <v>396</v>
      </c>
      <c r="CM102" s="36">
        <v>0.5</v>
      </c>
      <c r="CN102" s="36">
        <v>0.05</v>
      </c>
      <c r="CO102" s="39" t="s">
        <v>396</v>
      </c>
      <c r="CP102" s="36">
        <v>0.2</v>
      </c>
      <c r="CQ102" s="36">
        <v>0.01</v>
      </c>
      <c r="CR102" s="39" t="s">
        <v>396</v>
      </c>
      <c r="CS102" s="36">
        <v>1.2999999999999999E-2</v>
      </c>
      <c r="CT102" s="36">
        <v>6.4999999999999997E-4</v>
      </c>
      <c r="CU102" s="39" t="s">
        <v>396</v>
      </c>
      <c r="CV102" s="37" t="s">
        <v>300</v>
      </c>
      <c r="CW102" s="41">
        <v>30</v>
      </c>
      <c r="CX102" s="41">
        <v>9.4009599999999997E-4</v>
      </c>
      <c r="CY102" s="41">
        <v>40</v>
      </c>
      <c r="CZ102" s="41">
        <v>25</v>
      </c>
    </row>
    <row r="103" spans="1:104" x14ac:dyDescent="0.25">
      <c r="A103" s="34" t="s">
        <v>169</v>
      </c>
      <c r="B103" s="35" t="s">
        <v>170</v>
      </c>
      <c r="C103" t="s">
        <v>141</v>
      </c>
      <c r="D103" s="34" t="s">
        <v>171</v>
      </c>
      <c r="E103" s="34">
        <v>2024</v>
      </c>
      <c r="F103" t="str">
        <f t="shared" si="7"/>
        <v>10.1002/ajb2.16376</v>
      </c>
      <c r="G103" s="31">
        <f t="shared" si="8"/>
        <v>110100</v>
      </c>
      <c r="H103" s="31">
        <f t="shared" si="9"/>
        <v>9600.0000000000091</v>
      </c>
      <c r="I103" s="31">
        <f t="shared" si="10"/>
        <v>9599.9999999999945</v>
      </c>
      <c r="J103" s="33">
        <f t="shared" si="11"/>
        <v>1897.36240683506</v>
      </c>
      <c r="K103" s="32">
        <f t="shared" si="12"/>
        <v>1024.7894911814001</v>
      </c>
      <c r="L103" s="32">
        <f t="shared" si="13"/>
        <v>639.92197822499998</v>
      </c>
      <c r="M103" t="b">
        <v>1</v>
      </c>
      <c r="N103">
        <v>3</v>
      </c>
      <c r="O103" s="34" t="s">
        <v>420</v>
      </c>
      <c r="P103" t="s">
        <v>157</v>
      </c>
      <c r="Q103" t="b">
        <v>0</v>
      </c>
      <c r="R103" t="s">
        <v>157</v>
      </c>
      <c r="S103" t="b">
        <v>1</v>
      </c>
      <c r="T103" t="b">
        <v>0</v>
      </c>
      <c r="U103" t="s">
        <v>157</v>
      </c>
      <c r="V103" t="s">
        <v>157</v>
      </c>
      <c r="W103" t="b">
        <v>0</v>
      </c>
      <c r="X103" t="s">
        <v>157</v>
      </c>
      <c r="Y103" s="34" t="s">
        <v>172</v>
      </c>
      <c r="Z103" s="34" t="s">
        <v>173</v>
      </c>
      <c r="AA103" s="34" t="s">
        <v>274</v>
      </c>
      <c r="AB103" s="37" t="s">
        <v>174</v>
      </c>
      <c r="AC103" s="43" t="s">
        <v>175</v>
      </c>
      <c r="AD103" s="38" t="s">
        <v>422</v>
      </c>
      <c r="AE103" s="34" t="s">
        <v>176</v>
      </c>
      <c r="AF103" s="34" t="s">
        <v>177</v>
      </c>
      <c r="AG103" s="36">
        <v>261</v>
      </c>
      <c r="AH103" s="34">
        <v>110.1</v>
      </c>
      <c r="AI103" s="34">
        <v>119.7</v>
      </c>
      <c r="AJ103" s="34">
        <v>100.5</v>
      </c>
      <c r="AK103" s="39" t="s">
        <v>157</v>
      </c>
      <c r="AL103" s="37" t="s">
        <v>293</v>
      </c>
      <c r="AM103" s="34">
        <v>45.981667000000002</v>
      </c>
      <c r="AN103" s="34">
        <v>106.12</v>
      </c>
      <c r="AO103" s="37" t="s">
        <v>157</v>
      </c>
      <c r="AP103" s="37" t="s">
        <v>157</v>
      </c>
      <c r="AQ103" s="36">
        <v>1897.36240683506</v>
      </c>
      <c r="AR103" s="39" t="s">
        <v>132</v>
      </c>
      <c r="AS103" s="36">
        <v>1257.4404286100601</v>
      </c>
      <c r="AT103" s="36">
        <v>2922.1518980164601</v>
      </c>
      <c r="AU103" s="39" t="s">
        <v>133</v>
      </c>
      <c r="AV103" s="39" t="s">
        <v>295</v>
      </c>
      <c r="AW103" s="39" t="s">
        <v>134</v>
      </c>
      <c r="AX103" s="39" t="s">
        <v>296</v>
      </c>
      <c r="AY103" s="40">
        <v>20600000</v>
      </c>
      <c r="AZ103" s="40">
        <v>2310000</v>
      </c>
      <c r="BA103" s="34" t="s">
        <v>165</v>
      </c>
      <c r="BB103" s="40">
        <v>0</v>
      </c>
      <c r="BC103" s="40">
        <v>0</v>
      </c>
      <c r="BD103" s="34" t="s">
        <v>165</v>
      </c>
      <c r="BE103" s="40">
        <v>2.2900000000000001E-5</v>
      </c>
      <c r="BF103" s="40">
        <v>9.9999999999999995E-7</v>
      </c>
      <c r="BG103" s="34" t="s">
        <v>165</v>
      </c>
      <c r="BH103" s="40">
        <v>0</v>
      </c>
      <c r="BI103" s="40">
        <v>0</v>
      </c>
      <c r="BJ103" s="34" t="s">
        <v>165</v>
      </c>
      <c r="BK103" s="40">
        <v>1.66E-5</v>
      </c>
      <c r="BL103" s="40">
        <v>3.5600000000000001E-7</v>
      </c>
      <c r="BM103" s="34" t="s">
        <v>165</v>
      </c>
      <c r="BN103" s="40">
        <v>0</v>
      </c>
      <c r="BO103" s="40">
        <v>0</v>
      </c>
      <c r="BP103" s="34" t="s">
        <v>165</v>
      </c>
      <c r="BQ103" s="36">
        <v>-22.47</v>
      </c>
      <c r="BR103" s="36">
        <v>0.25</v>
      </c>
      <c r="BS103" s="34" t="s">
        <v>165</v>
      </c>
      <c r="BT103" s="36">
        <v>-5.5</v>
      </c>
      <c r="BU103" s="36">
        <v>0.6</v>
      </c>
      <c r="BV103" s="34" t="s">
        <v>297</v>
      </c>
      <c r="BW103" s="36">
        <v>360</v>
      </c>
      <c r="BX103" s="36">
        <v>10</v>
      </c>
      <c r="BY103" s="36">
        <v>1</v>
      </c>
      <c r="BZ103" s="34" t="s">
        <v>298</v>
      </c>
      <c r="CA103" s="36">
        <v>0.64</v>
      </c>
      <c r="CB103" s="36">
        <v>0.03</v>
      </c>
      <c r="CC103" s="39" t="s">
        <v>397</v>
      </c>
      <c r="CD103" s="36">
        <v>2</v>
      </c>
      <c r="CE103" s="36">
        <v>0.1</v>
      </c>
      <c r="CF103" s="39" t="s">
        <v>397</v>
      </c>
      <c r="CG103" s="36">
        <v>1</v>
      </c>
      <c r="CH103" s="36">
        <v>0</v>
      </c>
      <c r="CI103" s="39" t="s">
        <v>299</v>
      </c>
      <c r="CJ103" s="36">
        <v>1</v>
      </c>
      <c r="CK103" s="36">
        <v>0.05</v>
      </c>
      <c r="CL103" s="39" t="s">
        <v>397</v>
      </c>
      <c r="CM103" s="36">
        <v>0.5</v>
      </c>
      <c r="CN103" s="36">
        <v>0.05</v>
      </c>
      <c r="CO103" s="39" t="s">
        <v>397</v>
      </c>
      <c r="CP103" s="36">
        <v>0.2</v>
      </c>
      <c r="CQ103" s="36">
        <v>0.01</v>
      </c>
      <c r="CR103" s="39" t="s">
        <v>397</v>
      </c>
      <c r="CS103" s="36">
        <v>1.2999999999999999E-2</v>
      </c>
      <c r="CT103" s="36">
        <v>6.4999999999999997E-4</v>
      </c>
      <c r="CU103" s="39" t="s">
        <v>397</v>
      </c>
      <c r="CV103" s="37" t="s">
        <v>300</v>
      </c>
      <c r="CW103" s="41">
        <v>30</v>
      </c>
      <c r="CX103" s="41">
        <v>9.4009599999999997E-4</v>
      </c>
      <c r="CY103" s="41">
        <v>40</v>
      </c>
      <c r="CZ103" s="41">
        <v>25</v>
      </c>
    </row>
    <row r="104" spans="1:104" x14ac:dyDescent="0.25">
      <c r="A104" s="34" t="s">
        <v>169</v>
      </c>
      <c r="B104" s="35" t="s">
        <v>170</v>
      </c>
      <c r="C104" t="s">
        <v>141</v>
      </c>
      <c r="D104" s="34" t="s">
        <v>171</v>
      </c>
      <c r="E104" s="34">
        <v>2024</v>
      </c>
      <c r="F104" t="str">
        <f t="shared" si="7"/>
        <v>10.1002/ajb2.16376</v>
      </c>
      <c r="G104" s="31">
        <f t="shared" si="8"/>
        <v>110100</v>
      </c>
      <c r="H104" s="31">
        <f t="shared" si="9"/>
        <v>9600.0000000000091</v>
      </c>
      <c r="I104" s="31">
        <f t="shared" si="10"/>
        <v>9599.9999999999945</v>
      </c>
      <c r="J104" s="33">
        <f t="shared" si="11"/>
        <v>2434.0604415052999</v>
      </c>
      <c r="K104" s="32">
        <f t="shared" si="12"/>
        <v>1445.08651351666</v>
      </c>
      <c r="L104" s="32">
        <f t="shared" si="13"/>
        <v>863.53631286357995</v>
      </c>
      <c r="M104" t="b">
        <v>1</v>
      </c>
      <c r="N104">
        <v>3</v>
      </c>
      <c r="O104" s="34" t="s">
        <v>420</v>
      </c>
      <c r="P104" t="s">
        <v>157</v>
      </c>
      <c r="Q104" t="b">
        <v>0</v>
      </c>
      <c r="R104" t="s">
        <v>157</v>
      </c>
      <c r="S104" t="b">
        <v>1</v>
      </c>
      <c r="T104" t="b">
        <v>0</v>
      </c>
      <c r="U104" t="s">
        <v>157</v>
      </c>
      <c r="V104" t="s">
        <v>157</v>
      </c>
      <c r="W104" t="b">
        <v>0</v>
      </c>
      <c r="X104" t="s">
        <v>157</v>
      </c>
      <c r="Y104" s="34" t="s">
        <v>172</v>
      </c>
      <c r="Z104" s="34" t="s">
        <v>173</v>
      </c>
      <c r="AA104" s="34" t="s">
        <v>275</v>
      </c>
      <c r="AB104" s="37" t="s">
        <v>174</v>
      </c>
      <c r="AC104" s="43" t="s">
        <v>175</v>
      </c>
      <c r="AD104" s="38" t="s">
        <v>422</v>
      </c>
      <c r="AE104" s="34" t="s">
        <v>176</v>
      </c>
      <c r="AF104" s="34" t="s">
        <v>177</v>
      </c>
      <c r="AG104" s="36">
        <v>261</v>
      </c>
      <c r="AH104" s="34">
        <v>110.1</v>
      </c>
      <c r="AI104" s="34">
        <v>119.7</v>
      </c>
      <c r="AJ104" s="34">
        <v>100.5</v>
      </c>
      <c r="AK104" s="39" t="s">
        <v>157</v>
      </c>
      <c r="AL104" s="37" t="s">
        <v>293</v>
      </c>
      <c r="AM104" s="34">
        <v>45.981667000000002</v>
      </c>
      <c r="AN104" s="34">
        <v>106.12</v>
      </c>
      <c r="AO104" s="37" t="s">
        <v>157</v>
      </c>
      <c r="AP104" s="37" t="s">
        <v>157</v>
      </c>
      <c r="AQ104" s="36">
        <v>2434.0604415052999</v>
      </c>
      <c r="AR104" s="39" t="s">
        <v>132</v>
      </c>
      <c r="AS104" s="36">
        <v>1570.5241286417199</v>
      </c>
      <c r="AT104" s="36">
        <v>3879.1469550219599</v>
      </c>
      <c r="AU104" s="39" t="s">
        <v>133</v>
      </c>
      <c r="AV104" s="39" t="s">
        <v>295</v>
      </c>
      <c r="AW104" s="39" t="s">
        <v>134</v>
      </c>
      <c r="AX104" s="39" t="s">
        <v>296</v>
      </c>
      <c r="AY104" s="40">
        <v>21300000</v>
      </c>
      <c r="AZ104" s="40">
        <v>3100000</v>
      </c>
      <c r="BA104" s="34" t="s">
        <v>165</v>
      </c>
      <c r="BB104" s="40">
        <v>0</v>
      </c>
      <c r="BC104" s="40">
        <v>0</v>
      </c>
      <c r="BD104" s="34" t="s">
        <v>165</v>
      </c>
      <c r="BE104" s="40">
        <v>1.9000000000000001E-5</v>
      </c>
      <c r="BF104" s="40">
        <v>8.9700000000000005E-7</v>
      </c>
      <c r="BG104" s="34" t="s">
        <v>165</v>
      </c>
      <c r="BH104" s="40">
        <v>0</v>
      </c>
      <c r="BI104" s="40">
        <v>0</v>
      </c>
      <c r="BJ104" s="34" t="s">
        <v>165</v>
      </c>
      <c r="BK104" s="40">
        <v>1.42E-5</v>
      </c>
      <c r="BL104" s="40">
        <v>3.9299999999999999E-7</v>
      </c>
      <c r="BM104" s="34" t="s">
        <v>165</v>
      </c>
      <c r="BN104" s="40">
        <v>0</v>
      </c>
      <c r="BO104" s="40">
        <v>0</v>
      </c>
      <c r="BP104" s="34" t="s">
        <v>165</v>
      </c>
      <c r="BQ104" s="36">
        <v>-23.16</v>
      </c>
      <c r="BR104" s="36">
        <v>0.06</v>
      </c>
      <c r="BS104" s="34" t="s">
        <v>165</v>
      </c>
      <c r="BT104" s="36">
        <v>-5.5</v>
      </c>
      <c r="BU104" s="36">
        <v>0.6</v>
      </c>
      <c r="BV104" s="34" t="s">
        <v>297</v>
      </c>
      <c r="BW104" s="36">
        <v>360</v>
      </c>
      <c r="BX104" s="36">
        <v>10</v>
      </c>
      <c r="BY104" s="36">
        <v>1</v>
      </c>
      <c r="BZ104" s="34" t="s">
        <v>298</v>
      </c>
      <c r="CA104" s="36">
        <v>0.64</v>
      </c>
      <c r="CB104" s="36">
        <v>0.03</v>
      </c>
      <c r="CC104" s="39" t="s">
        <v>398</v>
      </c>
      <c r="CD104" s="36">
        <v>2</v>
      </c>
      <c r="CE104" s="36">
        <v>0.1</v>
      </c>
      <c r="CF104" s="39" t="s">
        <v>398</v>
      </c>
      <c r="CG104" s="36">
        <v>1</v>
      </c>
      <c r="CH104" s="36">
        <v>0</v>
      </c>
      <c r="CI104" s="39" t="s">
        <v>299</v>
      </c>
      <c r="CJ104" s="36">
        <v>1</v>
      </c>
      <c r="CK104" s="36">
        <v>0.05</v>
      </c>
      <c r="CL104" s="39" t="s">
        <v>398</v>
      </c>
      <c r="CM104" s="36">
        <v>0.5</v>
      </c>
      <c r="CN104" s="36">
        <v>0.05</v>
      </c>
      <c r="CO104" s="39" t="s">
        <v>398</v>
      </c>
      <c r="CP104" s="36">
        <v>0.2</v>
      </c>
      <c r="CQ104" s="36">
        <v>0.01</v>
      </c>
      <c r="CR104" s="39" t="s">
        <v>398</v>
      </c>
      <c r="CS104" s="36">
        <v>1.2999999999999999E-2</v>
      </c>
      <c r="CT104" s="36">
        <v>6.4999999999999997E-4</v>
      </c>
      <c r="CU104" s="39" t="s">
        <v>398</v>
      </c>
      <c r="CV104" s="37" t="s">
        <v>300</v>
      </c>
      <c r="CW104" s="41">
        <v>30</v>
      </c>
      <c r="CX104" s="41">
        <v>9.4009599999999997E-4</v>
      </c>
      <c r="CY104" s="41">
        <v>40</v>
      </c>
      <c r="CZ104" s="41">
        <v>25</v>
      </c>
    </row>
    <row r="105" spans="1:104" x14ac:dyDescent="0.25">
      <c r="A105" s="34" t="s">
        <v>169</v>
      </c>
      <c r="B105" s="35" t="s">
        <v>170</v>
      </c>
      <c r="C105" t="s">
        <v>141</v>
      </c>
      <c r="D105" s="34" t="s">
        <v>171</v>
      </c>
      <c r="E105" s="34">
        <v>2024</v>
      </c>
      <c r="F105" t="str">
        <f t="shared" si="7"/>
        <v>10.1002/ajb2.16376</v>
      </c>
      <c r="G105" s="31">
        <f t="shared" si="8"/>
        <v>110100</v>
      </c>
      <c r="H105" s="31">
        <f t="shared" si="9"/>
        <v>9600.0000000000091</v>
      </c>
      <c r="I105" s="31">
        <f t="shared" si="10"/>
        <v>9599.9999999999945</v>
      </c>
      <c r="J105" s="33">
        <f t="shared" si="11"/>
        <v>1864.2588426719301</v>
      </c>
      <c r="K105" s="32">
        <f t="shared" si="12"/>
        <v>850.77782708514974</v>
      </c>
      <c r="L105" s="32">
        <f t="shared" si="13"/>
        <v>593.51287825714007</v>
      </c>
      <c r="M105" t="b">
        <v>1</v>
      </c>
      <c r="N105">
        <v>3</v>
      </c>
      <c r="O105" s="34" t="s">
        <v>420</v>
      </c>
      <c r="P105" t="s">
        <v>157</v>
      </c>
      <c r="Q105" t="b">
        <v>0</v>
      </c>
      <c r="R105" t="s">
        <v>157</v>
      </c>
      <c r="S105" t="b">
        <v>1</v>
      </c>
      <c r="T105" t="b">
        <v>0</v>
      </c>
      <c r="U105" t="s">
        <v>157</v>
      </c>
      <c r="V105" t="s">
        <v>157</v>
      </c>
      <c r="W105" t="b">
        <v>0</v>
      </c>
      <c r="X105" t="s">
        <v>157</v>
      </c>
      <c r="Y105" s="34" t="s">
        <v>172</v>
      </c>
      <c r="Z105" s="34" t="s">
        <v>173</v>
      </c>
      <c r="AA105" s="34" t="s">
        <v>276</v>
      </c>
      <c r="AB105" s="37" t="s">
        <v>174</v>
      </c>
      <c r="AC105" s="43" t="s">
        <v>175</v>
      </c>
      <c r="AD105" s="38" t="s">
        <v>422</v>
      </c>
      <c r="AE105" s="34" t="s">
        <v>176</v>
      </c>
      <c r="AF105" s="34" t="s">
        <v>177</v>
      </c>
      <c r="AG105" s="36">
        <v>261</v>
      </c>
      <c r="AH105" s="34">
        <v>110.1</v>
      </c>
      <c r="AI105" s="34">
        <v>119.7</v>
      </c>
      <c r="AJ105" s="34">
        <v>100.5</v>
      </c>
      <c r="AK105" s="39" t="s">
        <v>157</v>
      </c>
      <c r="AL105" s="37" t="s">
        <v>293</v>
      </c>
      <c r="AM105" s="34">
        <v>45.981667000000002</v>
      </c>
      <c r="AN105" s="34">
        <v>106.12</v>
      </c>
      <c r="AO105" s="37" t="s">
        <v>157</v>
      </c>
      <c r="AP105" s="37" t="s">
        <v>157</v>
      </c>
      <c r="AQ105" s="36">
        <v>1864.2588426719301</v>
      </c>
      <c r="AR105" s="39" t="s">
        <v>132</v>
      </c>
      <c r="AS105" s="36">
        <v>1270.74596441479</v>
      </c>
      <c r="AT105" s="36">
        <v>2715.0366697570798</v>
      </c>
      <c r="AU105" s="39" t="s">
        <v>133</v>
      </c>
      <c r="AV105" s="39" t="s">
        <v>295</v>
      </c>
      <c r="AW105" s="39" t="s">
        <v>134</v>
      </c>
      <c r="AX105" s="39" t="s">
        <v>296</v>
      </c>
      <c r="AY105" s="40">
        <v>27200000</v>
      </c>
      <c r="AZ105" s="40">
        <v>2190000</v>
      </c>
      <c r="BA105" s="34" t="s">
        <v>165</v>
      </c>
      <c r="BB105" s="40">
        <v>0</v>
      </c>
      <c r="BC105" s="40">
        <v>0</v>
      </c>
      <c r="BD105" s="34" t="s">
        <v>165</v>
      </c>
      <c r="BE105" s="40">
        <v>1.9300000000000002E-5</v>
      </c>
      <c r="BF105" s="40">
        <v>8.7000000000000003E-7</v>
      </c>
      <c r="BG105" s="34" t="s">
        <v>165</v>
      </c>
      <c r="BH105" s="40">
        <v>0</v>
      </c>
      <c r="BI105" s="40">
        <v>0</v>
      </c>
      <c r="BJ105" s="34" t="s">
        <v>165</v>
      </c>
      <c r="BK105" s="40">
        <v>1.4399999999999999E-5</v>
      </c>
      <c r="BL105" s="40">
        <v>3.4499999999999998E-7</v>
      </c>
      <c r="BM105" s="34" t="s">
        <v>165</v>
      </c>
      <c r="BN105" s="40">
        <v>0</v>
      </c>
      <c r="BO105" s="40">
        <v>0</v>
      </c>
      <c r="BP105" s="34" t="s">
        <v>165</v>
      </c>
      <c r="BQ105" s="36">
        <v>-23.15</v>
      </c>
      <c r="BR105" s="36">
        <v>0.06</v>
      </c>
      <c r="BS105" s="34" t="s">
        <v>165</v>
      </c>
      <c r="BT105" s="36">
        <v>-5.5</v>
      </c>
      <c r="BU105" s="36">
        <v>0.6</v>
      </c>
      <c r="BV105" s="34" t="s">
        <v>297</v>
      </c>
      <c r="BW105" s="36">
        <v>360</v>
      </c>
      <c r="BX105" s="36">
        <v>10</v>
      </c>
      <c r="BY105" s="36">
        <v>1</v>
      </c>
      <c r="BZ105" s="34" t="s">
        <v>298</v>
      </c>
      <c r="CA105" s="36">
        <v>0.64</v>
      </c>
      <c r="CB105" s="36">
        <v>0.03</v>
      </c>
      <c r="CC105" s="39" t="s">
        <v>399</v>
      </c>
      <c r="CD105" s="36">
        <v>2</v>
      </c>
      <c r="CE105" s="36">
        <v>0.1</v>
      </c>
      <c r="CF105" s="39" t="s">
        <v>399</v>
      </c>
      <c r="CG105" s="36">
        <v>1</v>
      </c>
      <c r="CH105" s="36">
        <v>0</v>
      </c>
      <c r="CI105" s="39" t="s">
        <v>299</v>
      </c>
      <c r="CJ105" s="36">
        <v>1</v>
      </c>
      <c r="CK105" s="36">
        <v>0.05</v>
      </c>
      <c r="CL105" s="39" t="s">
        <v>399</v>
      </c>
      <c r="CM105" s="36">
        <v>0.5</v>
      </c>
      <c r="CN105" s="36">
        <v>0.05</v>
      </c>
      <c r="CO105" s="39" t="s">
        <v>399</v>
      </c>
      <c r="CP105" s="36">
        <v>0.2</v>
      </c>
      <c r="CQ105" s="36">
        <v>0.01</v>
      </c>
      <c r="CR105" s="39" t="s">
        <v>399</v>
      </c>
      <c r="CS105" s="36">
        <v>1.2999999999999999E-2</v>
      </c>
      <c r="CT105" s="36">
        <v>6.4999999999999997E-4</v>
      </c>
      <c r="CU105" s="39" t="s">
        <v>399</v>
      </c>
      <c r="CV105" s="37" t="s">
        <v>300</v>
      </c>
      <c r="CW105" s="41">
        <v>30</v>
      </c>
      <c r="CX105" s="41">
        <v>9.4009599999999997E-4</v>
      </c>
      <c r="CY105" s="41">
        <v>40</v>
      </c>
      <c r="CZ105" s="41">
        <v>25</v>
      </c>
    </row>
    <row r="106" spans="1:104" x14ac:dyDescent="0.25">
      <c r="A106" s="34" t="s">
        <v>169</v>
      </c>
      <c r="B106" s="35" t="s">
        <v>170</v>
      </c>
      <c r="C106" t="s">
        <v>141</v>
      </c>
      <c r="D106" s="34" t="s">
        <v>171</v>
      </c>
      <c r="E106" s="34">
        <v>2024</v>
      </c>
      <c r="F106" t="str">
        <f t="shared" si="7"/>
        <v>10.1002/ajb2.16376</v>
      </c>
      <c r="G106" s="31">
        <f t="shared" si="8"/>
        <v>110100</v>
      </c>
      <c r="H106" s="31">
        <f t="shared" si="9"/>
        <v>9600.0000000000091</v>
      </c>
      <c r="I106" s="31">
        <f t="shared" si="10"/>
        <v>9599.9999999999945</v>
      </c>
      <c r="J106" s="33">
        <f t="shared" si="11"/>
        <v>4509.4963215607804</v>
      </c>
      <c r="K106" s="32">
        <f t="shared" si="12"/>
        <v>2005.9603420376898</v>
      </c>
      <c r="L106" s="32">
        <f t="shared" si="13"/>
        <v>1386.5847358010906</v>
      </c>
      <c r="M106" t="b">
        <v>1</v>
      </c>
      <c r="N106">
        <v>3</v>
      </c>
      <c r="O106" s="34" t="s">
        <v>420</v>
      </c>
      <c r="P106" t="s">
        <v>157</v>
      </c>
      <c r="Q106" t="b">
        <v>0</v>
      </c>
      <c r="R106" t="s">
        <v>157</v>
      </c>
      <c r="S106" t="b">
        <v>1</v>
      </c>
      <c r="T106" t="b">
        <v>0</v>
      </c>
      <c r="U106" t="s">
        <v>157</v>
      </c>
      <c r="V106" t="s">
        <v>157</v>
      </c>
      <c r="W106" t="b">
        <v>0</v>
      </c>
      <c r="X106" t="s">
        <v>157</v>
      </c>
      <c r="Y106" s="34" t="s">
        <v>172</v>
      </c>
      <c r="Z106" s="34" t="s">
        <v>173</v>
      </c>
      <c r="AA106" s="34" t="s">
        <v>277</v>
      </c>
      <c r="AB106" s="37" t="s">
        <v>174</v>
      </c>
      <c r="AC106" s="43" t="s">
        <v>175</v>
      </c>
      <c r="AD106" s="38" t="s">
        <v>422</v>
      </c>
      <c r="AE106" s="34" t="s">
        <v>176</v>
      </c>
      <c r="AF106" s="34" t="s">
        <v>177</v>
      </c>
      <c r="AG106" s="36">
        <v>261</v>
      </c>
      <c r="AH106" s="34">
        <v>110.1</v>
      </c>
      <c r="AI106" s="34">
        <v>119.7</v>
      </c>
      <c r="AJ106" s="34">
        <v>100.5</v>
      </c>
      <c r="AK106" s="39" t="s">
        <v>157</v>
      </c>
      <c r="AL106" s="37" t="s">
        <v>293</v>
      </c>
      <c r="AM106" s="34">
        <v>45.981667000000002</v>
      </c>
      <c r="AN106" s="34">
        <v>106.12</v>
      </c>
      <c r="AO106" s="37" t="s">
        <v>157</v>
      </c>
      <c r="AP106" s="37" t="s">
        <v>157</v>
      </c>
      <c r="AQ106" s="36">
        <v>4509.4963215607804</v>
      </c>
      <c r="AR106" s="39" t="s">
        <v>132</v>
      </c>
      <c r="AS106" s="36">
        <v>3122.9115857596898</v>
      </c>
      <c r="AT106" s="36">
        <v>6515.4566635984702</v>
      </c>
      <c r="AU106" s="39" t="s">
        <v>133</v>
      </c>
      <c r="AV106" s="39" t="s">
        <v>295</v>
      </c>
      <c r="AW106" s="39" t="s">
        <v>134</v>
      </c>
      <c r="AX106" s="39" t="s">
        <v>296</v>
      </c>
      <c r="AY106" s="40">
        <v>13400000</v>
      </c>
      <c r="AZ106" s="40">
        <v>938000</v>
      </c>
      <c r="BA106" s="34" t="s">
        <v>165</v>
      </c>
      <c r="BB106" s="40">
        <v>0</v>
      </c>
      <c r="BC106" s="40">
        <v>0</v>
      </c>
      <c r="BD106" s="34" t="s">
        <v>165</v>
      </c>
      <c r="BE106" s="40">
        <v>1.91E-5</v>
      </c>
      <c r="BF106" s="40">
        <v>8.0500000000000002E-7</v>
      </c>
      <c r="BG106" s="34" t="s">
        <v>165</v>
      </c>
      <c r="BH106" s="40">
        <v>0</v>
      </c>
      <c r="BI106" s="40">
        <v>0</v>
      </c>
      <c r="BJ106" s="34" t="s">
        <v>165</v>
      </c>
      <c r="BK106" s="40">
        <v>1.6200000000000001E-5</v>
      </c>
      <c r="BL106" s="40">
        <v>4.6100000000000001E-7</v>
      </c>
      <c r="BM106" s="34" t="s">
        <v>165</v>
      </c>
      <c r="BN106" s="40">
        <v>0</v>
      </c>
      <c r="BO106" s="40">
        <v>0</v>
      </c>
      <c r="BP106" s="34" t="s">
        <v>165</v>
      </c>
      <c r="BQ106" s="36">
        <v>-23.99</v>
      </c>
      <c r="BR106" s="36">
        <v>0.06</v>
      </c>
      <c r="BS106" s="34" t="s">
        <v>165</v>
      </c>
      <c r="BT106" s="36">
        <v>-5.5</v>
      </c>
      <c r="BU106" s="36">
        <v>0.6</v>
      </c>
      <c r="BV106" s="34" t="s">
        <v>297</v>
      </c>
      <c r="BW106" s="36">
        <v>360</v>
      </c>
      <c r="BX106" s="36">
        <v>10</v>
      </c>
      <c r="BY106" s="36">
        <v>1</v>
      </c>
      <c r="BZ106" s="34" t="s">
        <v>298</v>
      </c>
      <c r="CA106" s="36">
        <v>0.64</v>
      </c>
      <c r="CB106" s="36">
        <v>0.03</v>
      </c>
      <c r="CC106" s="39" t="s">
        <v>400</v>
      </c>
      <c r="CD106" s="36">
        <v>2</v>
      </c>
      <c r="CE106" s="36">
        <v>0.1</v>
      </c>
      <c r="CF106" s="39" t="s">
        <v>400</v>
      </c>
      <c r="CG106" s="36">
        <v>1</v>
      </c>
      <c r="CH106" s="36">
        <v>0</v>
      </c>
      <c r="CI106" s="39" t="s">
        <v>299</v>
      </c>
      <c r="CJ106" s="36">
        <v>1</v>
      </c>
      <c r="CK106" s="36">
        <v>0.05</v>
      </c>
      <c r="CL106" s="39" t="s">
        <v>400</v>
      </c>
      <c r="CM106" s="36">
        <v>0.5</v>
      </c>
      <c r="CN106" s="36">
        <v>0.05</v>
      </c>
      <c r="CO106" s="39" t="s">
        <v>400</v>
      </c>
      <c r="CP106" s="36">
        <v>0.2</v>
      </c>
      <c r="CQ106" s="36">
        <v>0.01</v>
      </c>
      <c r="CR106" s="39" t="s">
        <v>400</v>
      </c>
      <c r="CS106" s="36">
        <v>1.2999999999999999E-2</v>
      </c>
      <c r="CT106" s="36">
        <v>6.4999999999999997E-4</v>
      </c>
      <c r="CU106" s="39" t="s">
        <v>400</v>
      </c>
      <c r="CV106" s="37" t="s">
        <v>300</v>
      </c>
      <c r="CW106" s="41">
        <v>30</v>
      </c>
      <c r="CX106" s="41">
        <v>9.4009599999999997E-4</v>
      </c>
      <c r="CY106" s="41">
        <v>40</v>
      </c>
      <c r="CZ106" s="41">
        <v>25</v>
      </c>
    </row>
    <row r="107" spans="1:104" x14ac:dyDescent="0.25">
      <c r="A107" s="34" t="s">
        <v>169</v>
      </c>
      <c r="B107" s="35" t="s">
        <v>170</v>
      </c>
      <c r="C107" t="s">
        <v>141</v>
      </c>
      <c r="D107" s="34" t="s">
        <v>171</v>
      </c>
      <c r="E107" s="34">
        <v>2024</v>
      </c>
      <c r="F107" t="str">
        <f t="shared" si="7"/>
        <v>10.1002/ajb2.16376</v>
      </c>
      <c r="G107" s="31">
        <f t="shared" si="8"/>
        <v>110100</v>
      </c>
      <c r="H107" s="31">
        <f t="shared" si="9"/>
        <v>9600.0000000000091</v>
      </c>
      <c r="I107" s="31">
        <f t="shared" si="10"/>
        <v>9599.9999999999945</v>
      </c>
      <c r="J107" s="33">
        <f t="shared" si="11"/>
        <v>2150.17013107496</v>
      </c>
      <c r="K107" s="32">
        <f t="shared" si="12"/>
        <v>862.5997751360801</v>
      </c>
      <c r="L107" s="32">
        <f t="shared" si="13"/>
        <v>611.39897123473997</v>
      </c>
      <c r="M107" t="b">
        <v>1</v>
      </c>
      <c r="N107">
        <v>3</v>
      </c>
      <c r="O107" s="34" t="s">
        <v>420</v>
      </c>
      <c r="P107" t="s">
        <v>157</v>
      </c>
      <c r="Q107" t="b">
        <v>0</v>
      </c>
      <c r="R107" t="s">
        <v>157</v>
      </c>
      <c r="S107" t="b">
        <v>1</v>
      </c>
      <c r="T107" t="b">
        <v>0</v>
      </c>
      <c r="U107" t="s">
        <v>157</v>
      </c>
      <c r="V107" t="s">
        <v>157</v>
      </c>
      <c r="W107" t="b">
        <v>0</v>
      </c>
      <c r="X107" t="s">
        <v>157</v>
      </c>
      <c r="Y107" s="34" t="s">
        <v>172</v>
      </c>
      <c r="Z107" s="34" t="s">
        <v>173</v>
      </c>
      <c r="AA107" s="34" t="s">
        <v>278</v>
      </c>
      <c r="AB107" s="37" t="s">
        <v>174</v>
      </c>
      <c r="AC107" s="43" t="s">
        <v>175</v>
      </c>
      <c r="AD107" s="38" t="s">
        <v>422</v>
      </c>
      <c r="AE107" s="34" t="s">
        <v>176</v>
      </c>
      <c r="AF107" s="34" t="s">
        <v>177</v>
      </c>
      <c r="AG107" s="36">
        <v>261</v>
      </c>
      <c r="AH107" s="34">
        <v>110.1</v>
      </c>
      <c r="AI107" s="34">
        <v>119.7</v>
      </c>
      <c r="AJ107" s="34">
        <v>100.5</v>
      </c>
      <c r="AK107" s="39" t="s">
        <v>157</v>
      </c>
      <c r="AL107" s="37" t="s">
        <v>293</v>
      </c>
      <c r="AM107" s="34">
        <v>45.981667000000002</v>
      </c>
      <c r="AN107" s="34">
        <v>106.12</v>
      </c>
      <c r="AO107" s="37" t="s">
        <v>157</v>
      </c>
      <c r="AP107" s="37" t="s">
        <v>157</v>
      </c>
      <c r="AQ107" s="36">
        <v>2150.17013107496</v>
      </c>
      <c r="AR107" s="39" t="s">
        <v>132</v>
      </c>
      <c r="AS107" s="36">
        <v>1538.77115984022</v>
      </c>
      <c r="AT107" s="36">
        <v>3012.7699062110401</v>
      </c>
      <c r="AU107" s="39" t="s">
        <v>133</v>
      </c>
      <c r="AV107" s="39" t="s">
        <v>295</v>
      </c>
      <c r="AW107" s="39" t="s">
        <v>134</v>
      </c>
      <c r="AX107" s="39" t="s">
        <v>296</v>
      </c>
      <c r="AY107" s="40">
        <v>15600000</v>
      </c>
      <c r="AZ107" s="40">
        <v>625000</v>
      </c>
      <c r="BA107" s="34" t="s">
        <v>165</v>
      </c>
      <c r="BB107" s="40">
        <v>0</v>
      </c>
      <c r="BC107" s="40">
        <v>0</v>
      </c>
      <c r="BD107" s="34" t="s">
        <v>165</v>
      </c>
      <c r="BE107" s="40">
        <v>2.2900000000000001E-5</v>
      </c>
      <c r="BF107" s="40">
        <v>8.5300000000000003E-7</v>
      </c>
      <c r="BG107" s="34" t="s">
        <v>165</v>
      </c>
      <c r="BH107" s="40">
        <v>0</v>
      </c>
      <c r="BI107" s="40">
        <v>0</v>
      </c>
      <c r="BJ107" s="34" t="s">
        <v>165</v>
      </c>
      <c r="BK107" s="40">
        <v>1.15E-5</v>
      </c>
      <c r="BL107" s="40">
        <v>7.5000000000000002E-7</v>
      </c>
      <c r="BM107" s="34" t="s">
        <v>165</v>
      </c>
      <c r="BN107" s="40">
        <v>0</v>
      </c>
      <c r="BO107" s="40">
        <v>0</v>
      </c>
      <c r="BP107" s="34" t="s">
        <v>165</v>
      </c>
      <c r="BQ107" s="36">
        <v>-22.85</v>
      </c>
      <c r="BR107" s="36">
        <v>0.19</v>
      </c>
      <c r="BS107" s="34" t="s">
        <v>165</v>
      </c>
      <c r="BT107" s="36">
        <v>-5.5</v>
      </c>
      <c r="BU107" s="36">
        <v>0.6</v>
      </c>
      <c r="BV107" s="34" t="s">
        <v>297</v>
      </c>
      <c r="BW107" s="36">
        <v>360</v>
      </c>
      <c r="BX107" s="36">
        <v>10</v>
      </c>
      <c r="BY107" s="36">
        <v>1</v>
      </c>
      <c r="BZ107" s="34" t="s">
        <v>298</v>
      </c>
      <c r="CA107" s="36">
        <v>0.64</v>
      </c>
      <c r="CB107" s="36">
        <v>0.03</v>
      </c>
      <c r="CC107" s="39" t="s">
        <v>401</v>
      </c>
      <c r="CD107" s="36">
        <v>2</v>
      </c>
      <c r="CE107" s="36">
        <v>0.1</v>
      </c>
      <c r="CF107" s="39" t="s">
        <v>401</v>
      </c>
      <c r="CG107" s="36">
        <v>1</v>
      </c>
      <c r="CH107" s="36">
        <v>0</v>
      </c>
      <c r="CI107" s="39" t="s">
        <v>299</v>
      </c>
      <c r="CJ107" s="36">
        <v>1</v>
      </c>
      <c r="CK107" s="36">
        <v>0.05</v>
      </c>
      <c r="CL107" s="39" t="s">
        <v>401</v>
      </c>
      <c r="CM107" s="36">
        <v>0.5</v>
      </c>
      <c r="CN107" s="36">
        <v>0.05</v>
      </c>
      <c r="CO107" s="39" t="s">
        <v>401</v>
      </c>
      <c r="CP107" s="36">
        <v>0.2</v>
      </c>
      <c r="CQ107" s="36">
        <v>0.01</v>
      </c>
      <c r="CR107" s="39" t="s">
        <v>401</v>
      </c>
      <c r="CS107" s="36">
        <v>1.2999999999999999E-2</v>
      </c>
      <c r="CT107" s="36">
        <v>6.4999999999999997E-4</v>
      </c>
      <c r="CU107" s="39" t="s">
        <v>401</v>
      </c>
      <c r="CV107" s="37" t="s">
        <v>300</v>
      </c>
      <c r="CW107" s="41">
        <v>30</v>
      </c>
      <c r="CX107" s="41">
        <v>9.4009599999999997E-4</v>
      </c>
      <c r="CY107" s="41">
        <v>40</v>
      </c>
      <c r="CZ107" s="41">
        <v>25</v>
      </c>
    </row>
    <row r="108" spans="1:104" x14ac:dyDescent="0.25">
      <c r="A108" s="34" t="s">
        <v>169</v>
      </c>
      <c r="B108" s="35" t="s">
        <v>170</v>
      </c>
      <c r="C108" t="s">
        <v>141</v>
      </c>
      <c r="D108" s="34" t="s">
        <v>171</v>
      </c>
      <c r="E108" s="34">
        <v>2024</v>
      </c>
      <c r="F108" t="str">
        <f t="shared" si="7"/>
        <v>10.1002/ajb2.16376</v>
      </c>
      <c r="G108" s="31">
        <f t="shared" si="8"/>
        <v>110100</v>
      </c>
      <c r="H108" s="31">
        <f t="shared" si="9"/>
        <v>9600.0000000000091</v>
      </c>
      <c r="I108" s="31">
        <f t="shared" si="10"/>
        <v>9599.9999999999945</v>
      </c>
      <c r="J108" s="33">
        <f t="shared" si="11"/>
        <v>2036.8140339422901</v>
      </c>
      <c r="K108" s="32">
        <f t="shared" si="12"/>
        <v>898.87805323094994</v>
      </c>
      <c r="L108" s="32">
        <f t="shared" si="13"/>
        <v>623.79188569022995</v>
      </c>
      <c r="M108" t="b">
        <v>1</v>
      </c>
      <c r="N108">
        <v>3</v>
      </c>
      <c r="O108" s="34" t="s">
        <v>420</v>
      </c>
      <c r="P108" t="s">
        <v>157</v>
      </c>
      <c r="Q108" t="b">
        <v>0</v>
      </c>
      <c r="R108" t="s">
        <v>157</v>
      </c>
      <c r="S108" t="b">
        <v>1</v>
      </c>
      <c r="T108" t="b">
        <v>0</v>
      </c>
      <c r="U108" t="s">
        <v>157</v>
      </c>
      <c r="V108" t="s">
        <v>157</v>
      </c>
      <c r="W108" t="b">
        <v>0</v>
      </c>
      <c r="X108" t="s">
        <v>157</v>
      </c>
      <c r="Y108" s="34" t="s">
        <v>172</v>
      </c>
      <c r="Z108" s="34" t="s">
        <v>173</v>
      </c>
      <c r="AA108" s="34" t="s">
        <v>279</v>
      </c>
      <c r="AB108" s="37" t="s">
        <v>174</v>
      </c>
      <c r="AC108" s="43" t="s">
        <v>175</v>
      </c>
      <c r="AD108" s="38" t="s">
        <v>422</v>
      </c>
      <c r="AE108" s="34" t="s">
        <v>176</v>
      </c>
      <c r="AF108" s="34" t="s">
        <v>177</v>
      </c>
      <c r="AG108" s="36">
        <v>261</v>
      </c>
      <c r="AH108" s="34">
        <v>110.1</v>
      </c>
      <c r="AI108" s="34">
        <v>119.7</v>
      </c>
      <c r="AJ108" s="34">
        <v>100.5</v>
      </c>
      <c r="AK108" s="39" t="s">
        <v>157</v>
      </c>
      <c r="AL108" s="37" t="s">
        <v>293</v>
      </c>
      <c r="AM108" s="34">
        <v>45.981667000000002</v>
      </c>
      <c r="AN108" s="34">
        <v>106.12</v>
      </c>
      <c r="AO108" s="37" t="s">
        <v>157</v>
      </c>
      <c r="AP108" s="37" t="s">
        <v>157</v>
      </c>
      <c r="AQ108" s="36">
        <v>2036.8140339422901</v>
      </c>
      <c r="AR108" s="39" t="s">
        <v>132</v>
      </c>
      <c r="AS108" s="36">
        <v>1413.0221482520601</v>
      </c>
      <c r="AT108" s="36">
        <v>2935.69208717324</v>
      </c>
      <c r="AU108" s="39" t="s">
        <v>133</v>
      </c>
      <c r="AV108" s="39" t="s">
        <v>295</v>
      </c>
      <c r="AW108" s="39" t="s">
        <v>134</v>
      </c>
      <c r="AX108" s="39" t="s">
        <v>296</v>
      </c>
      <c r="AY108" s="40">
        <v>20300000</v>
      </c>
      <c r="AZ108" s="40">
        <v>598000</v>
      </c>
      <c r="BA108" s="34" t="s">
        <v>165</v>
      </c>
      <c r="BB108" s="40">
        <v>0</v>
      </c>
      <c r="BC108" s="40">
        <v>0</v>
      </c>
      <c r="BD108" s="34" t="s">
        <v>165</v>
      </c>
      <c r="BE108" s="40">
        <v>2.0299999999999999E-5</v>
      </c>
      <c r="BF108" s="40">
        <v>1.11E-6</v>
      </c>
      <c r="BG108" s="34" t="s">
        <v>165</v>
      </c>
      <c r="BH108" s="40">
        <v>0</v>
      </c>
      <c r="BI108" s="40">
        <v>0</v>
      </c>
      <c r="BJ108" s="34" t="s">
        <v>165</v>
      </c>
      <c r="BK108" s="40">
        <v>1.3699999999999999E-5</v>
      </c>
      <c r="BL108" s="40">
        <v>6.0500000000000003E-7</v>
      </c>
      <c r="BM108" s="34" t="s">
        <v>165</v>
      </c>
      <c r="BN108" s="40">
        <v>0</v>
      </c>
      <c r="BO108" s="40">
        <v>0</v>
      </c>
      <c r="BP108" s="34" t="s">
        <v>165</v>
      </c>
      <c r="BQ108" s="36">
        <v>-22.21</v>
      </c>
      <c r="BR108" s="36">
        <v>0.19</v>
      </c>
      <c r="BS108" s="34" t="s">
        <v>165</v>
      </c>
      <c r="BT108" s="36">
        <v>-5.5</v>
      </c>
      <c r="BU108" s="36">
        <v>0.6</v>
      </c>
      <c r="BV108" s="34" t="s">
        <v>297</v>
      </c>
      <c r="BW108" s="36">
        <v>360</v>
      </c>
      <c r="BX108" s="36">
        <v>10</v>
      </c>
      <c r="BY108" s="36">
        <v>1</v>
      </c>
      <c r="BZ108" s="34" t="s">
        <v>298</v>
      </c>
      <c r="CA108" s="36">
        <v>0.64</v>
      </c>
      <c r="CB108" s="36">
        <v>0.03</v>
      </c>
      <c r="CC108" s="39" t="s">
        <v>402</v>
      </c>
      <c r="CD108" s="36">
        <v>2</v>
      </c>
      <c r="CE108" s="36">
        <v>0.1</v>
      </c>
      <c r="CF108" s="39" t="s">
        <v>402</v>
      </c>
      <c r="CG108" s="36">
        <v>1</v>
      </c>
      <c r="CH108" s="36">
        <v>0</v>
      </c>
      <c r="CI108" s="39" t="s">
        <v>299</v>
      </c>
      <c r="CJ108" s="36">
        <v>1</v>
      </c>
      <c r="CK108" s="36">
        <v>0.05</v>
      </c>
      <c r="CL108" s="39" t="s">
        <v>402</v>
      </c>
      <c r="CM108" s="36">
        <v>0.5</v>
      </c>
      <c r="CN108" s="36">
        <v>0.05</v>
      </c>
      <c r="CO108" s="39" t="s">
        <v>402</v>
      </c>
      <c r="CP108" s="36">
        <v>0.2</v>
      </c>
      <c r="CQ108" s="36">
        <v>0.01</v>
      </c>
      <c r="CR108" s="39" t="s">
        <v>402</v>
      </c>
      <c r="CS108" s="36">
        <v>1.2999999999999999E-2</v>
      </c>
      <c r="CT108" s="36">
        <v>6.4999999999999997E-4</v>
      </c>
      <c r="CU108" s="39" t="s">
        <v>402</v>
      </c>
      <c r="CV108" s="37" t="s">
        <v>300</v>
      </c>
      <c r="CW108" s="41">
        <v>30</v>
      </c>
      <c r="CX108" s="41">
        <v>9.4009599999999997E-4</v>
      </c>
      <c r="CY108" s="41">
        <v>40</v>
      </c>
      <c r="CZ108" s="41">
        <v>25</v>
      </c>
    </row>
    <row r="109" spans="1:104" x14ac:dyDescent="0.25">
      <c r="A109" s="34" t="s">
        <v>169</v>
      </c>
      <c r="B109" s="35" t="s">
        <v>170</v>
      </c>
      <c r="C109" t="s">
        <v>141</v>
      </c>
      <c r="D109" s="34" t="s">
        <v>171</v>
      </c>
      <c r="E109" s="34">
        <v>2024</v>
      </c>
      <c r="F109" t="str">
        <f t="shared" si="7"/>
        <v>10.1002/ajb2.16376</v>
      </c>
      <c r="G109" s="31">
        <f t="shared" si="8"/>
        <v>110100</v>
      </c>
      <c r="H109" s="31">
        <f t="shared" si="9"/>
        <v>9600.0000000000091</v>
      </c>
      <c r="I109" s="31">
        <f t="shared" si="10"/>
        <v>9599.9999999999945</v>
      </c>
      <c r="J109" s="33">
        <f t="shared" si="11"/>
        <v>1304.4122107231599</v>
      </c>
      <c r="K109" s="32">
        <f t="shared" si="12"/>
        <v>546.39097836904011</v>
      </c>
      <c r="L109" s="32">
        <f t="shared" si="13"/>
        <v>404.51923610729693</v>
      </c>
      <c r="M109" t="b">
        <v>1</v>
      </c>
      <c r="N109">
        <v>3</v>
      </c>
      <c r="O109" s="34" t="s">
        <v>420</v>
      </c>
      <c r="P109" t="s">
        <v>157</v>
      </c>
      <c r="Q109" t="b">
        <v>0</v>
      </c>
      <c r="R109" t="s">
        <v>157</v>
      </c>
      <c r="S109" t="b">
        <v>1</v>
      </c>
      <c r="T109" t="b">
        <v>0</v>
      </c>
      <c r="U109" t="s">
        <v>157</v>
      </c>
      <c r="V109" t="s">
        <v>157</v>
      </c>
      <c r="W109" t="b">
        <v>0</v>
      </c>
      <c r="X109" t="s">
        <v>157</v>
      </c>
      <c r="Y109" s="34" t="s">
        <v>172</v>
      </c>
      <c r="Z109" s="34" t="s">
        <v>173</v>
      </c>
      <c r="AA109" s="34" t="s">
        <v>280</v>
      </c>
      <c r="AB109" s="37" t="s">
        <v>174</v>
      </c>
      <c r="AC109" s="43" t="s">
        <v>175</v>
      </c>
      <c r="AD109" s="38" t="s">
        <v>422</v>
      </c>
      <c r="AE109" s="34" t="s">
        <v>176</v>
      </c>
      <c r="AF109" s="34" t="s">
        <v>177</v>
      </c>
      <c r="AG109" s="36">
        <v>261</v>
      </c>
      <c r="AH109" s="34">
        <v>110.1</v>
      </c>
      <c r="AI109" s="34">
        <v>119.7</v>
      </c>
      <c r="AJ109" s="34">
        <v>100.5</v>
      </c>
      <c r="AK109" s="39" t="s">
        <v>157</v>
      </c>
      <c r="AL109" s="37" t="s">
        <v>293</v>
      </c>
      <c r="AM109" s="34">
        <v>45.981667000000002</v>
      </c>
      <c r="AN109" s="34">
        <v>106.12</v>
      </c>
      <c r="AO109" s="37" t="s">
        <v>157</v>
      </c>
      <c r="AP109" s="37" t="s">
        <v>157</v>
      </c>
      <c r="AQ109" s="36">
        <v>1304.4122107231599</v>
      </c>
      <c r="AR109" s="39" t="s">
        <v>132</v>
      </c>
      <c r="AS109" s="36">
        <v>899.89297461586295</v>
      </c>
      <c r="AT109" s="36">
        <v>1850.8031890922</v>
      </c>
      <c r="AU109" s="39" t="s">
        <v>133</v>
      </c>
      <c r="AV109" s="39" t="s">
        <v>295</v>
      </c>
      <c r="AW109" s="39" t="s">
        <v>134</v>
      </c>
      <c r="AX109" s="39" t="s">
        <v>296</v>
      </c>
      <c r="AY109" s="40">
        <v>27500000</v>
      </c>
      <c r="AZ109" s="40">
        <v>1440000</v>
      </c>
      <c r="BA109" s="34" t="s">
        <v>165</v>
      </c>
      <c r="BB109" s="40">
        <v>0</v>
      </c>
      <c r="BC109" s="40">
        <v>0</v>
      </c>
      <c r="BD109" s="34" t="s">
        <v>165</v>
      </c>
      <c r="BE109" s="40">
        <v>2.19E-5</v>
      </c>
      <c r="BF109" s="40">
        <v>9.0100000000000003E-7</v>
      </c>
      <c r="BG109" s="34" t="s">
        <v>165</v>
      </c>
      <c r="BH109" s="40">
        <v>0</v>
      </c>
      <c r="BI109" s="40">
        <v>0</v>
      </c>
      <c r="BJ109" s="34" t="s">
        <v>165</v>
      </c>
      <c r="BK109" s="40">
        <v>1.3699999999999999E-5</v>
      </c>
      <c r="BL109" s="40">
        <v>3.0899999999999997E-7</v>
      </c>
      <c r="BM109" s="34" t="s">
        <v>165</v>
      </c>
      <c r="BN109" s="40">
        <v>0</v>
      </c>
      <c r="BO109" s="40">
        <v>0</v>
      </c>
      <c r="BP109" s="34" t="s">
        <v>165</v>
      </c>
      <c r="BQ109" s="36">
        <v>-22.09</v>
      </c>
      <c r="BR109" s="36">
        <v>0.19</v>
      </c>
      <c r="BS109" s="34" t="s">
        <v>165</v>
      </c>
      <c r="BT109" s="36">
        <v>-5.5</v>
      </c>
      <c r="BU109" s="36">
        <v>0.6</v>
      </c>
      <c r="BV109" s="34" t="s">
        <v>297</v>
      </c>
      <c r="BW109" s="36">
        <v>360</v>
      </c>
      <c r="BX109" s="36">
        <v>10</v>
      </c>
      <c r="BY109" s="36">
        <v>1</v>
      </c>
      <c r="BZ109" s="34" t="s">
        <v>298</v>
      </c>
      <c r="CA109" s="36">
        <v>0.64</v>
      </c>
      <c r="CB109" s="36">
        <v>0.03</v>
      </c>
      <c r="CC109" s="39" t="s">
        <v>403</v>
      </c>
      <c r="CD109" s="36">
        <v>2</v>
      </c>
      <c r="CE109" s="36">
        <v>0.1</v>
      </c>
      <c r="CF109" s="39" t="s">
        <v>403</v>
      </c>
      <c r="CG109" s="36">
        <v>1</v>
      </c>
      <c r="CH109" s="36">
        <v>0</v>
      </c>
      <c r="CI109" s="39" t="s">
        <v>299</v>
      </c>
      <c r="CJ109" s="36">
        <v>1</v>
      </c>
      <c r="CK109" s="36">
        <v>0.05</v>
      </c>
      <c r="CL109" s="39" t="s">
        <v>403</v>
      </c>
      <c r="CM109" s="36">
        <v>0.5</v>
      </c>
      <c r="CN109" s="36">
        <v>0.05</v>
      </c>
      <c r="CO109" s="39" t="s">
        <v>403</v>
      </c>
      <c r="CP109" s="36">
        <v>0.2</v>
      </c>
      <c r="CQ109" s="36">
        <v>0.01</v>
      </c>
      <c r="CR109" s="39" t="s">
        <v>403</v>
      </c>
      <c r="CS109" s="36">
        <v>1.2999999999999999E-2</v>
      </c>
      <c r="CT109" s="36">
        <v>6.4999999999999997E-4</v>
      </c>
      <c r="CU109" s="39" t="s">
        <v>403</v>
      </c>
      <c r="CV109" s="37" t="s">
        <v>300</v>
      </c>
      <c r="CW109" s="41">
        <v>30</v>
      </c>
      <c r="CX109" s="41">
        <v>9.4009599999999997E-4</v>
      </c>
      <c r="CY109" s="41">
        <v>40</v>
      </c>
      <c r="CZ109" s="41">
        <v>25</v>
      </c>
    </row>
    <row r="110" spans="1:104" x14ac:dyDescent="0.25">
      <c r="A110" s="34" t="s">
        <v>169</v>
      </c>
      <c r="B110" s="35" t="s">
        <v>170</v>
      </c>
      <c r="C110" t="s">
        <v>141</v>
      </c>
      <c r="D110" s="34" t="s">
        <v>171</v>
      </c>
      <c r="E110" s="34">
        <v>2024</v>
      </c>
      <c r="F110" t="str">
        <f t="shared" si="7"/>
        <v>10.1002/ajb2.16376</v>
      </c>
      <c r="G110" s="31">
        <f t="shared" si="8"/>
        <v>110100</v>
      </c>
      <c r="H110" s="31">
        <f t="shared" si="9"/>
        <v>9600.0000000000091</v>
      </c>
      <c r="I110" s="31">
        <f t="shared" si="10"/>
        <v>9599.9999999999945</v>
      </c>
      <c r="J110" s="33">
        <f t="shared" si="11"/>
        <v>1765.41397284561</v>
      </c>
      <c r="K110" s="32">
        <f t="shared" si="12"/>
        <v>1007.0931581167399</v>
      </c>
      <c r="L110" s="32">
        <f t="shared" si="13"/>
        <v>618.56680928952005</v>
      </c>
      <c r="M110" t="b">
        <v>1</v>
      </c>
      <c r="N110">
        <v>3</v>
      </c>
      <c r="O110" s="34" t="s">
        <v>420</v>
      </c>
      <c r="P110" t="s">
        <v>157</v>
      </c>
      <c r="Q110" t="b">
        <v>0</v>
      </c>
      <c r="R110" t="s">
        <v>157</v>
      </c>
      <c r="S110" t="b">
        <v>1</v>
      </c>
      <c r="T110" t="b">
        <v>0</v>
      </c>
      <c r="U110" t="s">
        <v>157</v>
      </c>
      <c r="V110" t="s">
        <v>157</v>
      </c>
      <c r="W110" t="b">
        <v>0</v>
      </c>
      <c r="X110" t="s">
        <v>157</v>
      </c>
      <c r="Y110" s="34" t="s">
        <v>172</v>
      </c>
      <c r="Z110" s="34" t="s">
        <v>173</v>
      </c>
      <c r="AA110" s="34" t="s">
        <v>281</v>
      </c>
      <c r="AB110" s="37" t="s">
        <v>174</v>
      </c>
      <c r="AC110" s="43" t="s">
        <v>175</v>
      </c>
      <c r="AD110" s="38" t="s">
        <v>422</v>
      </c>
      <c r="AE110" s="34" t="s">
        <v>176</v>
      </c>
      <c r="AF110" s="34" t="s">
        <v>177</v>
      </c>
      <c r="AG110" s="36">
        <v>261</v>
      </c>
      <c r="AH110" s="34">
        <v>110.1</v>
      </c>
      <c r="AI110" s="34">
        <v>119.7</v>
      </c>
      <c r="AJ110" s="34">
        <v>100.5</v>
      </c>
      <c r="AK110" s="39" t="s">
        <v>157</v>
      </c>
      <c r="AL110" s="37" t="s">
        <v>293</v>
      </c>
      <c r="AM110" s="34">
        <v>45.981667000000002</v>
      </c>
      <c r="AN110" s="34">
        <v>106.12</v>
      </c>
      <c r="AO110" s="37" t="s">
        <v>157</v>
      </c>
      <c r="AP110" s="37" t="s">
        <v>157</v>
      </c>
      <c r="AQ110" s="36">
        <v>1765.41397284561</v>
      </c>
      <c r="AR110" s="39" t="s">
        <v>132</v>
      </c>
      <c r="AS110" s="36">
        <v>1146.84716355609</v>
      </c>
      <c r="AT110" s="36">
        <v>2772.5071309623499</v>
      </c>
      <c r="AU110" s="39" t="s">
        <v>133</v>
      </c>
      <c r="AV110" s="39" t="s">
        <v>295</v>
      </c>
      <c r="AW110" s="39" t="s">
        <v>134</v>
      </c>
      <c r="AX110" s="39" t="s">
        <v>296</v>
      </c>
      <c r="AY110" s="40">
        <v>35300000</v>
      </c>
      <c r="AZ110" s="40">
        <v>1070000</v>
      </c>
      <c r="BA110" s="34" t="s">
        <v>165</v>
      </c>
      <c r="BB110" s="40">
        <v>0</v>
      </c>
      <c r="BC110" s="40">
        <v>0</v>
      </c>
      <c r="BD110" s="34" t="s">
        <v>165</v>
      </c>
      <c r="BE110" s="40">
        <v>1.49E-5</v>
      </c>
      <c r="BF110" s="40">
        <v>1.3799999999999999E-6</v>
      </c>
      <c r="BG110" s="34" t="s">
        <v>165</v>
      </c>
      <c r="BH110" s="40">
        <v>0</v>
      </c>
      <c r="BI110" s="40">
        <v>0</v>
      </c>
      <c r="BJ110" s="34" t="s">
        <v>165</v>
      </c>
      <c r="BK110" s="40">
        <v>1.13E-5</v>
      </c>
      <c r="BL110" s="40">
        <v>5.1900000000000003E-7</v>
      </c>
      <c r="BM110" s="34" t="s">
        <v>165</v>
      </c>
      <c r="BN110" s="40">
        <v>0</v>
      </c>
      <c r="BO110" s="40">
        <v>0</v>
      </c>
      <c r="BP110" s="34" t="s">
        <v>165</v>
      </c>
      <c r="BQ110" s="36">
        <v>-22.59</v>
      </c>
      <c r="BR110" s="36">
        <v>0.19</v>
      </c>
      <c r="BS110" s="34" t="s">
        <v>165</v>
      </c>
      <c r="BT110" s="36">
        <v>-5.5</v>
      </c>
      <c r="BU110" s="36">
        <v>0.6</v>
      </c>
      <c r="BV110" s="34" t="s">
        <v>297</v>
      </c>
      <c r="BW110" s="36">
        <v>360</v>
      </c>
      <c r="BX110" s="36">
        <v>10</v>
      </c>
      <c r="BY110" s="36">
        <v>1</v>
      </c>
      <c r="BZ110" s="34" t="s">
        <v>298</v>
      </c>
      <c r="CA110" s="36">
        <v>0.64</v>
      </c>
      <c r="CB110" s="36">
        <v>0.03</v>
      </c>
      <c r="CC110" s="39" t="s">
        <v>404</v>
      </c>
      <c r="CD110" s="36">
        <v>2</v>
      </c>
      <c r="CE110" s="36">
        <v>0.1</v>
      </c>
      <c r="CF110" s="39" t="s">
        <v>404</v>
      </c>
      <c r="CG110" s="36">
        <v>1</v>
      </c>
      <c r="CH110" s="36">
        <v>0</v>
      </c>
      <c r="CI110" s="39" t="s">
        <v>299</v>
      </c>
      <c r="CJ110" s="36">
        <v>1</v>
      </c>
      <c r="CK110" s="36">
        <v>0.05</v>
      </c>
      <c r="CL110" s="39" t="s">
        <v>404</v>
      </c>
      <c r="CM110" s="36">
        <v>0.5</v>
      </c>
      <c r="CN110" s="36">
        <v>0.05</v>
      </c>
      <c r="CO110" s="39" t="s">
        <v>404</v>
      </c>
      <c r="CP110" s="36">
        <v>0.2</v>
      </c>
      <c r="CQ110" s="36">
        <v>0.01</v>
      </c>
      <c r="CR110" s="39" t="s">
        <v>404</v>
      </c>
      <c r="CS110" s="36">
        <v>1.2999999999999999E-2</v>
      </c>
      <c r="CT110" s="36">
        <v>6.4999999999999997E-4</v>
      </c>
      <c r="CU110" s="39" t="s">
        <v>404</v>
      </c>
      <c r="CV110" s="37" t="s">
        <v>300</v>
      </c>
      <c r="CW110" s="41">
        <v>30</v>
      </c>
      <c r="CX110" s="41">
        <v>9.4009599999999997E-4</v>
      </c>
      <c r="CY110" s="41">
        <v>40</v>
      </c>
      <c r="CZ110" s="41">
        <v>25</v>
      </c>
    </row>
    <row r="111" spans="1:104" x14ac:dyDescent="0.25">
      <c r="A111" s="34" t="s">
        <v>169</v>
      </c>
      <c r="B111" s="35" t="s">
        <v>170</v>
      </c>
      <c r="C111" t="s">
        <v>141</v>
      </c>
      <c r="D111" s="34" t="s">
        <v>171</v>
      </c>
      <c r="E111" s="34">
        <v>2024</v>
      </c>
      <c r="F111" t="str">
        <f t="shared" si="7"/>
        <v>10.1002/ajb2.16376</v>
      </c>
      <c r="G111" s="31">
        <f t="shared" si="8"/>
        <v>110100</v>
      </c>
      <c r="H111" s="31">
        <f t="shared" si="9"/>
        <v>9600.0000000000091</v>
      </c>
      <c r="I111" s="31">
        <f t="shared" si="10"/>
        <v>9599.9999999999945</v>
      </c>
      <c r="J111" s="33">
        <f t="shared" si="11"/>
        <v>1349.6949995523701</v>
      </c>
      <c r="K111" s="32">
        <f t="shared" si="12"/>
        <v>817.38440563438007</v>
      </c>
      <c r="L111" s="32">
        <f t="shared" si="13"/>
        <v>500.69016266541109</v>
      </c>
      <c r="M111" t="b">
        <v>1</v>
      </c>
      <c r="N111">
        <v>3</v>
      </c>
      <c r="O111" s="34" t="s">
        <v>420</v>
      </c>
      <c r="P111" t="s">
        <v>157</v>
      </c>
      <c r="Q111" t="b">
        <v>0</v>
      </c>
      <c r="R111" t="s">
        <v>157</v>
      </c>
      <c r="S111" t="b">
        <v>1</v>
      </c>
      <c r="T111" t="b">
        <v>0</v>
      </c>
      <c r="U111" t="s">
        <v>157</v>
      </c>
      <c r="V111" t="s">
        <v>157</v>
      </c>
      <c r="W111" t="b">
        <v>0</v>
      </c>
      <c r="X111" t="s">
        <v>157</v>
      </c>
      <c r="Y111" s="34" t="s">
        <v>172</v>
      </c>
      <c r="Z111" s="34" t="s">
        <v>173</v>
      </c>
      <c r="AA111" s="34" t="s">
        <v>282</v>
      </c>
      <c r="AB111" s="37" t="s">
        <v>174</v>
      </c>
      <c r="AC111" s="43" t="s">
        <v>175</v>
      </c>
      <c r="AD111" s="38" t="s">
        <v>422</v>
      </c>
      <c r="AE111" s="34" t="s">
        <v>176</v>
      </c>
      <c r="AF111" s="34" t="s">
        <v>177</v>
      </c>
      <c r="AG111" s="36">
        <v>261</v>
      </c>
      <c r="AH111" s="34">
        <v>110.1</v>
      </c>
      <c r="AI111" s="34">
        <v>119.7</v>
      </c>
      <c r="AJ111" s="34">
        <v>100.5</v>
      </c>
      <c r="AK111" s="39" t="s">
        <v>157</v>
      </c>
      <c r="AL111" s="37" t="s">
        <v>293</v>
      </c>
      <c r="AM111" s="34">
        <v>45.981667000000002</v>
      </c>
      <c r="AN111" s="34">
        <v>106.12</v>
      </c>
      <c r="AO111" s="37" t="s">
        <v>157</v>
      </c>
      <c r="AP111" s="37" t="s">
        <v>157</v>
      </c>
      <c r="AQ111" s="36">
        <v>1349.6949995523701</v>
      </c>
      <c r="AR111" s="39" t="s">
        <v>132</v>
      </c>
      <c r="AS111" s="36">
        <v>849.00483688695897</v>
      </c>
      <c r="AT111" s="36">
        <v>2167.0794051867501</v>
      </c>
      <c r="AU111" s="39" t="s">
        <v>133</v>
      </c>
      <c r="AV111" s="39" t="s">
        <v>295</v>
      </c>
      <c r="AW111" s="39" t="s">
        <v>134</v>
      </c>
      <c r="AX111" s="39" t="s">
        <v>296</v>
      </c>
      <c r="AY111" s="40">
        <v>31300000</v>
      </c>
      <c r="AZ111" s="40">
        <v>3750000</v>
      </c>
      <c r="BA111" s="34" t="s">
        <v>165</v>
      </c>
      <c r="BB111" s="40">
        <v>0</v>
      </c>
      <c r="BC111" s="40">
        <v>0</v>
      </c>
      <c r="BD111" s="34" t="s">
        <v>165</v>
      </c>
      <c r="BE111" s="40">
        <v>1.95E-5</v>
      </c>
      <c r="BF111" s="40">
        <v>1.26E-6</v>
      </c>
      <c r="BG111" s="34" t="s">
        <v>165</v>
      </c>
      <c r="BH111" s="40">
        <v>0</v>
      </c>
      <c r="BI111" s="40">
        <v>0</v>
      </c>
      <c r="BJ111" s="34" t="s">
        <v>165</v>
      </c>
      <c r="BK111" s="40">
        <v>1.4800000000000001E-5</v>
      </c>
      <c r="BL111" s="40">
        <v>3.9299999999999999E-7</v>
      </c>
      <c r="BM111" s="34" t="s">
        <v>165</v>
      </c>
      <c r="BN111" s="40">
        <v>0</v>
      </c>
      <c r="BO111" s="40">
        <v>0</v>
      </c>
      <c r="BP111" s="34" t="s">
        <v>165</v>
      </c>
      <c r="BQ111" s="36">
        <v>-21.48</v>
      </c>
      <c r="BR111" s="36">
        <v>0.19</v>
      </c>
      <c r="BS111" s="34" t="s">
        <v>165</v>
      </c>
      <c r="BT111" s="36">
        <v>-5.5</v>
      </c>
      <c r="BU111" s="36">
        <v>0.6</v>
      </c>
      <c r="BV111" s="34" t="s">
        <v>297</v>
      </c>
      <c r="BW111" s="36">
        <v>360</v>
      </c>
      <c r="BX111" s="36">
        <v>10</v>
      </c>
      <c r="BY111" s="36">
        <v>1</v>
      </c>
      <c r="BZ111" s="34" t="s">
        <v>298</v>
      </c>
      <c r="CA111" s="36">
        <v>0.64</v>
      </c>
      <c r="CB111" s="36">
        <v>0.03</v>
      </c>
      <c r="CC111" s="39" t="s">
        <v>405</v>
      </c>
      <c r="CD111" s="36">
        <v>2</v>
      </c>
      <c r="CE111" s="36">
        <v>0.1</v>
      </c>
      <c r="CF111" s="39" t="s">
        <v>405</v>
      </c>
      <c r="CG111" s="36">
        <v>1</v>
      </c>
      <c r="CH111" s="36">
        <v>0</v>
      </c>
      <c r="CI111" s="39" t="s">
        <v>299</v>
      </c>
      <c r="CJ111" s="36">
        <v>1</v>
      </c>
      <c r="CK111" s="36">
        <v>0.05</v>
      </c>
      <c r="CL111" s="39" t="s">
        <v>405</v>
      </c>
      <c r="CM111" s="36">
        <v>0.5</v>
      </c>
      <c r="CN111" s="36">
        <v>0.05</v>
      </c>
      <c r="CO111" s="39" t="s">
        <v>405</v>
      </c>
      <c r="CP111" s="36">
        <v>0.2</v>
      </c>
      <c r="CQ111" s="36">
        <v>0.01</v>
      </c>
      <c r="CR111" s="39" t="s">
        <v>405</v>
      </c>
      <c r="CS111" s="36">
        <v>1.2999999999999999E-2</v>
      </c>
      <c r="CT111" s="36">
        <v>6.4999999999999997E-4</v>
      </c>
      <c r="CU111" s="39" t="s">
        <v>405</v>
      </c>
      <c r="CV111" s="37" t="s">
        <v>300</v>
      </c>
      <c r="CW111" s="41">
        <v>30</v>
      </c>
      <c r="CX111" s="41">
        <v>9.4009599999999997E-4</v>
      </c>
      <c r="CY111" s="41">
        <v>40</v>
      </c>
      <c r="CZ111" s="41">
        <v>25</v>
      </c>
    </row>
    <row r="112" spans="1:104" x14ac:dyDescent="0.25">
      <c r="A112" s="34" t="s">
        <v>169</v>
      </c>
      <c r="B112" s="35" t="s">
        <v>170</v>
      </c>
      <c r="C112" t="s">
        <v>141</v>
      </c>
      <c r="D112" s="34" t="s">
        <v>171</v>
      </c>
      <c r="E112" s="34">
        <v>2024</v>
      </c>
      <c r="F112" t="str">
        <f t="shared" si="7"/>
        <v>10.1002/ajb2.16376</v>
      </c>
      <c r="G112" s="31">
        <f t="shared" si="8"/>
        <v>110100</v>
      </c>
      <c r="H112" s="31">
        <f t="shared" si="9"/>
        <v>9600.0000000000091</v>
      </c>
      <c r="I112" s="31">
        <f t="shared" si="10"/>
        <v>9599.9999999999945</v>
      </c>
      <c r="J112" s="33">
        <f t="shared" si="11"/>
        <v>2282.3670850979402</v>
      </c>
      <c r="K112" s="32">
        <f t="shared" si="12"/>
        <v>1001.0883605717199</v>
      </c>
      <c r="L112" s="32">
        <f t="shared" si="13"/>
        <v>701.15837664650007</v>
      </c>
      <c r="M112" t="b">
        <v>1</v>
      </c>
      <c r="N112">
        <v>3</v>
      </c>
      <c r="O112" s="34" t="s">
        <v>420</v>
      </c>
      <c r="P112" t="s">
        <v>157</v>
      </c>
      <c r="Q112" t="b">
        <v>0</v>
      </c>
      <c r="R112" t="s">
        <v>157</v>
      </c>
      <c r="S112" t="b">
        <v>1</v>
      </c>
      <c r="T112" t="b">
        <v>0</v>
      </c>
      <c r="U112" t="s">
        <v>157</v>
      </c>
      <c r="V112" t="s">
        <v>157</v>
      </c>
      <c r="W112" t="b">
        <v>0</v>
      </c>
      <c r="X112" t="s">
        <v>157</v>
      </c>
      <c r="Y112" s="34" t="s">
        <v>172</v>
      </c>
      <c r="Z112" s="34" t="s">
        <v>173</v>
      </c>
      <c r="AA112" s="34" t="s">
        <v>283</v>
      </c>
      <c r="AB112" s="37" t="s">
        <v>174</v>
      </c>
      <c r="AC112" s="43" t="s">
        <v>175</v>
      </c>
      <c r="AD112" s="38" t="s">
        <v>422</v>
      </c>
      <c r="AE112" s="34" t="s">
        <v>176</v>
      </c>
      <c r="AF112" s="34" t="s">
        <v>177</v>
      </c>
      <c r="AG112" s="36">
        <v>261</v>
      </c>
      <c r="AH112" s="34">
        <v>110.1</v>
      </c>
      <c r="AI112" s="34">
        <v>119.7</v>
      </c>
      <c r="AJ112" s="34">
        <v>100.5</v>
      </c>
      <c r="AK112" s="39" t="s">
        <v>157</v>
      </c>
      <c r="AL112" s="37" t="s">
        <v>293</v>
      </c>
      <c r="AM112" s="34">
        <v>45.981667000000002</v>
      </c>
      <c r="AN112" s="34">
        <v>106.12</v>
      </c>
      <c r="AO112" s="37" t="s">
        <v>157</v>
      </c>
      <c r="AP112" s="37" t="s">
        <v>157</v>
      </c>
      <c r="AQ112" s="36">
        <v>2282.3670850979402</v>
      </c>
      <c r="AR112" s="39" t="s">
        <v>132</v>
      </c>
      <c r="AS112" s="36">
        <v>1581.2087084514401</v>
      </c>
      <c r="AT112" s="36">
        <v>3283.4554456696601</v>
      </c>
      <c r="AU112" s="39" t="s">
        <v>133</v>
      </c>
      <c r="AV112" s="39" t="s">
        <v>295</v>
      </c>
      <c r="AW112" s="39" t="s">
        <v>134</v>
      </c>
      <c r="AX112" s="39" t="s">
        <v>296</v>
      </c>
      <c r="AY112" s="40">
        <v>19400000</v>
      </c>
      <c r="AZ112" s="40">
        <v>625000</v>
      </c>
      <c r="BA112" s="34" t="s">
        <v>165</v>
      </c>
      <c r="BB112" s="40">
        <v>0</v>
      </c>
      <c r="BC112" s="40">
        <v>0</v>
      </c>
      <c r="BD112" s="34" t="s">
        <v>165</v>
      </c>
      <c r="BE112" s="40">
        <v>2.05E-5</v>
      </c>
      <c r="BF112" s="40">
        <v>1.19E-6</v>
      </c>
      <c r="BG112" s="34" t="s">
        <v>165</v>
      </c>
      <c r="BH112" s="40">
        <v>0</v>
      </c>
      <c r="BI112" s="40">
        <v>0</v>
      </c>
      <c r="BJ112" s="34" t="s">
        <v>165</v>
      </c>
      <c r="BK112" s="40">
        <v>1.3499999999999999E-5</v>
      </c>
      <c r="BL112" s="40">
        <v>4.75E-7</v>
      </c>
      <c r="BM112" s="34" t="s">
        <v>165</v>
      </c>
      <c r="BN112" s="40">
        <v>0</v>
      </c>
      <c r="BO112" s="40">
        <v>0</v>
      </c>
      <c r="BP112" s="34" t="s">
        <v>165</v>
      </c>
      <c r="BQ112" s="36">
        <v>-23.08</v>
      </c>
      <c r="BR112" s="36">
        <v>0.19</v>
      </c>
      <c r="BS112" s="34" t="s">
        <v>165</v>
      </c>
      <c r="BT112" s="36">
        <v>-5.5</v>
      </c>
      <c r="BU112" s="36">
        <v>0.6</v>
      </c>
      <c r="BV112" s="34" t="s">
        <v>297</v>
      </c>
      <c r="BW112" s="36">
        <v>360</v>
      </c>
      <c r="BX112" s="36">
        <v>10</v>
      </c>
      <c r="BY112" s="36">
        <v>1</v>
      </c>
      <c r="BZ112" s="34" t="s">
        <v>298</v>
      </c>
      <c r="CA112" s="36">
        <v>0.64</v>
      </c>
      <c r="CB112" s="36">
        <v>0.03</v>
      </c>
      <c r="CC112" s="39" t="s">
        <v>406</v>
      </c>
      <c r="CD112" s="36">
        <v>2</v>
      </c>
      <c r="CE112" s="36">
        <v>0.1</v>
      </c>
      <c r="CF112" s="39" t="s">
        <v>406</v>
      </c>
      <c r="CG112" s="36">
        <v>1</v>
      </c>
      <c r="CH112" s="36">
        <v>0</v>
      </c>
      <c r="CI112" s="39" t="s">
        <v>299</v>
      </c>
      <c r="CJ112" s="36">
        <v>1</v>
      </c>
      <c r="CK112" s="36">
        <v>0.05</v>
      </c>
      <c r="CL112" s="39" t="s">
        <v>406</v>
      </c>
      <c r="CM112" s="36">
        <v>0.5</v>
      </c>
      <c r="CN112" s="36">
        <v>0.05</v>
      </c>
      <c r="CO112" s="39" t="s">
        <v>406</v>
      </c>
      <c r="CP112" s="36">
        <v>0.2</v>
      </c>
      <c r="CQ112" s="36">
        <v>0.01</v>
      </c>
      <c r="CR112" s="39" t="s">
        <v>406</v>
      </c>
      <c r="CS112" s="36">
        <v>1.2999999999999999E-2</v>
      </c>
      <c r="CT112" s="36">
        <v>6.4999999999999997E-4</v>
      </c>
      <c r="CU112" s="39" t="s">
        <v>406</v>
      </c>
      <c r="CV112" s="37" t="s">
        <v>300</v>
      </c>
      <c r="CW112" s="41">
        <v>30</v>
      </c>
      <c r="CX112" s="41">
        <v>9.4009599999999997E-4</v>
      </c>
      <c r="CY112" s="41">
        <v>40</v>
      </c>
      <c r="CZ112" s="41">
        <v>25</v>
      </c>
    </row>
    <row r="113" spans="1:104" x14ac:dyDescent="0.25">
      <c r="A113" s="34" t="s">
        <v>169</v>
      </c>
      <c r="B113" s="35" t="s">
        <v>170</v>
      </c>
      <c r="C113" t="s">
        <v>141</v>
      </c>
      <c r="D113" s="34" t="s">
        <v>171</v>
      </c>
      <c r="E113" s="34">
        <v>2024</v>
      </c>
      <c r="F113" t="str">
        <f t="shared" si="7"/>
        <v>10.1002/ajb2.16376</v>
      </c>
      <c r="G113" s="31">
        <f t="shared" si="8"/>
        <v>110100</v>
      </c>
      <c r="H113" s="31">
        <f t="shared" si="9"/>
        <v>9600.0000000000091</v>
      </c>
      <c r="I113" s="31">
        <f t="shared" si="10"/>
        <v>9599.9999999999945</v>
      </c>
      <c r="J113" s="33">
        <f t="shared" si="11"/>
        <v>2161.7233127168902</v>
      </c>
      <c r="K113" s="32">
        <f t="shared" si="12"/>
        <v>913.98036324494979</v>
      </c>
      <c r="L113" s="32">
        <f t="shared" si="13"/>
        <v>644.63890694757015</v>
      </c>
      <c r="M113" t="b">
        <v>1</v>
      </c>
      <c r="N113">
        <v>3</v>
      </c>
      <c r="O113" s="34" t="s">
        <v>420</v>
      </c>
      <c r="P113" t="s">
        <v>157</v>
      </c>
      <c r="Q113" t="b">
        <v>0</v>
      </c>
      <c r="R113" t="s">
        <v>157</v>
      </c>
      <c r="S113" t="b">
        <v>1</v>
      </c>
      <c r="T113" t="b">
        <v>0</v>
      </c>
      <c r="U113" t="s">
        <v>157</v>
      </c>
      <c r="V113" t="s">
        <v>157</v>
      </c>
      <c r="W113" t="b">
        <v>0</v>
      </c>
      <c r="X113" t="s">
        <v>157</v>
      </c>
      <c r="Y113" s="34" t="s">
        <v>172</v>
      </c>
      <c r="Z113" s="34" t="s">
        <v>173</v>
      </c>
      <c r="AA113" s="34" t="s">
        <v>284</v>
      </c>
      <c r="AB113" s="37" t="s">
        <v>174</v>
      </c>
      <c r="AC113" s="43" t="s">
        <v>175</v>
      </c>
      <c r="AD113" s="38" t="s">
        <v>422</v>
      </c>
      <c r="AE113" s="34" t="s">
        <v>176</v>
      </c>
      <c r="AF113" s="34" t="s">
        <v>177</v>
      </c>
      <c r="AG113" s="36">
        <v>261</v>
      </c>
      <c r="AH113" s="34">
        <v>110.1</v>
      </c>
      <c r="AI113" s="34">
        <v>119.7</v>
      </c>
      <c r="AJ113" s="34">
        <v>100.5</v>
      </c>
      <c r="AK113" s="39" t="s">
        <v>157</v>
      </c>
      <c r="AL113" s="37" t="s">
        <v>293</v>
      </c>
      <c r="AM113" s="34">
        <v>45.981667000000002</v>
      </c>
      <c r="AN113" s="34">
        <v>106.12</v>
      </c>
      <c r="AO113" s="37" t="s">
        <v>157</v>
      </c>
      <c r="AP113" s="37" t="s">
        <v>157</v>
      </c>
      <c r="AQ113" s="36">
        <v>2161.7233127168902</v>
      </c>
      <c r="AR113" s="39" t="s">
        <v>132</v>
      </c>
      <c r="AS113" s="36">
        <v>1517.08440576932</v>
      </c>
      <c r="AT113" s="36">
        <v>3075.70367596184</v>
      </c>
      <c r="AU113" s="39" t="s">
        <v>133</v>
      </c>
      <c r="AV113" s="39" t="s">
        <v>295</v>
      </c>
      <c r="AW113" s="39" t="s">
        <v>134</v>
      </c>
      <c r="AX113" s="39" t="s">
        <v>296</v>
      </c>
      <c r="AY113" s="40">
        <v>20900000</v>
      </c>
      <c r="AZ113" s="40">
        <v>1290000</v>
      </c>
      <c r="BA113" s="34" t="s">
        <v>165</v>
      </c>
      <c r="BB113" s="40">
        <v>0</v>
      </c>
      <c r="BC113" s="40">
        <v>0</v>
      </c>
      <c r="BD113" s="34" t="s">
        <v>165</v>
      </c>
      <c r="BE113" s="40">
        <v>2.2799999999999999E-5</v>
      </c>
      <c r="BF113" s="40">
        <v>8.8599999999999997E-7</v>
      </c>
      <c r="BG113" s="34" t="s">
        <v>165</v>
      </c>
      <c r="BH113" s="40">
        <v>0</v>
      </c>
      <c r="BI113" s="40">
        <v>0</v>
      </c>
      <c r="BJ113" s="34" t="s">
        <v>165</v>
      </c>
      <c r="BK113" s="40">
        <v>1.5699999999999999E-5</v>
      </c>
      <c r="BL113" s="40">
        <v>4.89E-7</v>
      </c>
      <c r="BM113" s="34" t="s">
        <v>165</v>
      </c>
      <c r="BN113" s="40">
        <v>0</v>
      </c>
      <c r="BO113" s="40">
        <v>0</v>
      </c>
      <c r="BP113" s="34" t="s">
        <v>165</v>
      </c>
      <c r="BQ113" s="36">
        <v>-24.04</v>
      </c>
      <c r="BR113" s="36">
        <v>0.19</v>
      </c>
      <c r="BS113" s="34" t="s">
        <v>165</v>
      </c>
      <c r="BT113" s="36">
        <v>-5.5</v>
      </c>
      <c r="BU113" s="36">
        <v>0.6</v>
      </c>
      <c r="BV113" s="34" t="s">
        <v>297</v>
      </c>
      <c r="BW113" s="36">
        <v>360</v>
      </c>
      <c r="BX113" s="36">
        <v>10</v>
      </c>
      <c r="BY113" s="36">
        <v>1</v>
      </c>
      <c r="BZ113" s="34" t="s">
        <v>298</v>
      </c>
      <c r="CA113" s="36">
        <v>0.64</v>
      </c>
      <c r="CB113" s="36">
        <v>0.03</v>
      </c>
      <c r="CC113" s="39" t="s">
        <v>407</v>
      </c>
      <c r="CD113" s="36">
        <v>2</v>
      </c>
      <c r="CE113" s="36">
        <v>0.1</v>
      </c>
      <c r="CF113" s="39" t="s">
        <v>407</v>
      </c>
      <c r="CG113" s="36">
        <v>1</v>
      </c>
      <c r="CH113" s="36">
        <v>0</v>
      </c>
      <c r="CI113" s="39" t="s">
        <v>299</v>
      </c>
      <c r="CJ113" s="36">
        <v>1</v>
      </c>
      <c r="CK113" s="36">
        <v>0.05</v>
      </c>
      <c r="CL113" s="39" t="s">
        <v>407</v>
      </c>
      <c r="CM113" s="36">
        <v>0.5</v>
      </c>
      <c r="CN113" s="36">
        <v>0.05</v>
      </c>
      <c r="CO113" s="39" t="s">
        <v>407</v>
      </c>
      <c r="CP113" s="36">
        <v>0.2</v>
      </c>
      <c r="CQ113" s="36">
        <v>0.01</v>
      </c>
      <c r="CR113" s="39" t="s">
        <v>407</v>
      </c>
      <c r="CS113" s="36">
        <v>1.2999999999999999E-2</v>
      </c>
      <c r="CT113" s="36">
        <v>6.4999999999999997E-4</v>
      </c>
      <c r="CU113" s="39" t="s">
        <v>407</v>
      </c>
      <c r="CV113" s="37" t="s">
        <v>300</v>
      </c>
      <c r="CW113" s="41">
        <v>30</v>
      </c>
      <c r="CX113" s="41">
        <v>9.4009599999999997E-4</v>
      </c>
      <c r="CY113" s="41">
        <v>40</v>
      </c>
      <c r="CZ113" s="41">
        <v>25</v>
      </c>
    </row>
    <row r="114" spans="1:104" x14ac:dyDescent="0.25">
      <c r="A114" s="34" t="s">
        <v>169</v>
      </c>
      <c r="B114" s="35" t="s">
        <v>170</v>
      </c>
      <c r="C114" t="s">
        <v>141</v>
      </c>
      <c r="D114" s="34" t="s">
        <v>171</v>
      </c>
      <c r="E114" s="34">
        <v>2024</v>
      </c>
      <c r="F114" t="str">
        <f t="shared" si="7"/>
        <v>10.1002/ajb2.16376</v>
      </c>
      <c r="G114" s="31">
        <f t="shared" si="8"/>
        <v>110100</v>
      </c>
      <c r="H114" s="31">
        <f t="shared" si="9"/>
        <v>9600.0000000000091</v>
      </c>
      <c r="I114" s="31">
        <f t="shared" si="10"/>
        <v>9599.9999999999945</v>
      </c>
      <c r="J114" s="33">
        <f t="shared" si="11"/>
        <v>2689.0432112887202</v>
      </c>
      <c r="K114" s="32">
        <f t="shared" si="12"/>
        <v>1340.16384435705</v>
      </c>
      <c r="L114" s="32">
        <f t="shared" si="13"/>
        <v>872.0066720348002</v>
      </c>
      <c r="M114" t="b">
        <v>1</v>
      </c>
      <c r="N114">
        <v>3</v>
      </c>
      <c r="O114" s="34" t="s">
        <v>420</v>
      </c>
      <c r="P114" t="s">
        <v>157</v>
      </c>
      <c r="Q114" t="b">
        <v>0</v>
      </c>
      <c r="R114" t="s">
        <v>157</v>
      </c>
      <c r="S114" t="b">
        <v>1</v>
      </c>
      <c r="T114" t="b">
        <v>0</v>
      </c>
      <c r="U114" t="s">
        <v>157</v>
      </c>
      <c r="V114" t="s">
        <v>157</v>
      </c>
      <c r="W114" t="b">
        <v>0</v>
      </c>
      <c r="X114" t="s">
        <v>157</v>
      </c>
      <c r="Y114" s="34" t="s">
        <v>172</v>
      </c>
      <c r="Z114" s="34" t="s">
        <v>173</v>
      </c>
      <c r="AA114" s="34" t="s">
        <v>285</v>
      </c>
      <c r="AB114" s="37" t="s">
        <v>174</v>
      </c>
      <c r="AC114" s="43" t="s">
        <v>175</v>
      </c>
      <c r="AD114" s="38" t="s">
        <v>422</v>
      </c>
      <c r="AE114" s="34" t="s">
        <v>176</v>
      </c>
      <c r="AF114" s="34" t="s">
        <v>177</v>
      </c>
      <c r="AG114" s="36">
        <v>261</v>
      </c>
      <c r="AH114" s="34">
        <v>110.1</v>
      </c>
      <c r="AI114" s="34">
        <v>119.7</v>
      </c>
      <c r="AJ114" s="34">
        <v>100.5</v>
      </c>
      <c r="AK114" s="39" t="s">
        <v>157</v>
      </c>
      <c r="AL114" s="37" t="s">
        <v>293</v>
      </c>
      <c r="AM114" s="34">
        <v>45.981667000000002</v>
      </c>
      <c r="AN114" s="34">
        <v>106.12</v>
      </c>
      <c r="AO114" s="37" t="s">
        <v>157</v>
      </c>
      <c r="AP114" s="37" t="s">
        <v>157</v>
      </c>
      <c r="AQ114" s="36">
        <v>2689.0432112887202</v>
      </c>
      <c r="AR114" s="39" t="s">
        <v>132</v>
      </c>
      <c r="AS114" s="36">
        <v>1817.03653925392</v>
      </c>
      <c r="AT114" s="36">
        <v>4029.2070556457702</v>
      </c>
      <c r="AU114" s="39" t="s">
        <v>133</v>
      </c>
      <c r="AV114" s="39" t="s">
        <v>295</v>
      </c>
      <c r="AW114" s="39" t="s">
        <v>134</v>
      </c>
      <c r="AX114" s="39" t="s">
        <v>296</v>
      </c>
      <c r="AY114" s="40">
        <v>20300000</v>
      </c>
      <c r="AZ114" s="40">
        <v>1290000</v>
      </c>
      <c r="BA114" s="34" t="s">
        <v>165</v>
      </c>
      <c r="BB114" s="40">
        <v>0</v>
      </c>
      <c r="BC114" s="40">
        <v>0</v>
      </c>
      <c r="BD114" s="34" t="s">
        <v>165</v>
      </c>
      <c r="BE114" s="40">
        <v>1.7799999999999999E-5</v>
      </c>
      <c r="BF114" s="40">
        <v>1.15E-6</v>
      </c>
      <c r="BG114" s="34" t="s">
        <v>165</v>
      </c>
      <c r="BH114" s="40">
        <v>0</v>
      </c>
      <c r="BI114" s="40">
        <v>0</v>
      </c>
      <c r="BJ114" s="34" t="s">
        <v>165</v>
      </c>
      <c r="BK114" s="40">
        <v>1.42E-5</v>
      </c>
      <c r="BL114" s="40">
        <v>5.5000000000000003E-7</v>
      </c>
      <c r="BM114" s="34" t="s">
        <v>165</v>
      </c>
      <c r="BN114" s="40">
        <v>0</v>
      </c>
      <c r="BO114" s="40">
        <v>0</v>
      </c>
      <c r="BP114" s="34" t="s">
        <v>165</v>
      </c>
      <c r="BQ114" s="36">
        <v>-22.66</v>
      </c>
      <c r="BR114" s="36">
        <v>0.19</v>
      </c>
      <c r="BS114" s="34" t="s">
        <v>165</v>
      </c>
      <c r="BT114" s="36">
        <v>-5.5</v>
      </c>
      <c r="BU114" s="36">
        <v>0.6</v>
      </c>
      <c r="BV114" s="34" t="s">
        <v>297</v>
      </c>
      <c r="BW114" s="36">
        <v>360</v>
      </c>
      <c r="BX114" s="36">
        <v>10</v>
      </c>
      <c r="BY114" s="36">
        <v>1</v>
      </c>
      <c r="BZ114" s="34" t="s">
        <v>298</v>
      </c>
      <c r="CA114" s="36">
        <v>0.64</v>
      </c>
      <c r="CB114" s="36">
        <v>0.03</v>
      </c>
      <c r="CC114" s="39" t="s">
        <v>408</v>
      </c>
      <c r="CD114" s="36">
        <v>2</v>
      </c>
      <c r="CE114" s="36">
        <v>0.1</v>
      </c>
      <c r="CF114" s="39" t="s">
        <v>408</v>
      </c>
      <c r="CG114" s="36">
        <v>1</v>
      </c>
      <c r="CH114" s="36">
        <v>0</v>
      </c>
      <c r="CI114" s="39" t="s">
        <v>299</v>
      </c>
      <c r="CJ114" s="36">
        <v>1</v>
      </c>
      <c r="CK114" s="36">
        <v>0.05</v>
      </c>
      <c r="CL114" s="39" t="s">
        <v>408</v>
      </c>
      <c r="CM114" s="36">
        <v>0.5</v>
      </c>
      <c r="CN114" s="36">
        <v>0.05</v>
      </c>
      <c r="CO114" s="39" t="s">
        <v>408</v>
      </c>
      <c r="CP114" s="36">
        <v>0.2</v>
      </c>
      <c r="CQ114" s="36">
        <v>0.01</v>
      </c>
      <c r="CR114" s="39" t="s">
        <v>408</v>
      </c>
      <c r="CS114" s="36">
        <v>1.2999999999999999E-2</v>
      </c>
      <c r="CT114" s="36">
        <v>6.4999999999999997E-4</v>
      </c>
      <c r="CU114" s="39" t="s">
        <v>408</v>
      </c>
      <c r="CV114" s="37" t="s">
        <v>300</v>
      </c>
      <c r="CW114" s="41">
        <v>30</v>
      </c>
      <c r="CX114" s="41">
        <v>9.4009599999999997E-4</v>
      </c>
      <c r="CY114" s="41">
        <v>40</v>
      </c>
      <c r="CZ114" s="41">
        <v>25</v>
      </c>
    </row>
    <row r="115" spans="1:104" x14ac:dyDescent="0.25">
      <c r="A115" s="34" t="s">
        <v>169</v>
      </c>
      <c r="B115" s="35" t="s">
        <v>170</v>
      </c>
      <c r="C115" t="s">
        <v>141</v>
      </c>
      <c r="D115" s="34" t="s">
        <v>171</v>
      </c>
      <c r="E115" s="34">
        <v>2024</v>
      </c>
      <c r="F115" t="str">
        <f t="shared" si="7"/>
        <v>10.1002/ajb2.16376</v>
      </c>
      <c r="G115" s="31">
        <f t="shared" si="8"/>
        <v>110100</v>
      </c>
      <c r="H115" s="31">
        <f t="shared" si="9"/>
        <v>9600.0000000000091</v>
      </c>
      <c r="I115" s="31">
        <f t="shared" si="10"/>
        <v>9599.9999999999945</v>
      </c>
      <c r="J115" s="33">
        <f t="shared" si="11"/>
        <v>2410.30995953401</v>
      </c>
      <c r="K115" s="32">
        <f t="shared" si="12"/>
        <v>1096.3899949349502</v>
      </c>
      <c r="L115" s="32">
        <f t="shared" si="13"/>
        <v>743.65257572757992</v>
      </c>
      <c r="M115" t="b">
        <v>1</v>
      </c>
      <c r="N115">
        <v>3</v>
      </c>
      <c r="O115" s="34" t="s">
        <v>420</v>
      </c>
      <c r="P115" t="s">
        <v>157</v>
      </c>
      <c r="Q115" t="b">
        <v>0</v>
      </c>
      <c r="R115" t="s">
        <v>157</v>
      </c>
      <c r="S115" t="b">
        <v>1</v>
      </c>
      <c r="T115" t="b">
        <v>0</v>
      </c>
      <c r="U115" t="s">
        <v>157</v>
      </c>
      <c r="V115" t="s">
        <v>157</v>
      </c>
      <c r="W115" t="b">
        <v>0</v>
      </c>
      <c r="X115" t="s">
        <v>157</v>
      </c>
      <c r="Y115" s="34" t="s">
        <v>172</v>
      </c>
      <c r="Z115" s="34" t="s">
        <v>173</v>
      </c>
      <c r="AA115" s="34" t="s">
        <v>286</v>
      </c>
      <c r="AB115" s="37" t="s">
        <v>174</v>
      </c>
      <c r="AC115" s="43" t="s">
        <v>175</v>
      </c>
      <c r="AD115" s="38" t="s">
        <v>422</v>
      </c>
      <c r="AE115" s="34" t="s">
        <v>176</v>
      </c>
      <c r="AF115" s="34" t="s">
        <v>177</v>
      </c>
      <c r="AG115" s="36">
        <v>261</v>
      </c>
      <c r="AH115" s="34">
        <v>110.1</v>
      </c>
      <c r="AI115" s="34">
        <v>119.7</v>
      </c>
      <c r="AJ115" s="34">
        <v>100.5</v>
      </c>
      <c r="AK115" s="39" t="s">
        <v>157</v>
      </c>
      <c r="AL115" s="37" t="s">
        <v>293</v>
      </c>
      <c r="AM115" s="34">
        <v>45.981667000000002</v>
      </c>
      <c r="AN115" s="34">
        <v>106.12</v>
      </c>
      <c r="AO115" s="37" t="s">
        <v>157</v>
      </c>
      <c r="AP115" s="37" t="s">
        <v>157</v>
      </c>
      <c r="AQ115" s="36">
        <v>2410.30995953401</v>
      </c>
      <c r="AR115" s="39" t="s">
        <v>132</v>
      </c>
      <c r="AS115" s="36">
        <v>1666.6573838064301</v>
      </c>
      <c r="AT115" s="36">
        <v>3506.6999544689602</v>
      </c>
      <c r="AU115" s="39" t="s">
        <v>133</v>
      </c>
      <c r="AV115" s="39" t="s">
        <v>295</v>
      </c>
      <c r="AW115" s="39" t="s">
        <v>134</v>
      </c>
      <c r="AX115" s="39" t="s">
        <v>296</v>
      </c>
      <c r="AY115" s="40">
        <v>20200000</v>
      </c>
      <c r="AZ115" s="40">
        <v>1750000</v>
      </c>
      <c r="BA115" s="34" t="s">
        <v>165</v>
      </c>
      <c r="BB115" s="40">
        <v>0</v>
      </c>
      <c r="BC115" s="40">
        <v>0</v>
      </c>
      <c r="BD115" s="34" t="s">
        <v>165</v>
      </c>
      <c r="BE115" s="40">
        <v>2.0699999999999998E-5</v>
      </c>
      <c r="BF115" s="40">
        <v>6.4499999999999997E-7</v>
      </c>
      <c r="BG115" s="34" t="s">
        <v>165</v>
      </c>
      <c r="BH115" s="40">
        <v>0</v>
      </c>
      <c r="BI115" s="40">
        <v>0</v>
      </c>
      <c r="BJ115" s="34" t="s">
        <v>165</v>
      </c>
      <c r="BK115" s="40">
        <v>1.5800000000000001E-5</v>
      </c>
      <c r="BL115" s="40">
        <v>2.4999999999999999E-7</v>
      </c>
      <c r="BM115" s="34" t="s">
        <v>165</v>
      </c>
      <c r="BN115" s="40">
        <v>0</v>
      </c>
      <c r="BO115" s="40">
        <v>0</v>
      </c>
      <c r="BP115" s="34" t="s">
        <v>165</v>
      </c>
      <c r="BQ115" s="36">
        <v>-23.32</v>
      </c>
      <c r="BR115" s="36">
        <v>0.19</v>
      </c>
      <c r="BS115" s="34" t="s">
        <v>165</v>
      </c>
      <c r="BT115" s="36">
        <v>-5.5</v>
      </c>
      <c r="BU115" s="36">
        <v>0.6</v>
      </c>
      <c r="BV115" s="34" t="s">
        <v>297</v>
      </c>
      <c r="BW115" s="36">
        <v>360</v>
      </c>
      <c r="BX115" s="36">
        <v>10</v>
      </c>
      <c r="BY115" s="36">
        <v>1</v>
      </c>
      <c r="BZ115" s="34" t="s">
        <v>298</v>
      </c>
      <c r="CA115" s="36">
        <v>0.64</v>
      </c>
      <c r="CB115" s="36">
        <v>0.03</v>
      </c>
      <c r="CC115" s="39" t="s">
        <v>409</v>
      </c>
      <c r="CD115" s="36">
        <v>2</v>
      </c>
      <c r="CE115" s="36">
        <v>0.1</v>
      </c>
      <c r="CF115" s="39" t="s">
        <v>409</v>
      </c>
      <c r="CG115" s="36">
        <v>1</v>
      </c>
      <c r="CH115" s="36">
        <v>0</v>
      </c>
      <c r="CI115" s="39" t="s">
        <v>299</v>
      </c>
      <c r="CJ115" s="36">
        <v>1</v>
      </c>
      <c r="CK115" s="36">
        <v>0.05</v>
      </c>
      <c r="CL115" s="39" t="s">
        <v>409</v>
      </c>
      <c r="CM115" s="36">
        <v>0.5</v>
      </c>
      <c r="CN115" s="36">
        <v>0.05</v>
      </c>
      <c r="CO115" s="39" t="s">
        <v>409</v>
      </c>
      <c r="CP115" s="36">
        <v>0.2</v>
      </c>
      <c r="CQ115" s="36">
        <v>0.01</v>
      </c>
      <c r="CR115" s="39" t="s">
        <v>409</v>
      </c>
      <c r="CS115" s="36">
        <v>1.2999999999999999E-2</v>
      </c>
      <c r="CT115" s="36">
        <v>6.4999999999999997E-4</v>
      </c>
      <c r="CU115" s="39" t="s">
        <v>409</v>
      </c>
      <c r="CV115" s="37" t="s">
        <v>300</v>
      </c>
      <c r="CW115" s="41">
        <v>30</v>
      </c>
      <c r="CX115" s="41">
        <v>9.4009599999999997E-4</v>
      </c>
      <c r="CY115" s="41">
        <v>40</v>
      </c>
      <c r="CZ115" s="41">
        <v>25</v>
      </c>
    </row>
    <row r="116" spans="1:104" x14ac:dyDescent="0.25">
      <c r="A116" s="34" t="s">
        <v>169</v>
      </c>
      <c r="B116" s="35" t="s">
        <v>170</v>
      </c>
      <c r="C116" t="s">
        <v>141</v>
      </c>
      <c r="D116" s="34" t="s">
        <v>171</v>
      </c>
      <c r="E116" s="34">
        <v>2024</v>
      </c>
      <c r="F116" t="str">
        <f t="shared" si="7"/>
        <v>10.1002/ajb2.16376</v>
      </c>
      <c r="G116" s="31">
        <f t="shared" si="8"/>
        <v>110100</v>
      </c>
      <c r="H116" s="31">
        <f t="shared" si="9"/>
        <v>9600.0000000000091</v>
      </c>
      <c r="I116" s="31">
        <f t="shared" si="10"/>
        <v>9599.9999999999945</v>
      </c>
      <c r="J116" s="33">
        <f t="shared" si="11"/>
        <v>1715.46053056909</v>
      </c>
      <c r="K116" s="32">
        <f t="shared" si="12"/>
        <v>1024.0059701785401</v>
      </c>
      <c r="L116" s="32">
        <f t="shared" si="13"/>
        <v>629.81002433125991</v>
      </c>
      <c r="M116" t="b">
        <v>1</v>
      </c>
      <c r="N116">
        <v>3</v>
      </c>
      <c r="O116" s="34" t="s">
        <v>420</v>
      </c>
      <c r="P116" t="s">
        <v>157</v>
      </c>
      <c r="Q116" t="b">
        <v>0</v>
      </c>
      <c r="R116" t="s">
        <v>157</v>
      </c>
      <c r="S116" t="b">
        <v>1</v>
      </c>
      <c r="T116" t="b">
        <v>0</v>
      </c>
      <c r="U116" t="s">
        <v>157</v>
      </c>
      <c r="V116" t="s">
        <v>157</v>
      </c>
      <c r="W116" t="b">
        <v>0</v>
      </c>
      <c r="X116" t="s">
        <v>157</v>
      </c>
      <c r="Y116" s="34" t="s">
        <v>172</v>
      </c>
      <c r="Z116" s="34" t="s">
        <v>173</v>
      </c>
      <c r="AA116" s="34" t="s">
        <v>287</v>
      </c>
      <c r="AB116" s="37" t="s">
        <v>174</v>
      </c>
      <c r="AC116" s="43" t="s">
        <v>175</v>
      </c>
      <c r="AD116" s="38" t="s">
        <v>422</v>
      </c>
      <c r="AE116" s="34" t="s">
        <v>176</v>
      </c>
      <c r="AF116" s="34" t="s">
        <v>177</v>
      </c>
      <c r="AG116" s="36">
        <v>261</v>
      </c>
      <c r="AH116" s="34">
        <v>110.1</v>
      </c>
      <c r="AI116" s="34">
        <v>119.7</v>
      </c>
      <c r="AJ116" s="34">
        <v>100.5</v>
      </c>
      <c r="AK116" s="39" t="s">
        <v>157</v>
      </c>
      <c r="AL116" s="37" t="s">
        <v>293</v>
      </c>
      <c r="AM116" s="34">
        <v>45.981667000000002</v>
      </c>
      <c r="AN116" s="34">
        <v>106.12</v>
      </c>
      <c r="AO116" s="37" t="s">
        <v>157</v>
      </c>
      <c r="AP116" s="37" t="s">
        <v>157</v>
      </c>
      <c r="AQ116" s="36">
        <v>1715.46053056909</v>
      </c>
      <c r="AR116" s="39" t="s">
        <v>132</v>
      </c>
      <c r="AS116" s="36">
        <v>1085.6505062378301</v>
      </c>
      <c r="AT116" s="36">
        <v>2739.4665007476301</v>
      </c>
      <c r="AU116" s="39" t="s">
        <v>133</v>
      </c>
      <c r="AV116" s="39" t="s">
        <v>295</v>
      </c>
      <c r="AW116" s="39" t="s">
        <v>134</v>
      </c>
      <c r="AX116" s="39" t="s">
        <v>296</v>
      </c>
      <c r="AY116" s="40">
        <v>30000000</v>
      </c>
      <c r="AZ116" s="40">
        <v>3450000</v>
      </c>
      <c r="BA116" s="34" t="s">
        <v>165</v>
      </c>
      <c r="BB116" s="40">
        <v>0</v>
      </c>
      <c r="BC116" s="40">
        <v>0</v>
      </c>
      <c r="BD116" s="34" t="s">
        <v>165</v>
      </c>
      <c r="BE116" s="40">
        <v>1.7900000000000001E-5</v>
      </c>
      <c r="BF116" s="40">
        <v>1.35E-6</v>
      </c>
      <c r="BG116" s="34" t="s">
        <v>165</v>
      </c>
      <c r="BH116" s="40">
        <v>0</v>
      </c>
      <c r="BI116" s="40">
        <v>0</v>
      </c>
      <c r="BJ116" s="34" t="s">
        <v>165</v>
      </c>
      <c r="BK116" s="40">
        <v>1.2999999999999999E-5</v>
      </c>
      <c r="BL116" s="40">
        <v>3.4499999999999998E-7</v>
      </c>
      <c r="BM116" s="34" t="s">
        <v>165</v>
      </c>
      <c r="BN116" s="40">
        <v>0</v>
      </c>
      <c r="BO116" s="40">
        <v>0</v>
      </c>
      <c r="BP116" s="34" t="s">
        <v>165</v>
      </c>
      <c r="BQ116" s="36">
        <v>-22.7</v>
      </c>
      <c r="BR116" s="36">
        <v>0.19</v>
      </c>
      <c r="BS116" s="34" t="s">
        <v>165</v>
      </c>
      <c r="BT116" s="36">
        <v>-5.5</v>
      </c>
      <c r="BU116" s="36">
        <v>0.6</v>
      </c>
      <c r="BV116" s="34" t="s">
        <v>297</v>
      </c>
      <c r="BW116" s="36">
        <v>360</v>
      </c>
      <c r="BX116" s="36">
        <v>10</v>
      </c>
      <c r="BY116" s="36">
        <v>1</v>
      </c>
      <c r="BZ116" s="34" t="s">
        <v>298</v>
      </c>
      <c r="CA116" s="36">
        <v>0.64</v>
      </c>
      <c r="CB116" s="36">
        <v>0.03</v>
      </c>
      <c r="CC116" s="39" t="s">
        <v>410</v>
      </c>
      <c r="CD116" s="36">
        <v>2</v>
      </c>
      <c r="CE116" s="36">
        <v>0.1</v>
      </c>
      <c r="CF116" s="39" t="s">
        <v>410</v>
      </c>
      <c r="CG116" s="36">
        <v>1</v>
      </c>
      <c r="CH116" s="36">
        <v>0</v>
      </c>
      <c r="CI116" s="39" t="s">
        <v>299</v>
      </c>
      <c r="CJ116" s="36">
        <v>1</v>
      </c>
      <c r="CK116" s="36">
        <v>0.05</v>
      </c>
      <c r="CL116" s="39" t="s">
        <v>410</v>
      </c>
      <c r="CM116" s="36">
        <v>0.5</v>
      </c>
      <c r="CN116" s="36">
        <v>0.05</v>
      </c>
      <c r="CO116" s="39" t="s">
        <v>410</v>
      </c>
      <c r="CP116" s="36">
        <v>0.2</v>
      </c>
      <c r="CQ116" s="36">
        <v>0.01</v>
      </c>
      <c r="CR116" s="39" t="s">
        <v>410</v>
      </c>
      <c r="CS116" s="36">
        <v>1.2999999999999999E-2</v>
      </c>
      <c r="CT116" s="36">
        <v>6.4999999999999997E-4</v>
      </c>
      <c r="CU116" s="39" t="s">
        <v>410</v>
      </c>
      <c r="CV116" s="37" t="s">
        <v>300</v>
      </c>
      <c r="CW116" s="41">
        <v>30</v>
      </c>
      <c r="CX116" s="41">
        <v>9.4009599999999997E-4</v>
      </c>
      <c r="CY116" s="41">
        <v>40</v>
      </c>
      <c r="CZ116" s="41">
        <v>25</v>
      </c>
    </row>
    <row r="117" spans="1:104" x14ac:dyDescent="0.25">
      <c r="A117" s="34" t="s">
        <v>169</v>
      </c>
      <c r="B117" s="35" t="s">
        <v>170</v>
      </c>
      <c r="C117" t="s">
        <v>141</v>
      </c>
      <c r="D117" s="34" t="s">
        <v>171</v>
      </c>
      <c r="E117" s="34">
        <v>2024</v>
      </c>
      <c r="F117" t="str">
        <f t="shared" si="7"/>
        <v>10.1002/ajb2.16376</v>
      </c>
      <c r="G117" s="31">
        <f t="shared" si="8"/>
        <v>110100</v>
      </c>
      <c r="H117" s="31">
        <f t="shared" si="9"/>
        <v>9600.0000000000091</v>
      </c>
      <c r="I117" s="31">
        <f t="shared" si="10"/>
        <v>9599.9999999999945</v>
      </c>
      <c r="J117" s="33">
        <f t="shared" si="11"/>
        <v>1314.98652467797</v>
      </c>
      <c r="K117" s="32">
        <f t="shared" si="12"/>
        <v>697.67576155472989</v>
      </c>
      <c r="L117" s="32">
        <f t="shared" si="13"/>
        <v>449.13760779914503</v>
      </c>
      <c r="M117" t="b">
        <v>1</v>
      </c>
      <c r="N117">
        <v>3</v>
      </c>
      <c r="O117" s="34" t="s">
        <v>420</v>
      </c>
      <c r="P117" t="s">
        <v>157</v>
      </c>
      <c r="Q117" t="b">
        <v>0</v>
      </c>
      <c r="R117" t="s">
        <v>157</v>
      </c>
      <c r="S117" t="b">
        <v>1</v>
      </c>
      <c r="T117" t="b">
        <v>0</v>
      </c>
      <c r="U117" t="s">
        <v>157</v>
      </c>
      <c r="V117" t="s">
        <v>157</v>
      </c>
      <c r="W117" t="b">
        <v>0</v>
      </c>
      <c r="X117" t="s">
        <v>157</v>
      </c>
      <c r="Y117" s="34" t="s">
        <v>172</v>
      </c>
      <c r="Z117" s="34" t="s">
        <v>173</v>
      </c>
      <c r="AA117" s="34" t="s">
        <v>288</v>
      </c>
      <c r="AB117" s="37" t="s">
        <v>174</v>
      </c>
      <c r="AC117" s="43" t="s">
        <v>175</v>
      </c>
      <c r="AD117" s="38" t="s">
        <v>422</v>
      </c>
      <c r="AE117" s="34" t="s">
        <v>176</v>
      </c>
      <c r="AF117" s="34" t="s">
        <v>177</v>
      </c>
      <c r="AG117" s="36">
        <v>261</v>
      </c>
      <c r="AH117" s="34">
        <v>110.1</v>
      </c>
      <c r="AI117" s="34">
        <v>119.7</v>
      </c>
      <c r="AJ117" s="34">
        <v>100.5</v>
      </c>
      <c r="AK117" s="39" t="s">
        <v>157</v>
      </c>
      <c r="AL117" s="37" t="s">
        <v>293</v>
      </c>
      <c r="AM117" s="34">
        <v>45.981667000000002</v>
      </c>
      <c r="AN117" s="34">
        <v>106.12</v>
      </c>
      <c r="AO117" s="37" t="s">
        <v>157</v>
      </c>
      <c r="AP117" s="37" t="s">
        <v>157</v>
      </c>
      <c r="AQ117" s="36">
        <v>1314.98652467797</v>
      </c>
      <c r="AR117" s="39" t="s">
        <v>132</v>
      </c>
      <c r="AS117" s="36">
        <v>865.84891687882498</v>
      </c>
      <c r="AT117" s="36">
        <v>2012.6622862326999</v>
      </c>
      <c r="AU117" s="39" t="s">
        <v>133</v>
      </c>
      <c r="AV117" s="39" t="s">
        <v>295</v>
      </c>
      <c r="AW117" s="39" t="s">
        <v>134</v>
      </c>
      <c r="AX117" s="39" t="s">
        <v>296</v>
      </c>
      <c r="AY117" s="40">
        <v>38100000</v>
      </c>
      <c r="AZ117" s="40">
        <v>1940000</v>
      </c>
      <c r="BA117" s="34" t="s">
        <v>165</v>
      </c>
      <c r="BB117" s="40">
        <v>0</v>
      </c>
      <c r="BC117" s="40">
        <v>0</v>
      </c>
      <c r="BD117" s="34" t="s">
        <v>165</v>
      </c>
      <c r="BE117" s="40">
        <v>1.8600000000000001E-5</v>
      </c>
      <c r="BF117" s="40">
        <v>1.33E-6</v>
      </c>
      <c r="BG117" s="34" t="s">
        <v>165</v>
      </c>
      <c r="BH117" s="40">
        <v>0</v>
      </c>
      <c r="BI117" s="40">
        <v>0</v>
      </c>
      <c r="BJ117" s="34" t="s">
        <v>165</v>
      </c>
      <c r="BK117" s="40">
        <v>1.4399999999999999E-5</v>
      </c>
      <c r="BL117" s="40">
        <v>6.68E-7</v>
      </c>
      <c r="BM117" s="34" t="s">
        <v>165</v>
      </c>
      <c r="BN117" s="40">
        <v>0</v>
      </c>
      <c r="BO117" s="40">
        <v>0</v>
      </c>
      <c r="BP117" s="34" t="s">
        <v>165</v>
      </c>
      <c r="BQ117" s="36">
        <v>-22.57</v>
      </c>
      <c r="BR117" s="36">
        <v>0.38</v>
      </c>
      <c r="BS117" s="34" t="s">
        <v>165</v>
      </c>
      <c r="BT117" s="36">
        <v>-5.5</v>
      </c>
      <c r="BU117" s="36">
        <v>0.6</v>
      </c>
      <c r="BV117" s="34" t="s">
        <v>297</v>
      </c>
      <c r="BW117" s="36">
        <v>360</v>
      </c>
      <c r="BX117" s="36">
        <v>10</v>
      </c>
      <c r="BY117" s="36">
        <v>1</v>
      </c>
      <c r="BZ117" s="34" t="s">
        <v>298</v>
      </c>
      <c r="CA117" s="36">
        <v>0.64</v>
      </c>
      <c r="CB117" s="36">
        <v>0.03</v>
      </c>
      <c r="CC117" s="39" t="s">
        <v>411</v>
      </c>
      <c r="CD117" s="36">
        <v>2</v>
      </c>
      <c r="CE117" s="36">
        <v>0.1</v>
      </c>
      <c r="CF117" s="39" t="s">
        <v>411</v>
      </c>
      <c r="CG117" s="36">
        <v>1</v>
      </c>
      <c r="CH117" s="36">
        <v>0</v>
      </c>
      <c r="CI117" s="39" t="s">
        <v>299</v>
      </c>
      <c r="CJ117" s="36">
        <v>1</v>
      </c>
      <c r="CK117" s="36">
        <v>0.05</v>
      </c>
      <c r="CL117" s="39" t="s">
        <v>411</v>
      </c>
      <c r="CM117" s="36">
        <v>0.5</v>
      </c>
      <c r="CN117" s="36">
        <v>0.05</v>
      </c>
      <c r="CO117" s="39" t="s">
        <v>411</v>
      </c>
      <c r="CP117" s="36">
        <v>0.2</v>
      </c>
      <c r="CQ117" s="36">
        <v>0.01</v>
      </c>
      <c r="CR117" s="39" t="s">
        <v>411</v>
      </c>
      <c r="CS117" s="36">
        <v>1.2999999999999999E-2</v>
      </c>
      <c r="CT117" s="36">
        <v>6.4999999999999997E-4</v>
      </c>
      <c r="CU117" s="39" t="s">
        <v>411</v>
      </c>
      <c r="CV117" s="37" t="s">
        <v>300</v>
      </c>
      <c r="CW117" s="41">
        <v>30</v>
      </c>
      <c r="CX117" s="41">
        <v>9.4009599999999997E-4</v>
      </c>
      <c r="CY117" s="41">
        <v>40</v>
      </c>
      <c r="CZ117" s="41">
        <v>25</v>
      </c>
    </row>
    <row r="118" spans="1:104" x14ac:dyDescent="0.25">
      <c r="A118" s="34" t="s">
        <v>169</v>
      </c>
      <c r="B118" s="35" t="s">
        <v>170</v>
      </c>
      <c r="C118" t="s">
        <v>141</v>
      </c>
      <c r="D118" s="34" t="s">
        <v>171</v>
      </c>
      <c r="E118" s="34">
        <v>2024</v>
      </c>
      <c r="F118" t="str">
        <f t="shared" si="7"/>
        <v>10.1002/ajb2.16376</v>
      </c>
      <c r="G118" s="31">
        <f t="shared" si="8"/>
        <v>110100</v>
      </c>
      <c r="H118" s="31">
        <f t="shared" si="9"/>
        <v>9600.0000000000091</v>
      </c>
      <c r="I118" s="31">
        <f t="shared" si="10"/>
        <v>9599.9999999999945</v>
      </c>
      <c r="J118" s="33">
        <f t="shared" si="11"/>
        <v>1951.90146611348</v>
      </c>
      <c r="K118" s="32">
        <f t="shared" si="12"/>
        <v>854.78818406383994</v>
      </c>
      <c r="L118" s="32">
        <f t="shared" si="13"/>
        <v>602.09221631279001</v>
      </c>
      <c r="M118" t="b">
        <v>1</v>
      </c>
      <c r="N118">
        <v>3</v>
      </c>
      <c r="O118" s="34" t="s">
        <v>420</v>
      </c>
      <c r="P118" t="s">
        <v>157</v>
      </c>
      <c r="Q118" t="b">
        <v>0</v>
      </c>
      <c r="R118" t="s">
        <v>157</v>
      </c>
      <c r="S118" t="b">
        <v>1</v>
      </c>
      <c r="T118" t="b">
        <v>0</v>
      </c>
      <c r="U118" t="s">
        <v>157</v>
      </c>
      <c r="V118" t="s">
        <v>157</v>
      </c>
      <c r="W118" t="b">
        <v>0</v>
      </c>
      <c r="X118" t="s">
        <v>157</v>
      </c>
      <c r="Y118" s="34" t="s">
        <v>172</v>
      </c>
      <c r="Z118" s="34" t="s">
        <v>173</v>
      </c>
      <c r="AA118" s="34" t="s">
        <v>289</v>
      </c>
      <c r="AB118" s="37" t="s">
        <v>174</v>
      </c>
      <c r="AC118" s="43" t="s">
        <v>175</v>
      </c>
      <c r="AD118" s="38" t="s">
        <v>422</v>
      </c>
      <c r="AE118" s="34" t="s">
        <v>176</v>
      </c>
      <c r="AF118" s="34" t="s">
        <v>177</v>
      </c>
      <c r="AG118" s="36">
        <v>261</v>
      </c>
      <c r="AH118" s="34">
        <v>110.1</v>
      </c>
      <c r="AI118" s="34">
        <v>119.7</v>
      </c>
      <c r="AJ118" s="34">
        <v>100.5</v>
      </c>
      <c r="AK118" s="39" t="s">
        <v>157</v>
      </c>
      <c r="AL118" s="37" t="s">
        <v>293</v>
      </c>
      <c r="AM118" s="34">
        <v>45.981667000000002</v>
      </c>
      <c r="AN118" s="34">
        <v>106.12</v>
      </c>
      <c r="AO118" s="37" t="s">
        <v>157</v>
      </c>
      <c r="AP118" s="37" t="s">
        <v>157</v>
      </c>
      <c r="AQ118" s="36">
        <v>1951.90146611348</v>
      </c>
      <c r="AR118" s="39" t="s">
        <v>132</v>
      </c>
      <c r="AS118" s="36">
        <v>1349.8092498006899</v>
      </c>
      <c r="AT118" s="36">
        <v>2806.6896501773199</v>
      </c>
      <c r="AU118" s="39" t="s">
        <v>133</v>
      </c>
      <c r="AV118" s="39" t="s">
        <v>295</v>
      </c>
      <c r="AW118" s="39" t="s">
        <v>134</v>
      </c>
      <c r="AX118" s="39" t="s">
        <v>296</v>
      </c>
      <c r="AY118" s="40">
        <v>25900000</v>
      </c>
      <c r="AZ118" s="40">
        <v>1070000</v>
      </c>
      <c r="BA118" s="34" t="s">
        <v>165</v>
      </c>
      <c r="BB118" s="40">
        <v>0</v>
      </c>
      <c r="BC118" s="40">
        <v>0</v>
      </c>
      <c r="BD118" s="34" t="s">
        <v>165</v>
      </c>
      <c r="BE118" s="40">
        <v>1.98E-5</v>
      </c>
      <c r="BF118" s="40">
        <v>9.8899999999999998E-7</v>
      </c>
      <c r="BG118" s="34" t="s">
        <v>165</v>
      </c>
      <c r="BH118" s="40">
        <v>0</v>
      </c>
      <c r="BI118" s="40">
        <v>0</v>
      </c>
      <c r="BJ118" s="34" t="s">
        <v>165</v>
      </c>
      <c r="BK118" s="40">
        <v>1.5699999999999999E-5</v>
      </c>
      <c r="BL118" s="40">
        <v>3.4799999999999999E-7</v>
      </c>
      <c r="BM118" s="34" t="s">
        <v>165</v>
      </c>
      <c r="BN118" s="40">
        <v>0</v>
      </c>
      <c r="BO118" s="40">
        <v>0</v>
      </c>
      <c r="BP118" s="34" t="s">
        <v>165</v>
      </c>
      <c r="BQ118" s="36">
        <v>-23.04</v>
      </c>
      <c r="BR118" s="36">
        <v>0.19</v>
      </c>
      <c r="BS118" s="34" t="s">
        <v>165</v>
      </c>
      <c r="BT118" s="36">
        <v>-5.5</v>
      </c>
      <c r="BU118" s="36">
        <v>0.6</v>
      </c>
      <c r="BV118" s="34" t="s">
        <v>297</v>
      </c>
      <c r="BW118" s="36">
        <v>360</v>
      </c>
      <c r="BX118" s="36">
        <v>10</v>
      </c>
      <c r="BY118" s="36">
        <v>1</v>
      </c>
      <c r="BZ118" s="34" t="s">
        <v>298</v>
      </c>
      <c r="CA118" s="36">
        <v>0.64</v>
      </c>
      <c r="CB118" s="36">
        <v>0.03</v>
      </c>
      <c r="CC118" s="39" t="s">
        <v>412</v>
      </c>
      <c r="CD118" s="36">
        <v>2</v>
      </c>
      <c r="CE118" s="36">
        <v>0.1</v>
      </c>
      <c r="CF118" s="39" t="s">
        <v>412</v>
      </c>
      <c r="CG118" s="36">
        <v>1</v>
      </c>
      <c r="CH118" s="36">
        <v>0</v>
      </c>
      <c r="CI118" s="39" t="s">
        <v>299</v>
      </c>
      <c r="CJ118" s="36">
        <v>1</v>
      </c>
      <c r="CK118" s="36">
        <v>0.05</v>
      </c>
      <c r="CL118" s="39" t="s">
        <v>412</v>
      </c>
      <c r="CM118" s="36">
        <v>0.5</v>
      </c>
      <c r="CN118" s="36">
        <v>0.05</v>
      </c>
      <c r="CO118" s="39" t="s">
        <v>412</v>
      </c>
      <c r="CP118" s="36">
        <v>0.2</v>
      </c>
      <c r="CQ118" s="36">
        <v>0.01</v>
      </c>
      <c r="CR118" s="39" t="s">
        <v>412</v>
      </c>
      <c r="CS118" s="36">
        <v>1.2999999999999999E-2</v>
      </c>
      <c r="CT118" s="36">
        <v>6.4999999999999997E-4</v>
      </c>
      <c r="CU118" s="39" t="s">
        <v>412</v>
      </c>
      <c r="CV118" s="37" t="s">
        <v>300</v>
      </c>
      <c r="CW118" s="41">
        <v>30</v>
      </c>
      <c r="CX118" s="41">
        <v>9.4009599999999997E-4</v>
      </c>
      <c r="CY118" s="41">
        <v>40</v>
      </c>
      <c r="CZ118" s="41">
        <v>25</v>
      </c>
    </row>
    <row r="119" spans="1:104" x14ac:dyDescent="0.25">
      <c r="A119" s="34" t="s">
        <v>169</v>
      </c>
      <c r="B119" s="35" t="s">
        <v>170</v>
      </c>
      <c r="C119" t="s">
        <v>141</v>
      </c>
      <c r="D119" s="34" t="s">
        <v>171</v>
      </c>
      <c r="E119" s="34">
        <v>2024</v>
      </c>
      <c r="F119" t="str">
        <f t="shared" si="7"/>
        <v>10.1002/ajb2.16376</v>
      </c>
      <c r="G119" s="31">
        <f t="shared" si="8"/>
        <v>110100</v>
      </c>
      <c r="H119" s="31">
        <f t="shared" si="9"/>
        <v>9600.0000000000091</v>
      </c>
      <c r="I119" s="31">
        <f t="shared" si="10"/>
        <v>9599.9999999999945</v>
      </c>
      <c r="J119" s="33">
        <f t="shared" si="11"/>
        <v>2138.8313576626101</v>
      </c>
      <c r="K119" s="32">
        <f t="shared" si="12"/>
        <v>1288.3181730522897</v>
      </c>
      <c r="L119" s="32">
        <f t="shared" si="13"/>
        <v>764.72225777325002</v>
      </c>
      <c r="M119" t="b">
        <v>1</v>
      </c>
      <c r="N119">
        <v>3</v>
      </c>
      <c r="O119" s="34" t="s">
        <v>420</v>
      </c>
      <c r="P119" t="s">
        <v>157</v>
      </c>
      <c r="Q119" t="b">
        <v>0</v>
      </c>
      <c r="R119" t="s">
        <v>157</v>
      </c>
      <c r="S119" t="b">
        <v>1</v>
      </c>
      <c r="T119" t="b">
        <v>0</v>
      </c>
      <c r="U119" t="s">
        <v>157</v>
      </c>
      <c r="V119" t="s">
        <v>157</v>
      </c>
      <c r="W119" t="b">
        <v>0</v>
      </c>
      <c r="X119" t="s">
        <v>157</v>
      </c>
      <c r="Y119" s="34" t="s">
        <v>172</v>
      </c>
      <c r="Z119" s="34" t="s">
        <v>173</v>
      </c>
      <c r="AA119" s="34" t="s">
        <v>290</v>
      </c>
      <c r="AB119" s="37" t="s">
        <v>174</v>
      </c>
      <c r="AC119" s="43" t="s">
        <v>175</v>
      </c>
      <c r="AD119" s="38" t="s">
        <v>422</v>
      </c>
      <c r="AE119" s="34" t="s">
        <v>176</v>
      </c>
      <c r="AF119" s="34" t="s">
        <v>177</v>
      </c>
      <c r="AG119" s="36">
        <v>261</v>
      </c>
      <c r="AH119" s="34">
        <v>110.1</v>
      </c>
      <c r="AI119" s="34">
        <v>119.7</v>
      </c>
      <c r="AJ119" s="34">
        <v>100.5</v>
      </c>
      <c r="AK119" s="39" t="s">
        <v>157</v>
      </c>
      <c r="AL119" s="37" t="s">
        <v>293</v>
      </c>
      <c r="AM119" s="34">
        <v>45.981667000000002</v>
      </c>
      <c r="AN119" s="34">
        <v>106.12</v>
      </c>
      <c r="AO119" s="37" t="s">
        <v>157</v>
      </c>
      <c r="AP119" s="37" t="s">
        <v>157</v>
      </c>
      <c r="AQ119" s="36">
        <v>2138.8313576626101</v>
      </c>
      <c r="AR119" s="39" t="s">
        <v>132</v>
      </c>
      <c r="AS119" s="36">
        <v>1374.1090998893601</v>
      </c>
      <c r="AT119" s="36">
        <v>3427.1495307148998</v>
      </c>
      <c r="AU119" s="39" t="s">
        <v>133</v>
      </c>
      <c r="AV119" s="39" t="s">
        <v>295</v>
      </c>
      <c r="AW119" s="39" t="s">
        <v>134</v>
      </c>
      <c r="AX119" s="39" t="s">
        <v>296</v>
      </c>
      <c r="AY119" s="40">
        <v>25000000</v>
      </c>
      <c r="AZ119" s="40">
        <v>3540000</v>
      </c>
      <c r="BA119" s="34" t="s">
        <v>165</v>
      </c>
      <c r="BB119" s="40">
        <v>0</v>
      </c>
      <c r="BC119" s="40">
        <v>0</v>
      </c>
      <c r="BD119" s="34" t="s">
        <v>165</v>
      </c>
      <c r="BE119" s="40">
        <v>1.98E-5</v>
      </c>
      <c r="BF119" s="40">
        <v>1.0699999999999999E-6</v>
      </c>
      <c r="BG119" s="34" t="s">
        <v>165</v>
      </c>
      <c r="BH119" s="40">
        <v>0</v>
      </c>
      <c r="BI119" s="40">
        <v>0</v>
      </c>
      <c r="BJ119" s="34" t="s">
        <v>165</v>
      </c>
      <c r="BK119" s="40">
        <v>1.5800000000000001E-5</v>
      </c>
      <c r="BL119" s="40">
        <v>6.3499999999999996E-7</v>
      </c>
      <c r="BM119" s="34" t="s">
        <v>165</v>
      </c>
      <c r="BN119" s="40">
        <v>0</v>
      </c>
      <c r="BO119" s="40">
        <v>0</v>
      </c>
      <c r="BP119" s="34" t="s">
        <v>165</v>
      </c>
      <c r="BQ119" s="36">
        <v>-23.49</v>
      </c>
      <c r="BR119" s="36">
        <v>0.19</v>
      </c>
      <c r="BS119" s="34" t="s">
        <v>165</v>
      </c>
      <c r="BT119" s="36">
        <v>-5.5</v>
      </c>
      <c r="BU119" s="36">
        <v>0.6</v>
      </c>
      <c r="BV119" s="34" t="s">
        <v>297</v>
      </c>
      <c r="BW119" s="36">
        <v>360</v>
      </c>
      <c r="BX119" s="36">
        <v>10</v>
      </c>
      <c r="BY119" s="36">
        <v>1</v>
      </c>
      <c r="BZ119" s="34" t="s">
        <v>298</v>
      </c>
      <c r="CA119" s="36">
        <v>0.64</v>
      </c>
      <c r="CB119" s="36">
        <v>0.03</v>
      </c>
      <c r="CC119" s="39" t="s">
        <v>413</v>
      </c>
      <c r="CD119" s="36">
        <v>2</v>
      </c>
      <c r="CE119" s="36">
        <v>0.1</v>
      </c>
      <c r="CF119" s="39" t="s">
        <v>413</v>
      </c>
      <c r="CG119" s="36">
        <v>1</v>
      </c>
      <c r="CH119" s="36">
        <v>0</v>
      </c>
      <c r="CI119" s="39" t="s">
        <v>299</v>
      </c>
      <c r="CJ119" s="36">
        <v>1</v>
      </c>
      <c r="CK119" s="36">
        <v>0.05</v>
      </c>
      <c r="CL119" s="39" t="s">
        <v>413</v>
      </c>
      <c r="CM119" s="36">
        <v>0.5</v>
      </c>
      <c r="CN119" s="36">
        <v>0.05</v>
      </c>
      <c r="CO119" s="39" t="s">
        <v>413</v>
      </c>
      <c r="CP119" s="36">
        <v>0.2</v>
      </c>
      <c r="CQ119" s="36">
        <v>0.01</v>
      </c>
      <c r="CR119" s="39" t="s">
        <v>413</v>
      </c>
      <c r="CS119" s="36">
        <v>1.2999999999999999E-2</v>
      </c>
      <c r="CT119" s="36">
        <v>6.4999999999999997E-4</v>
      </c>
      <c r="CU119" s="39" t="s">
        <v>413</v>
      </c>
      <c r="CV119" s="37" t="s">
        <v>300</v>
      </c>
      <c r="CW119" s="41">
        <v>30</v>
      </c>
      <c r="CX119" s="41">
        <v>9.4009599999999997E-4</v>
      </c>
      <c r="CY119" s="41">
        <v>40</v>
      </c>
      <c r="CZ119" s="41">
        <v>25</v>
      </c>
    </row>
    <row r="120" spans="1:104" x14ac:dyDescent="0.25">
      <c r="A120" s="34" t="s">
        <v>169</v>
      </c>
      <c r="B120" s="35" t="s">
        <v>170</v>
      </c>
      <c r="C120" t="s">
        <v>141</v>
      </c>
      <c r="D120" s="34" t="s">
        <v>171</v>
      </c>
      <c r="E120" s="34">
        <v>2024</v>
      </c>
      <c r="F120" t="str">
        <f t="shared" si="7"/>
        <v>10.1002/ajb2.16376</v>
      </c>
      <c r="G120" s="31">
        <f t="shared" si="8"/>
        <v>110100</v>
      </c>
      <c r="H120" s="31">
        <f t="shared" si="9"/>
        <v>9600.0000000000091</v>
      </c>
      <c r="I120" s="31">
        <f t="shared" si="10"/>
        <v>9599.9999999999945</v>
      </c>
      <c r="J120" s="33">
        <f t="shared" si="11"/>
        <v>1690.0977090164899</v>
      </c>
      <c r="K120" s="32">
        <f t="shared" si="12"/>
        <v>1009.9228588246499</v>
      </c>
      <c r="L120" s="32">
        <f t="shared" si="13"/>
        <v>624.26732269806985</v>
      </c>
      <c r="M120" t="b">
        <v>1</v>
      </c>
      <c r="N120">
        <v>3</v>
      </c>
      <c r="O120" s="34" t="s">
        <v>420</v>
      </c>
      <c r="P120" t="s">
        <v>157</v>
      </c>
      <c r="Q120" t="b">
        <v>0</v>
      </c>
      <c r="R120" t="s">
        <v>157</v>
      </c>
      <c r="S120" t="b">
        <v>1</v>
      </c>
      <c r="T120" t="b">
        <v>0</v>
      </c>
      <c r="U120" t="s">
        <v>157</v>
      </c>
      <c r="V120" t="s">
        <v>157</v>
      </c>
      <c r="W120" t="b">
        <v>0</v>
      </c>
      <c r="X120" t="s">
        <v>157</v>
      </c>
      <c r="Y120" s="34" t="s">
        <v>172</v>
      </c>
      <c r="Z120" s="34" t="s">
        <v>173</v>
      </c>
      <c r="AA120" s="34" t="s">
        <v>291</v>
      </c>
      <c r="AB120" s="37" t="s">
        <v>174</v>
      </c>
      <c r="AC120" s="43" t="s">
        <v>175</v>
      </c>
      <c r="AD120" s="38" t="s">
        <v>422</v>
      </c>
      <c r="AE120" s="34" t="s">
        <v>176</v>
      </c>
      <c r="AF120" s="34" t="s">
        <v>177</v>
      </c>
      <c r="AG120" s="36">
        <v>261</v>
      </c>
      <c r="AH120" s="34">
        <v>110.1</v>
      </c>
      <c r="AI120" s="34">
        <v>119.7</v>
      </c>
      <c r="AJ120" s="34">
        <v>100.5</v>
      </c>
      <c r="AK120" s="39" t="s">
        <v>157</v>
      </c>
      <c r="AL120" s="37" t="s">
        <v>293</v>
      </c>
      <c r="AM120" s="34">
        <v>45.981667000000002</v>
      </c>
      <c r="AN120" s="34">
        <v>106.12</v>
      </c>
      <c r="AO120" s="37" t="s">
        <v>157</v>
      </c>
      <c r="AP120" s="37" t="s">
        <v>157</v>
      </c>
      <c r="AQ120" s="36">
        <v>1690.0977090164899</v>
      </c>
      <c r="AR120" s="39" t="s">
        <v>132</v>
      </c>
      <c r="AS120" s="36">
        <v>1065.8303863184201</v>
      </c>
      <c r="AT120" s="36">
        <v>2700.0205678411398</v>
      </c>
      <c r="AU120" s="39" t="s">
        <v>133</v>
      </c>
      <c r="AV120" s="39" t="s">
        <v>295</v>
      </c>
      <c r="AW120" s="39" t="s">
        <v>134</v>
      </c>
      <c r="AX120" s="39" t="s">
        <v>296</v>
      </c>
      <c r="AY120" s="40">
        <v>26600000</v>
      </c>
      <c r="AZ120" s="40">
        <v>2670000</v>
      </c>
      <c r="BA120" s="34" t="s">
        <v>165</v>
      </c>
      <c r="BB120" s="40">
        <v>0</v>
      </c>
      <c r="BC120" s="40">
        <v>0</v>
      </c>
      <c r="BD120" s="34" t="s">
        <v>165</v>
      </c>
      <c r="BE120" s="40">
        <v>2.1100000000000001E-5</v>
      </c>
      <c r="BF120" s="40">
        <v>1.8899999999999999E-6</v>
      </c>
      <c r="BG120" s="34" t="s">
        <v>165</v>
      </c>
      <c r="BH120" s="40">
        <v>0</v>
      </c>
      <c r="BI120" s="40">
        <v>0</v>
      </c>
      <c r="BJ120" s="34" t="s">
        <v>165</v>
      </c>
      <c r="BK120" s="40">
        <v>1.47E-5</v>
      </c>
      <c r="BL120" s="40">
        <v>4.15E-7</v>
      </c>
      <c r="BM120" s="34" t="s">
        <v>165</v>
      </c>
      <c r="BN120" s="40">
        <v>0</v>
      </c>
      <c r="BO120" s="40">
        <v>0</v>
      </c>
      <c r="BP120" s="34" t="s">
        <v>165</v>
      </c>
      <c r="BQ120" s="36">
        <v>-23.13</v>
      </c>
      <c r="BR120" s="36">
        <v>0.19</v>
      </c>
      <c r="BS120" s="34" t="s">
        <v>165</v>
      </c>
      <c r="BT120" s="36">
        <v>-5.5</v>
      </c>
      <c r="BU120" s="36">
        <v>0.6</v>
      </c>
      <c r="BV120" s="34" t="s">
        <v>297</v>
      </c>
      <c r="BW120" s="36">
        <v>360</v>
      </c>
      <c r="BX120" s="36">
        <v>10</v>
      </c>
      <c r="BY120" s="36">
        <v>1</v>
      </c>
      <c r="BZ120" s="34" t="s">
        <v>298</v>
      </c>
      <c r="CA120" s="36">
        <v>0.64</v>
      </c>
      <c r="CB120" s="36">
        <v>0.03</v>
      </c>
      <c r="CC120" s="39" t="s">
        <v>414</v>
      </c>
      <c r="CD120" s="36">
        <v>2</v>
      </c>
      <c r="CE120" s="36">
        <v>0.1</v>
      </c>
      <c r="CF120" s="39" t="s">
        <v>414</v>
      </c>
      <c r="CG120" s="36">
        <v>1</v>
      </c>
      <c r="CH120" s="36">
        <v>0</v>
      </c>
      <c r="CI120" s="39" t="s">
        <v>299</v>
      </c>
      <c r="CJ120" s="36">
        <v>1</v>
      </c>
      <c r="CK120" s="36">
        <v>0.05</v>
      </c>
      <c r="CL120" s="39" t="s">
        <v>414</v>
      </c>
      <c r="CM120" s="36">
        <v>0.5</v>
      </c>
      <c r="CN120" s="36">
        <v>0.05</v>
      </c>
      <c r="CO120" s="39" t="s">
        <v>414</v>
      </c>
      <c r="CP120" s="36">
        <v>0.2</v>
      </c>
      <c r="CQ120" s="36">
        <v>0.01</v>
      </c>
      <c r="CR120" s="39" t="s">
        <v>414</v>
      </c>
      <c r="CS120" s="36">
        <v>1.2999999999999999E-2</v>
      </c>
      <c r="CT120" s="36">
        <v>6.4999999999999997E-4</v>
      </c>
      <c r="CU120" s="39" t="s">
        <v>414</v>
      </c>
      <c r="CV120" s="37" t="s">
        <v>300</v>
      </c>
      <c r="CW120" s="41">
        <v>30</v>
      </c>
      <c r="CX120" s="41">
        <v>9.4009599999999997E-4</v>
      </c>
      <c r="CY120" s="41">
        <v>40</v>
      </c>
      <c r="CZ120" s="41">
        <v>25</v>
      </c>
    </row>
    <row r="121" spans="1:104" x14ac:dyDescent="0.25">
      <c r="A121" s="34" t="s">
        <v>169</v>
      </c>
      <c r="B121" s="35" t="s">
        <v>170</v>
      </c>
      <c r="C121" t="s">
        <v>141</v>
      </c>
      <c r="D121" s="34" t="s">
        <v>171</v>
      </c>
      <c r="E121" s="34">
        <v>2024</v>
      </c>
      <c r="F121" t="str">
        <f t="shared" si="7"/>
        <v>10.1002/ajb2.16376</v>
      </c>
      <c r="G121" s="31">
        <f t="shared" si="8"/>
        <v>110100</v>
      </c>
      <c r="H121" s="31">
        <f t="shared" si="9"/>
        <v>9600.0000000000091</v>
      </c>
      <c r="I121" s="31">
        <f t="shared" si="10"/>
        <v>9599.9999999999945</v>
      </c>
      <c r="J121" s="33">
        <f t="shared" si="11"/>
        <v>1876.3965987765901</v>
      </c>
      <c r="K121" s="32">
        <f t="shared" si="12"/>
        <v>922.54915991475991</v>
      </c>
      <c r="L121" s="32">
        <f t="shared" si="13"/>
        <v>619.07201301246005</v>
      </c>
      <c r="M121" t="b">
        <v>1</v>
      </c>
      <c r="N121">
        <v>3</v>
      </c>
      <c r="O121" s="34" t="s">
        <v>420</v>
      </c>
      <c r="P121" t="s">
        <v>157</v>
      </c>
      <c r="Q121" t="b">
        <v>0</v>
      </c>
      <c r="R121" t="s">
        <v>157</v>
      </c>
      <c r="S121" t="b">
        <v>1</v>
      </c>
      <c r="T121" t="b">
        <v>0</v>
      </c>
      <c r="U121" t="s">
        <v>157</v>
      </c>
      <c r="V121" t="s">
        <v>157</v>
      </c>
      <c r="W121" t="b">
        <v>0</v>
      </c>
      <c r="X121" t="s">
        <v>157</v>
      </c>
      <c r="Y121" s="34" t="s">
        <v>172</v>
      </c>
      <c r="Z121" s="34" t="s">
        <v>173</v>
      </c>
      <c r="AA121" s="34" t="s">
        <v>292</v>
      </c>
      <c r="AB121" s="37" t="s">
        <v>174</v>
      </c>
      <c r="AC121" s="43" t="s">
        <v>175</v>
      </c>
      <c r="AD121" s="38" t="s">
        <v>422</v>
      </c>
      <c r="AE121" s="34" t="s">
        <v>176</v>
      </c>
      <c r="AF121" s="34" t="s">
        <v>177</v>
      </c>
      <c r="AG121" s="36">
        <v>261</v>
      </c>
      <c r="AH121" s="34">
        <v>110.1</v>
      </c>
      <c r="AI121" s="34">
        <v>119.7</v>
      </c>
      <c r="AJ121" s="34">
        <v>100.5</v>
      </c>
      <c r="AK121" s="39" t="s">
        <v>157</v>
      </c>
      <c r="AL121" s="37" t="s">
        <v>293</v>
      </c>
      <c r="AM121" s="34">
        <v>45.981667000000002</v>
      </c>
      <c r="AN121" s="34">
        <v>106.12</v>
      </c>
      <c r="AO121" s="37" t="s">
        <v>157</v>
      </c>
      <c r="AP121" s="37" t="s">
        <v>157</v>
      </c>
      <c r="AQ121" s="36">
        <v>1876.3965987765901</v>
      </c>
      <c r="AR121" s="39" t="s">
        <v>132</v>
      </c>
      <c r="AS121" s="36">
        <v>1257.32458576413</v>
      </c>
      <c r="AT121" s="36">
        <v>2798.94575869135</v>
      </c>
      <c r="AU121" s="39" t="s">
        <v>133</v>
      </c>
      <c r="AV121" s="39" t="s">
        <v>295</v>
      </c>
      <c r="AW121" s="39" t="s">
        <v>134</v>
      </c>
      <c r="AX121" s="39" t="s">
        <v>296</v>
      </c>
      <c r="AY121" s="40">
        <v>17500000</v>
      </c>
      <c r="AZ121" s="40">
        <v>1840000</v>
      </c>
      <c r="BA121" s="34" t="s">
        <v>165</v>
      </c>
      <c r="BB121" s="40">
        <v>0</v>
      </c>
      <c r="BC121" s="40">
        <v>0</v>
      </c>
      <c r="BD121" s="34" t="s">
        <v>165</v>
      </c>
      <c r="BE121" s="40">
        <v>2.5000000000000001E-5</v>
      </c>
      <c r="BF121" s="40">
        <v>1.06E-6</v>
      </c>
      <c r="BG121" s="34" t="s">
        <v>165</v>
      </c>
      <c r="BH121" s="40">
        <v>0</v>
      </c>
      <c r="BI121" s="40">
        <v>0</v>
      </c>
      <c r="BJ121" s="34" t="s">
        <v>165</v>
      </c>
      <c r="BK121" s="40">
        <v>1.7E-5</v>
      </c>
      <c r="BL121" s="40">
        <v>4.6800000000000001E-7</v>
      </c>
      <c r="BM121" s="34" t="s">
        <v>165</v>
      </c>
      <c r="BN121" s="40">
        <v>0</v>
      </c>
      <c r="BO121" s="40">
        <v>0</v>
      </c>
      <c r="BP121" s="34" t="s">
        <v>165</v>
      </c>
      <c r="BQ121" s="36">
        <v>-21.94</v>
      </c>
      <c r="BR121" s="36">
        <v>0.19</v>
      </c>
      <c r="BS121" s="34" t="s">
        <v>165</v>
      </c>
      <c r="BT121" s="36">
        <v>-5.5</v>
      </c>
      <c r="BU121" s="36">
        <v>0.6</v>
      </c>
      <c r="BV121" s="34" t="s">
        <v>297</v>
      </c>
      <c r="BW121" s="36">
        <v>360</v>
      </c>
      <c r="BX121" s="36">
        <v>10</v>
      </c>
      <c r="BY121" s="36">
        <v>1</v>
      </c>
      <c r="BZ121" s="34" t="s">
        <v>298</v>
      </c>
      <c r="CA121" s="36">
        <v>0.64</v>
      </c>
      <c r="CB121" s="36">
        <v>0.03</v>
      </c>
      <c r="CC121" s="39" t="s">
        <v>415</v>
      </c>
      <c r="CD121" s="36">
        <v>2</v>
      </c>
      <c r="CE121" s="36">
        <v>0.1</v>
      </c>
      <c r="CF121" s="39" t="s">
        <v>415</v>
      </c>
      <c r="CG121" s="36">
        <v>1</v>
      </c>
      <c r="CH121" s="36">
        <v>0</v>
      </c>
      <c r="CI121" s="39" t="s">
        <v>299</v>
      </c>
      <c r="CJ121" s="36">
        <v>1</v>
      </c>
      <c r="CK121" s="36">
        <v>0.05</v>
      </c>
      <c r="CL121" s="39" t="s">
        <v>415</v>
      </c>
      <c r="CM121" s="36">
        <v>0.5</v>
      </c>
      <c r="CN121" s="36">
        <v>0.05</v>
      </c>
      <c r="CO121" s="39" t="s">
        <v>415</v>
      </c>
      <c r="CP121" s="36">
        <v>0.2</v>
      </c>
      <c r="CQ121" s="36">
        <v>0.01</v>
      </c>
      <c r="CR121" s="39" t="s">
        <v>415</v>
      </c>
      <c r="CS121" s="36">
        <v>1.2999999999999999E-2</v>
      </c>
      <c r="CT121" s="36">
        <v>6.4999999999999997E-4</v>
      </c>
      <c r="CU121" s="39" t="s">
        <v>415</v>
      </c>
      <c r="CV121" s="37" t="s">
        <v>300</v>
      </c>
      <c r="CW121" s="41">
        <v>30</v>
      </c>
      <c r="CX121" s="41">
        <v>9.4009599999999997E-4</v>
      </c>
      <c r="CY121" s="41">
        <v>40</v>
      </c>
      <c r="CZ121" s="41">
        <v>25</v>
      </c>
    </row>
  </sheetData>
  <mergeCells count="1">
    <mergeCell ref="S2:W2"/>
  </mergeCells>
  <phoneticPr fontId="6" type="noConversion"/>
  <hyperlinks>
    <hyperlink ref="B4" r:id="rId1" xr:uid="{332E580C-98B9-4451-9C0F-5D6ABC047F19}"/>
    <hyperlink ref="B5" r:id="rId2" xr:uid="{BF2C67B7-9E38-4313-B36A-471C7C303E08}"/>
    <hyperlink ref="B6" r:id="rId3" xr:uid="{D90E0836-BFA4-4B25-A3AD-45C3636B46E5}"/>
    <hyperlink ref="B7" r:id="rId4" xr:uid="{055504DC-DDE4-4CBA-A1D3-E3F82A3540D2}"/>
    <hyperlink ref="B8" r:id="rId5" xr:uid="{5A8752EB-654F-4E0A-8062-8814ACE21925}"/>
    <hyperlink ref="B9" r:id="rId6" xr:uid="{1A1159AB-8F5B-4412-86DE-E4BD8BCF15D2}"/>
    <hyperlink ref="B10" r:id="rId7" xr:uid="{03BC4CEB-1844-4835-A52C-E2DF96F97229}"/>
    <hyperlink ref="B11" r:id="rId8" xr:uid="{2FCB90B2-D9D2-4C68-8C3C-8434FC86519F}"/>
    <hyperlink ref="B12" r:id="rId9" xr:uid="{5E96DE88-ED3D-43D9-AB77-83791570D944}"/>
    <hyperlink ref="B13" r:id="rId10" xr:uid="{6D56BA38-FC44-4339-92A8-35C534FA7B80}"/>
    <hyperlink ref="B14" r:id="rId11" xr:uid="{6EAF3314-71BC-41DD-853F-5ECCA6C29781}"/>
    <hyperlink ref="B15" r:id="rId12" xr:uid="{3D0824F8-BA5F-4461-975F-FA406FDC1056}"/>
    <hyperlink ref="B16" r:id="rId13" xr:uid="{9CA5F56B-944B-4F7E-9209-3541CEC78CDA}"/>
    <hyperlink ref="B17" r:id="rId14" xr:uid="{F6C90E69-D2C7-4626-BFD5-62D6AC990749}"/>
    <hyperlink ref="B18" r:id="rId15" xr:uid="{EA57F904-BCF9-4637-987F-D232BED08AD3}"/>
    <hyperlink ref="B19" r:id="rId16" xr:uid="{19DCD996-64A4-4C55-8BA1-0181EA8640D5}"/>
    <hyperlink ref="B20" r:id="rId17" xr:uid="{1E3C96C5-C9D9-425E-A160-B45FA3AD4729}"/>
    <hyperlink ref="B21" r:id="rId18" xr:uid="{9C1EF8BA-E37E-40D6-B931-71AE01332982}"/>
    <hyperlink ref="B22" r:id="rId19" xr:uid="{DD1B99E8-6D2D-448F-99A2-8D2830281D69}"/>
    <hyperlink ref="B23" r:id="rId20" xr:uid="{D18F37F8-5683-4C81-B639-BD57FD420969}"/>
    <hyperlink ref="B24" r:id="rId21" xr:uid="{09840D2F-8103-4DBF-96D9-3F516F6762A0}"/>
    <hyperlink ref="B25" r:id="rId22" xr:uid="{5EEF2876-7581-40D3-A43F-2895782DE47D}"/>
    <hyperlink ref="B26" r:id="rId23" xr:uid="{4F7A4FBD-8B51-4D9F-AF57-ED0AEAD6AE34}"/>
    <hyperlink ref="B27" r:id="rId24" xr:uid="{42E396A8-CECB-4072-8FEA-7F3A22E5FAEA}"/>
    <hyperlink ref="B28" r:id="rId25" xr:uid="{5A358AFF-3BCB-4AC9-9D6D-A21996078EE7}"/>
    <hyperlink ref="B29" r:id="rId26" xr:uid="{2104DD98-A56B-4443-9B25-964DFCA1F663}"/>
    <hyperlink ref="B30" r:id="rId27" xr:uid="{5C14D171-4158-4E63-B1A5-9DA72C0DAE63}"/>
    <hyperlink ref="B31" r:id="rId28" xr:uid="{32C224CE-FE1D-42A0-99B2-C191E02A6C47}"/>
    <hyperlink ref="B32" r:id="rId29" xr:uid="{78F7AB42-69EB-4FE8-AA8C-FBE0A8ACF39E}"/>
    <hyperlink ref="B33" r:id="rId30" xr:uid="{73AE82D5-3CF7-4A18-8C47-5FAB77ACD622}"/>
    <hyperlink ref="B34" r:id="rId31" xr:uid="{77D46E2A-ACF2-4612-9AD5-CD9CB1F2AFA4}"/>
    <hyperlink ref="B35" r:id="rId32" xr:uid="{B03446F8-6723-446F-AEA0-AC415B89E433}"/>
    <hyperlink ref="B36" r:id="rId33" xr:uid="{4862C1A3-526F-4354-94E0-6CAB99016D36}"/>
    <hyperlink ref="B37" r:id="rId34" xr:uid="{9D7D332E-065C-4826-9BCB-EB8B732DD5AD}"/>
    <hyperlink ref="B38" r:id="rId35" xr:uid="{026CA5B5-23EB-45FD-B13E-34000B19227D}"/>
    <hyperlink ref="B39" r:id="rId36" xr:uid="{F0E0D813-0F8D-40B2-8815-22AF96CD9C00}"/>
    <hyperlink ref="B40" r:id="rId37" xr:uid="{C8D84801-C9D3-4EDA-B658-14B1EAF546F9}"/>
    <hyperlink ref="B41" r:id="rId38" xr:uid="{2FC80B0E-714E-4F36-92BA-8902F0E0A967}"/>
    <hyperlink ref="B42" r:id="rId39" xr:uid="{DBABFAA4-919A-447F-A624-7CF9F4C9E99F}"/>
    <hyperlink ref="B43" r:id="rId40" xr:uid="{24FCCC53-363B-40DA-B8E7-6909D2CD9CAC}"/>
    <hyperlink ref="B44" r:id="rId41" xr:uid="{33482276-D241-4318-8B7B-5DD0944C8DF4}"/>
    <hyperlink ref="B45" r:id="rId42" xr:uid="{54A1548A-4E30-4478-A273-07F540F5ADC1}"/>
    <hyperlink ref="B46" r:id="rId43" xr:uid="{79D0A8B3-7EE3-40A7-BC8E-CCF427C18CAA}"/>
    <hyperlink ref="B47" r:id="rId44" xr:uid="{D7DB9656-9C80-4A16-9073-41D82B0EDF48}"/>
    <hyperlink ref="B48" r:id="rId45" xr:uid="{D07E595D-E7BF-4E48-8A44-9DCD832568E1}"/>
    <hyperlink ref="B49" r:id="rId46" xr:uid="{C428FB6D-48A7-4283-B0FF-41961CE490D1}"/>
    <hyperlink ref="B50" r:id="rId47" xr:uid="{E14C0B4C-4257-438E-B8A7-EA2F5811AD43}"/>
    <hyperlink ref="B51" r:id="rId48" xr:uid="{1627520A-A2C4-44A2-98B7-72F290355EBF}"/>
    <hyperlink ref="B52" r:id="rId49" xr:uid="{2FF9994E-2D23-4B9F-9FB2-4534F2A88677}"/>
    <hyperlink ref="B53" r:id="rId50" xr:uid="{1CFBB4BC-E6DA-40AB-9DE3-3E7FA619C27A}"/>
    <hyperlink ref="B54" r:id="rId51" xr:uid="{E2F8CED6-BC5C-4C17-A6FB-3B1E5B909DB8}"/>
    <hyperlink ref="B55" r:id="rId52" xr:uid="{E6137291-ADFF-49C3-95A2-34D3AA852FDE}"/>
    <hyperlink ref="B56" r:id="rId53" xr:uid="{5881135B-8FB8-4DD8-A5EB-E158C4D814BB}"/>
    <hyperlink ref="B57" r:id="rId54" xr:uid="{2F535919-9387-4176-9597-4C76EFB6584E}"/>
    <hyperlink ref="B58" r:id="rId55" xr:uid="{0C4BB83F-AA2D-4065-98EB-0B5BAB800EB1}"/>
    <hyperlink ref="B59" r:id="rId56" xr:uid="{31E8B215-47B3-439E-B2D8-125C7CB43D4F}"/>
    <hyperlink ref="B60" r:id="rId57" xr:uid="{8B7B30A5-F63F-4A50-B079-3EBD650E9B71}"/>
    <hyperlink ref="B61" r:id="rId58" xr:uid="{45E784E4-5043-447D-9CE7-8FD4ACB92210}"/>
    <hyperlink ref="B62" r:id="rId59" xr:uid="{BC3A14A6-0066-41DE-900B-147A797812CB}"/>
    <hyperlink ref="B63" r:id="rId60" xr:uid="{8ACA3C8D-0B29-4FFC-A008-F393466F89EE}"/>
    <hyperlink ref="B64" r:id="rId61" xr:uid="{9EAB1CAC-9452-42AD-B897-C3D588EA6E22}"/>
    <hyperlink ref="B65" r:id="rId62" xr:uid="{68C0A37A-1CF5-49F3-8BE9-04B0286B94A1}"/>
    <hyperlink ref="B66" r:id="rId63" xr:uid="{FEA46443-2C41-4291-8041-57252680CF84}"/>
    <hyperlink ref="B67" r:id="rId64" xr:uid="{18B86D81-14E2-4DD8-9160-B0889736E298}"/>
    <hyperlink ref="B68" r:id="rId65" xr:uid="{48C0A9CE-7BB0-4C5D-9C58-4A4B1E59F8DC}"/>
    <hyperlink ref="B69" r:id="rId66" xr:uid="{3D6915C9-9D94-4604-9595-B2C954ACC4EE}"/>
    <hyperlink ref="B70" r:id="rId67" xr:uid="{F9D1DE07-375A-42A5-A8A2-71C025613B95}"/>
    <hyperlink ref="B71" r:id="rId68" xr:uid="{43015318-1016-4A11-A7A2-1814CA1F23D2}"/>
    <hyperlink ref="B72" r:id="rId69" xr:uid="{C3FB1448-B50B-436F-ABD5-2B67DA506AAB}"/>
    <hyperlink ref="B73" r:id="rId70" xr:uid="{CCA7C6F5-4A97-4714-9C48-5245A52CC3A9}"/>
    <hyperlink ref="B74" r:id="rId71" xr:uid="{73BEFDD1-5514-4810-8728-96FE01E8AED6}"/>
    <hyperlink ref="B75" r:id="rId72" xr:uid="{09803676-D7AC-49FD-A374-225F2420065A}"/>
    <hyperlink ref="B76" r:id="rId73" xr:uid="{3EB072B2-BB64-4D5A-88E9-7E645C59526D}"/>
    <hyperlink ref="B77" r:id="rId74" xr:uid="{B1FBDE59-EF76-4BF1-8E7A-B6F6BED5564A}"/>
    <hyperlink ref="B78" r:id="rId75" xr:uid="{79257498-572B-427B-A6EE-6A00706F6ABD}"/>
    <hyperlink ref="B79" r:id="rId76" xr:uid="{5C4D2755-D3F8-4201-8026-2633DBF093DC}"/>
    <hyperlink ref="B80" r:id="rId77" xr:uid="{807B3890-C2C4-41EC-88B7-AB69969B5AD7}"/>
    <hyperlink ref="B81" r:id="rId78" xr:uid="{CBDB27B8-E962-4F0C-935A-BCE642D040C6}"/>
    <hyperlink ref="B82" r:id="rId79" xr:uid="{F43DD58C-71D0-49C9-826F-68673D64E99F}"/>
    <hyperlink ref="B83" r:id="rId80" xr:uid="{4CA64FC0-0E53-44EC-9BDE-3C700A1F0E18}"/>
    <hyperlink ref="B84" r:id="rId81" xr:uid="{3942F72B-D6FC-4E8D-AE14-45329A14BEBD}"/>
    <hyperlink ref="B85" r:id="rId82" xr:uid="{B47C6619-51D3-4839-9295-6004F0CF2768}"/>
    <hyperlink ref="B86" r:id="rId83" xr:uid="{4B8F558C-1514-4EB2-A6E1-B2D9338B132A}"/>
    <hyperlink ref="B87" r:id="rId84" xr:uid="{212FB024-2714-44C2-8464-552AD141E8C3}"/>
    <hyperlink ref="B88" r:id="rId85" xr:uid="{EC9B97EB-11A9-4718-AC4C-B7D9D54BF0C5}"/>
    <hyperlink ref="B89" r:id="rId86" xr:uid="{3FABA931-B396-48C0-BF5D-A4792730BD11}"/>
    <hyperlink ref="B90" r:id="rId87" xr:uid="{255295E0-8D24-46E0-9F7B-B59D571FAE80}"/>
    <hyperlink ref="B91" r:id="rId88" xr:uid="{1DC00F45-A6C5-45B4-9833-304797C0F0AC}"/>
    <hyperlink ref="B92" r:id="rId89" xr:uid="{81C35663-0F21-4FE7-9296-E09BE6218435}"/>
    <hyperlink ref="B93" r:id="rId90" xr:uid="{1D2DBE6B-3514-4C33-BA61-281B7DE997B0}"/>
    <hyperlink ref="B94" r:id="rId91" xr:uid="{6126E3B2-EC00-4D48-93A3-9C3A7CB84D39}"/>
    <hyperlink ref="B95" r:id="rId92" xr:uid="{3E561821-627C-4B9B-8B4C-2D3A3DB12708}"/>
    <hyperlink ref="B96" r:id="rId93" xr:uid="{9DF885B9-C4FB-4232-AAD1-799CA39483A2}"/>
    <hyperlink ref="B97" r:id="rId94" xr:uid="{92D8E93E-4A42-48EA-A3D3-89B0BC36B852}"/>
    <hyperlink ref="B98" r:id="rId95" xr:uid="{A30A587B-4069-411F-9CBE-6836E6F6CFDC}"/>
    <hyperlink ref="B99" r:id="rId96" xr:uid="{4D6ABB0E-FFCF-43A2-AC89-D532485E1FCB}"/>
    <hyperlink ref="B100" r:id="rId97" xr:uid="{DF8723E9-8143-49B3-9E0C-90D1260FDF5A}"/>
    <hyperlink ref="B101" r:id="rId98" xr:uid="{B747ACC8-6C9C-4C55-A971-DEE00EF280E5}"/>
    <hyperlink ref="B102" r:id="rId99" xr:uid="{4F91D2EE-D733-4225-98B4-3C6D5DE4D482}"/>
    <hyperlink ref="B103" r:id="rId100" xr:uid="{97183A76-DBF7-42D9-9460-D8A541114EC3}"/>
    <hyperlink ref="B104" r:id="rId101" xr:uid="{64762E9C-F9DA-4563-BDCB-5CAB19BC607C}"/>
    <hyperlink ref="B105" r:id="rId102" xr:uid="{5C099640-8402-4EF0-BD6D-B6441F79F827}"/>
    <hyperlink ref="B106" r:id="rId103" xr:uid="{0AEAF4D9-139D-4987-B973-6C1EF847C227}"/>
    <hyperlink ref="B107" r:id="rId104" xr:uid="{50390124-ECFF-4876-B3B6-6B4980063AC6}"/>
    <hyperlink ref="B108" r:id="rId105" xr:uid="{93D39AB2-E636-4E78-8CA8-5360A3FFE485}"/>
    <hyperlink ref="B109" r:id="rId106" xr:uid="{D7865770-EE93-4179-8733-5508CC6E47D0}"/>
    <hyperlink ref="B110" r:id="rId107" xr:uid="{E2E36AEB-EC46-4BDB-9CF2-43F450650108}"/>
    <hyperlink ref="B111" r:id="rId108" xr:uid="{802B007E-5511-4D3B-A803-FE2F6B6C5619}"/>
    <hyperlink ref="B112" r:id="rId109" xr:uid="{8F9DBA27-CAC7-46BF-AF1F-205231C765AD}"/>
    <hyperlink ref="B113" r:id="rId110" xr:uid="{1DB3B073-E8B2-4276-A124-3CFE995717F2}"/>
    <hyperlink ref="B114" r:id="rId111" xr:uid="{B78BBBAB-441E-4EDA-BF2F-2CD97594008D}"/>
    <hyperlink ref="B115" r:id="rId112" xr:uid="{633EACB3-C52A-4552-B548-5C5D0FE9AFB6}"/>
    <hyperlink ref="B116" r:id="rId113" xr:uid="{BEE4A602-B611-4D4D-8C88-551E0D34D0B5}"/>
    <hyperlink ref="B117" r:id="rId114" xr:uid="{9A896A13-3107-4BDB-AAA4-1213CCE27430}"/>
    <hyperlink ref="B118" r:id="rId115" xr:uid="{F8B29961-9A2C-48A1-9B20-45664A051FB1}"/>
    <hyperlink ref="B119" r:id="rId116" xr:uid="{28A88716-1972-4296-8F1E-D9DBAEF08ED5}"/>
    <hyperlink ref="B120" r:id="rId117" xr:uid="{CB10075E-624D-4859-A9EF-3E1FABEAABB4}"/>
    <hyperlink ref="B121" r:id="rId118" xr:uid="{4A44CFA2-492B-4159-AE3E-E72AA2C69A67}"/>
  </hyperlinks>
  <pageMargins left="0.7" right="0.7" top="0.75" bottom="0.75" header="0.3" footer="0.3"/>
  <pageSetup orientation="portrait" r:id="rId1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sqref="A1:A4"/>
    </sheetView>
  </sheetViews>
  <sheetFormatPr defaultColWidth="11" defaultRowHeight="15.75" x14ac:dyDescent="0.25"/>
  <sheetData>
    <row r="1" spans="1:1" x14ac:dyDescent="0.25">
      <c r="A1" s="28" t="s">
        <v>0</v>
      </c>
    </row>
    <row r="2" spans="1:1" x14ac:dyDescent="0.25">
      <c r="A2" s="29" t="s">
        <v>1</v>
      </c>
    </row>
    <row r="3" spans="1:1" x14ac:dyDescent="0.25">
      <c r="A3" s="28" t="s">
        <v>2</v>
      </c>
    </row>
    <row r="4" spans="1:1" x14ac:dyDescent="0.25">
      <c r="A4" s="28"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leaf gas-exchange_Franks</vt:lpstr>
      <vt:lpstr>Input Parameters and References</vt:lpstr>
    </vt:vector>
  </TitlesOfParts>
  <Company>Wesleyan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Royer, Dana</dc:creator>
  <cp:lastModifiedBy>Dana Royer</cp:lastModifiedBy>
  <dcterms:created xsi:type="dcterms:W3CDTF">2019-02-07T19:27:24Z</dcterms:created>
  <dcterms:modified xsi:type="dcterms:W3CDTF">2024-11-26T19:05:41Z</dcterms:modified>
</cp:coreProperties>
</file>