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3/Documents/calcs/SQ_multijunc/"/>
    </mc:Choice>
  </mc:AlternateContent>
  <xr:revisionPtr revIDLastSave="0" documentId="13_ncr:1_{9345669A-3F67-694D-90AF-E776CA99B0E0}" xr6:coauthVersionLast="47" xr6:coauthVersionMax="47" xr10:uidLastSave="{00000000-0000-0000-0000-000000000000}"/>
  <bookViews>
    <workbookView xWindow="380" yWindow="500" windowWidth="28040" windowHeight="16940" xr2:uid="{F39901F2-9B9C-3F40-87C6-17C8C951FC81}"/>
  </bookViews>
  <sheets>
    <sheet name="Sheet1" sheetId="1" r:id="rId1"/>
  </sheets>
  <definedNames>
    <definedName name="_xlchart.v1.0" hidden="1">Sheet1!$AA$3:$AA$40</definedName>
    <definedName name="_xlchart.v1.1" hidden="1">Sheet1!$AB$3:$AB$40</definedName>
    <definedName name="_xlchart.v1.10" hidden="1">Sheet1!$AK$3:$AK$40</definedName>
    <definedName name="_xlchart.v1.11" hidden="1">Sheet1!$O$3:$O$40</definedName>
    <definedName name="_xlchart.v1.12" hidden="1">Sheet1!$P$3:$P$40</definedName>
    <definedName name="_xlchart.v1.13" hidden="1">Sheet1!$Q$3:$Q$40</definedName>
    <definedName name="_xlchart.v1.14" hidden="1">Sheet1!$R$3:$R$40</definedName>
    <definedName name="_xlchart.v1.15" hidden="1">Sheet1!$S$3:$S$40</definedName>
    <definedName name="_xlchart.v1.16" hidden="1">Sheet1!$T$3:$T$40</definedName>
    <definedName name="_xlchart.v1.17" hidden="1">Sheet1!$U$3:$U$40</definedName>
    <definedName name="_xlchart.v1.18" hidden="1">Sheet1!$V$3:$V$40</definedName>
    <definedName name="_xlchart.v1.19" hidden="1">Sheet1!$W$3:$W$40</definedName>
    <definedName name="_xlchart.v1.2" hidden="1">Sheet1!$AC$3:$AC$40</definedName>
    <definedName name="_xlchart.v1.20" hidden="1">Sheet1!$X$3:$X$40</definedName>
    <definedName name="_xlchart.v1.21" hidden="1">Sheet1!$Y$3:$Y$40</definedName>
    <definedName name="_xlchart.v1.22" hidden="1">Sheet1!$Z$3:$Z$40</definedName>
    <definedName name="_xlchart.v1.3" hidden="1">Sheet1!$AD$3:$AD$40</definedName>
    <definedName name="_xlchart.v1.4" hidden="1">Sheet1!$AE$3:$AE$40</definedName>
    <definedName name="_xlchart.v1.5" hidden="1">Sheet1!$AF$3:$AF$40</definedName>
    <definedName name="_xlchart.v1.6" hidden="1">Sheet1!$AG$3:$AG$40</definedName>
    <definedName name="_xlchart.v1.7" hidden="1">Sheet1!$AH$3:$AH$40</definedName>
    <definedName name="_xlchart.v1.8" hidden="1">Sheet1!$AI$3:$AI$40</definedName>
    <definedName name="_xlchart.v1.9" hidden="1">Sheet1!$AJ$3:$AJ$40</definedName>
    <definedName name="solver_adj" localSheetId="0" hidden="1">Sheet1!$C$7,Sheet1!$C$13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Sheet1!$C$18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Z3" i="1"/>
  <c r="AA3" i="1"/>
  <c r="AB3" i="1"/>
  <c r="AC3" i="1"/>
  <c r="AD3" i="1"/>
  <c r="AE3" i="1"/>
  <c r="AF3" i="1"/>
  <c r="AG3" i="1"/>
  <c r="AH3" i="1"/>
  <c r="AI3" i="1"/>
  <c r="AJ3" i="1"/>
  <c r="AK3" i="1"/>
  <c r="Z4" i="1"/>
  <c r="AA4" i="1"/>
  <c r="AB4" i="1"/>
  <c r="AC4" i="1"/>
  <c r="AD4" i="1"/>
  <c r="AE4" i="1"/>
  <c r="AF4" i="1"/>
  <c r="AG4" i="1"/>
  <c r="AH4" i="1"/>
  <c r="AI4" i="1"/>
  <c r="AJ4" i="1"/>
  <c r="AK4" i="1"/>
  <c r="Z5" i="1"/>
  <c r="AA5" i="1"/>
  <c r="AB5" i="1"/>
  <c r="AC5" i="1"/>
  <c r="AD5" i="1"/>
  <c r="AE5" i="1"/>
  <c r="AF5" i="1"/>
  <c r="AG5" i="1"/>
  <c r="AH5" i="1"/>
  <c r="AI5" i="1"/>
  <c r="AJ5" i="1"/>
  <c r="AK5" i="1"/>
  <c r="Z6" i="1"/>
  <c r="AA6" i="1"/>
  <c r="AB6" i="1"/>
  <c r="AC6" i="1"/>
  <c r="AD6" i="1"/>
  <c r="AE6" i="1"/>
  <c r="AF6" i="1"/>
  <c r="AG6" i="1"/>
  <c r="AH6" i="1"/>
  <c r="AI6" i="1"/>
  <c r="AJ6" i="1"/>
  <c r="AK6" i="1"/>
  <c r="Z7" i="1"/>
  <c r="AA7" i="1"/>
  <c r="AB7" i="1"/>
  <c r="AC7" i="1"/>
  <c r="AD7" i="1"/>
  <c r="AE7" i="1"/>
  <c r="AF7" i="1"/>
  <c r="AG7" i="1"/>
  <c r="AH7" i="1"/>
  <c r="AI7" i="1"/>
  <c r="AJ7" i="1"/>
  <c r="AK7" i="1"/>
  <c r="Z8" i="1"/>
  <c r="AA8" i="1"/>
  <c r="AB8" i="1"/>
  <c r="AC8" i="1"/>
  <c r="AD8" i="1"/>
  <c r="AE8" i="1"/>
  <c r="AF8" i="1"/>
  <c r="AG8" i="1"/>
  <c r="AH8" i="1"/>
  <c r="AI8" i="1"/>
  <c r="AJ8" i="1"/>
  <c r="AK8" i="1"/>
  <c r="Z9" i="1"/>
  <c r="AA9" i="1"/>
  <c r="AB9" i="1"/>
  <c r="AC9" i="1"/>
  <c r="AD9" i="1"/>
  <c r="AE9" i="1"/>
  <c r="AF9" i="1"/>
  <c r="AG9" i="1"/>
  <c r="AH9" i="1"/>
  <c r="AI9" i="1"/>
  <c r="AJ9" i="1"/>
  <c r="AK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P3" i="1"/>
  <c r="Q3" i="1"/>
  <c r="R3" i="1"/>
  <c r="S3" i="1"/>
  <c r="T3" i="1"/>
  <c r="U3" i="1"/>
  <c r="V3" i="1"/>
  <c r="W3" i="1"/>
  <c r="X3" i="1"/>
  <c r="Y3" i="1"/>
  <c r="P4" i="1"/>
  <c r="Q4" i="1"/>
  <c r="R4" i="1"/>
  <c r="S4" i="1"/>
  <c r="T4" i="1"/>
  <c r="U4" i="1"/>
  <c r="V4" i="1"/>
  <c r="W4" i="1"/>
  <c r="X4" i="1"/>
  <c r="Y4" i="1"/>
  <c r="P5" i="1"/>
  <c r="Q5" i="1"/>
  <c r="R5" i="1"/>
  <c r="S5" i="1"/>
  <c r="T5" i="1"/>
  <c r="U5" i="1"/>
  <c r="V5" i="1"/>
  <c r="W5" i="1"/>
  <c r="X5" i="1"/>
  <c r="Y5" i="1"/>
  <c r="P6" i="1"/>
  <c r="Q6" i="1"/>
  <c r="R6" i="1"/>
  <c r="S6" i="1"/>
  <c r="T6" i="1"/>
  <c r="U6" i="1"/>
  <c r="V6" i="1"/>
  <c r="W6" i="1"/>
  <c r="X6" i="1"/>
  <c r="Y6" i="1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4" i="1"/>
  <c r="Q14" i="1"/>
  <c r="R14" i="1"/>
  <c r="S14" i="1"/>
  <c r="T14" i="1"/>
  <c r="U14" i="1"/>
  <c r="V14" i="1"/>
  <c r="W14" i="1"/>
  <c r="X14" i="1"/>
  <c r="Y14" i="1"/>
  <c r="P15" i="1"/>
  <c r="Q15" i="1"/>
  <c r="R15" i="1"/>
  <c r="S15" i="1"/>
  <c r="T15" i="1"/>
  <c r="U15" i="1"/>
  <c r="V15" i="1"/>
  <c r="W15" i="1"/>
  <c r="X15" i="1"/>
  <c r="Y15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L3" i="1"/>
  <c r="G70" i="1"/>
  <c r="H70" i="1"/>
  <c r="J70" i="1" s="1"/>
  <c r="K70" i="1" s="1"/>
  <c r="I70" i="1"/>
  <c r="G71" i="1"/>
  <c r="I71" i="1" s="1"/>
  <c r="H71" i="1"/>
  <c r="G72" i="1"/>
  <c r="I72" i="1" s="1"/>
  <c r="H72" i="1"/>
  <c r="J72" i="1" s="1"/>
  <c r="K72" i="1" s="1"/>
  <c r="G73" i="1"/>
  <c r="I73" i="1" s="1"/>
  <c r="J73" i="1" s="1"/>
  <c r="K73" i="1" s="1"/>
  <c r="H73" i="1"/>
  <c r="G74" i="1"/>
  <c r="H74" i="1"/>
  <c r="I74" i="1"/>
  <c r="J74" i="1" s="1"/>
  <c r="K74" i="1" s="1"/>
  <c r="G75" i="1"/>
  <c r="H75" i="1"/>
  <c r="J75" i="1" s="1"/>
  <c r="K75" i="1" s="1"/>
  <c r="I75" i="1"/>
  <c r="G76" i="1"/>
  <c r="I76" i="1" s="1"/>
  <c r="H76" i="1"/>
  <c r="G77" i="1"/>
  <c r="I77" i="1" s="1"/>
  <c r="J77" i="1" s="1"/>
  <c r="K77" i="1" s="1"/>
  <c r="H77" i="1"/>
  <c r="G78" i="1"/>
  <c r="H78" i="1"/>
  <c r="I78" i="1"/>
  <c r="J78" i="1" s="1"/>
  <c r="K78" i="1" s="1"/>
  <c r="G79" i="1"/>
  <c r="H79" i="1"/>
  <c r="J79" i="1" s="1"/>
  <c r="K79" i="1" s="1"/>
  <c r="I79" i="1"/>
  <c r="G80" i="1"/>
  <c r="I80" i="1" s="1"/>
  <c r="H80" i="1"/>
  <c r="J80" i="1" s="1"/>
  <c r="K80" i="1" s="1"/>
  <c r="G81" i="1"/>
  <c r="I81" i="1" s="1"/>
  <c r="J81" i="1" s="1"/>
  <c r="K81" i="1" s="1"/>
  <c r="H81" i="1"/>
  <c r="G82" i="1"/>
  <c r="H82" i="1"/>
  <c r="I82" i="1"/>
  <c r="J82" i="1" s="1"/>
  <c r="K82" i="1" s="1"/>
  <c r="G83" i="1"/>
  <c r="H83" i="1"/>
  <c r="J83" i="1" s="1"/>
  <c r="K83" i="1" s="1"/>
  <c r="I83" i="1"/>
  <c r="G84" i="1"/>
  <c r="I84" i="1" s="1"/>
  <c r="H84" i="1"/>
  <c r="G85" i="1"/>
  <c r="I85" i="1" s="1"/>
  <c r="J85" i="1" s="1"/>
  <c r="K85" i="1" s="1"/>
  <c r="H85" i="1"/>
  <c r="G86" i="1"/>
  <c r="H86" i="1"/>
  <c r="I86" i="1"/>
  <c r="J86" i="1" s="1"/>
  <c r="K86" i="1" s="1"/>
  <c r="G87" i="1"/>
  <c r="H87" i="1"/>
  <c r="J87" i="1" s="1"/>
  <c r="K87" i="1" s="1"/>
  <c r="I87" i="1"/>
  <c r="G88" i="1"/>
  <c r="I88" i="1" s="1"/>
  <c r="H88" i="1"/>
  <c r="G89" i="1"/>
  <c r="I89" i="1" s="1"/>
  <c r="J89" i="1" s="1"/>
  <c r="K89" i="1" s="1"/>
  <c r="H89" i="1"/>
  <c r="G90" i="1"/>
  <c r="H90" i="1"/>
  <c r="I90" i="1"/>
  <c r="J90" i="1" s="1"/>
  <c r="K90" i="1" s="1"/>
  <c r="G91" i="1"/>
  <c r="H91" i="1"/>
  <c r="J91" i="1" s="1"/>
  <c r="K91" i="1" s="1"/>
  <c r="I91" i="1"/>
  <c r="G92" i="1"/>
  <c r="I92" i="1" s="1"/>
  <c r="H92" i="1"/>
  <c r="G93" i="1"/>
  <c r="I93" i="1" s="1"/>
  <c r="J93" i="1" s="1"/>
  <c r="K93" i="1" s="1"/>
  <c r="H93" i="1"/>
  <c r="G94" i="1"/>
  <c r="H94" i="1"/>
  <c r="I94" i="1"/>
  <c r="J94" i="1" s="1"/>
  <c r="K94" i="1" s="1"/>
  <c r="G95" i="1"/>
  <c r="H95" i="1"/>
  <c r="J95" i="1" s="1"/>
  <c r="K95" i="1" s="1"/>
  <c r="I95" i="1"/>
  <c r="G96" i="1"/>
  <c r="I96" i="1" s="1"/>
  <c r="H96" i="1"/>
  <c r="G97" i="1"/>
  <c r="I97" i="1" s="1"/>
  <c r="J97" i="1" s="1"/>
  <c r="K97" i="1" s="1"/>
  <c r="H97" i="1"/>
  <c r="G98" i="1"/>
  <c r="H98" i="1"/>
  <c r="I98" i="1"/>
  <c r="J98" i="1" s="1"/>
  <c r="K98" i="1" s="1"/>
  <c r="G99" i="1"/>
  <c r="H99" i="1"/>
  <c r="J99" i="1" s="1"/>
  <c r="K99" i="1" s="1"/>
  <c r="I99" i="1"/>
  <c r="G100" i="1"/>
  <c r="I100" i="1" s="1"/>
  <c r="H100" i="1"/>
  <c r="G101" i="1"/>
  <c r="I101" i="1" s="1"/>
  <c r="J101" i="1" s="1"/>
  <c r="K101" i="1" s="1"/>
  <c r="H101" i="1"/>
  <c r="G69" i="1"/>
  <c r="G4" i="1"/>
  <c r="G5" i="1"/>
  <c r="G6" i="1"/>
  <c r="G7" i="1"/>
  <c r="I7" i="1" s="1"/>
  <c r="G8" i="1"/>
  <c r="I8" i="1" s="1"/>
  <c r="G9" i="1"/>
  <c r="G10" i="1"/>
  <c r="G11" i="1"/>
  <c r="I11" i="1" s="1"/>
  <c r="G12" i="1"/>
  <c r="I12" i="1" s="1"/>
  <c r="G13" i="1"/>
  <c r="G14" i="1"/>
  <c r="G15" i="1"/>
  <c r="I15" i="1" s="1"/>
  <c r="G16" i="1"/>
  <c r="I16" i="1" s="1"/>
  <c r="G17" i="1"/>
  <c r="G18" i="1"/>
  <c r="G19" i="1"/>
  <c r="I19" i="1" s="1"/>
  <c r="G20" i="1"/>
  <c r="I20" i="1" s="1"/>
  <c r="G21" i="1"/>
  <c r="G22" i="1"/>
  <c r="I22" i="1" s="1"/>
  <c r="G23" i="1"/>
  <c r="I23" i="1" s="1"/>
  <c r="G24" i="1"/>
  <c r="I24" i="1" s="1"/>
  <c r="G25" i="1"/>
  <c r="G26" i="1"/>
  <c r="G27" i="1"/>
  <c r="I27" i="1" s="1"/>
  <c r="G28" i="1"/>
  <c r="I28" i="1" s="1"/>
  <c r="G29" i="1"/>
  <c r="G30" i="1"/>
  <c r="I30" i="1" s="1"/>
  <c r="G31" i="1"/>
  <c r="I31" i="1" s="1"/>
  <c r="G32" i="1"/>
  <c r="I32" i="1" s="1"/>
  <c r="G33" i="1"/>
  <c r="G34" i="1"/>
  <c r="I34" i="1" s="1"/>
  <c r="G35" i="1"/>
  <c r="I35" i="1" s="1"/>
  <c r="G36" i="1"/>
  <c r="I36" i="1" s="1"/>
  <c r="G37" i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3" i="1"/>
  <c r="I3" i="1" s="1"/>
  <c r="C11" i="1"/>
  <c r="I26" i="1" s="1"/>
  <c r="C10" i="1"/>
  <c r="C14" i="1" s="1"/>
  <c r="C8" i="1"/>
  <c r="C15" i="1" s="1"/>
  <c r="J96" i="1" l="1"/>
  <c r="K96" i="1" s="1"/>
  <c r="J88" i="1"/>
  <c r="K88" i="1" s="1"/>
  <c r="J100" i="1"/>
  <c r="K100" i="1" s="1"/>
  <c r="J92" i="1"/>
  <c r="K92" i="1" s="1"/>
  <c r="J84" i="1"/>
  <c r="K84" i="1" s="1"/>
  <c r="J76" i="1"/>
  <c r="K76" i="1" s="1"/>
  <c r="J71" i="1"/>
  <c r="K71" i="1" s="1"/>
  <c r="H25" i="1"/>
  <c r="I18" i="1"/>
  <c r="I14" i="1"/>
  <c r="I10" i="1"/>
  <c r="I6" i="1"/>
  <c r="H39" i="1"/>
  <c r="J39" i="1" s="1"/>
  <c r="K39" i="1" s="1"/>
  <c r="H31" i="1"/>
  <c r="H15" i="1"/>
  <c r="J15" i="1" s="1"/>
  <c r="K15" i="1" s="1"/>
  <c r="I37" i="1"/>
  <c r="I33" i="1"/>
  <c r="I29" i="1"/>
  <c r="I25" i="1"/>
  <c r="I21" i="1"/>
  <c r="I17" i="1"/>
  <c r="I13" i="1"/>
  <c r="I9" i="1"/>
  <c r="I5" i="1"/>
  <c r="I69" i="1"/>
  <c r="I4" i="1"/>
  <c r="H28" i="1"/>
  <c r="J28" i="1" s="1"/>
  <c r="K28" i="1" s="1"/>
  <c r="H18" i="1"/>
  <c r="H69" i="1"/>
  <c r="J69" i="1" s="1"/>
  <c r="K69" i="1" s="1"/>
  <c r="H67" i="1"/>
  <c r="H65" i="1"/>
  <c r="J65" i="1" s="1"/>
  <c r="K65" i="1" s="1"/>
  <c r="H63" i="1"/>
  <c r="J63" i="1" s="1"/>
  <c r="K63" i="1" s="1"/>
  <c r="H61" i="1"/>
  <c r="H59" i="1"/>
  <c r="J59" i="1" s="1"/>
  <c r="K59" i="1" s="1"/>
  <c r="H57" i="1"/>
  <c r="J57" i="1" s="1"/>
  <c r="K57" i="1" s="1"/>
  <c r="H55" i="1"/>
  <c r="J55" i="1" s="1"/>
  <c r="K55" i="1" s="1"/>
  <c r="H53" i="1"/>
  <c r="H51" i="1"/>
  <c r="H49" i="1"/>
  <c r="H47" i="1"/>
  <c r="J47" i="1" s="1"/>
  <c r="K47" i="1" s="1"/>
  <c r="H45" i="1"/>
  <c r="H42" i="1"/>
  <c r="J42" i="1" s="1"/>
  <c r="K42" i="1" s="1"/>
  <c r="H40" i="1"/>
  <c r="J40" i="1" s="1"/>
  <c r="K40" i="1" s="1"/>
  <c r="H37" i="1"/>
  <c r="J37" i="1" s="1"/>
  <c r="K37" i="1" s="1"/>
  <c r="H34" i="1"/>
  <c r="J34" i="1" s="1"/>
  <c r="K34" i="1" s="1"/>
  <c r="H32" i="1"/>
  <c r="J32" i="1" s="1"/>
  <c r="K32" i="1" s="1"/>
  <c r="H29" i="1"/>
  <c r="J29" i="1" s="1"/>
  <c r="K29" i="1" s="1"/>
  <c r="H22" i="1"/>
  <c r="J22" i="1" s="1"/>
  <c r="K22" i="1" s="1"/>
  <c r="H19" i="1"/>
  <c r="J19" i="1" s="1"/>
  <c r="K19" i="1" s="1"/>
  <c r="H16" i="1"/>
  <c r="J16" i="1" s="1"/>
  <c r="K16" i="1" s="1"/>
  <c r="H13" i="1"/>
  <c r="J13" i="1" s="1"/>
  <c r="K13" i="1" s="1"/>
  <c r="H11" i="1"/>
  <c r="J11" i="1" s="1"/>
  <c r="K11" i="1" s="1"/>
  <c r="H9" i="1"/>
  <c r="H7" i="1"/>
  <c r="J7" i="1" s="1"/>
  <c r="K7" i="1" s="1"/>
  <c r="H5" i="1"/>
  <c r="J5" i="1" s="1"/>
  <c r="K5" i="1" s="1"/>
  <c r="J31" i="1"/>
  <c r="K31" i="1" s="1"/>
  <c r="H3" i="1"/>
  <c r="H35" i="1"/>
  <c r="J35" i="1" s="1"/>
  <c r="K35" i="1" s="1"/>
  <c r="H26" i="1"/>
  <c r="J26" i="1" s="1"/>
  <c r="K26" i="1" s="1"/>
  <c r="H23" i="1"/>
  <c r="J23" i="1" s="1"/>
  <c r="K23" i="1" s="1"/>
  <c r="H20" i="1"/>
  <c r="J20" i="1" s="1"/>
  <c r="K20" i="1" s="1"/>
  <c r="H17" i="1"/>
  <c r="H43" i="1"/>
  <c r="J43" i="1" s="1"/>
  <c r="K43" i="1" s="1"/>
  <c r="H68" i="1"/>
  <c r="J68" i="1" s="1"/>
  <c r="K68" i="1" s="1"/>
  <c r="H66" i="1"/>
  <c r="J66" i="1" s="1"/>
  <c r="K66" i="1" s="1"/>
  <c r="H64" i="1"/>
  <c r="J64" i="1" s="1"/>
  <c r="K64" i="1" s="1"/>
  <c r="H62" i="1"/>
  <c r="J62" i="1" s="1"/>
  <c r="K62" i="1" s="1"/>
  <c r="H60" i="1"/>
  <c r="J60" i="1" s="1"/>
  <c r="K60" i="1" s="1"/>
  <c r="H58" i="1"/>
  <c r="J58" i="1" s="1"/>
  <c r="K58" i="1" s="1"/>
  <c r="H56" i="1"/>
  <c r="J56" i="1" s="1"/>
  <c r="K56" i="1" s="1"/>
  <c r="H54" i="1"/>
  <c r="J54" i="1" s="1"/>
  <c r="K54" i="1" s="1"/>
  <c r="H52" i="1"/>
  <c r="J52" i="1" s="1"/>
  <c r="K52" i="1" s="1"/>
  <c r="H50" i="1"/>
  <c r="J50" i="1" s="1"/>
  <c r="K50" i="1" s="1"/>
  <c r="H48" i="1"/>
  <c r="J48" i="1" s="1"/>
  <c r="K48" i="1" s="1"/>
  <c r="H46" i="1"/>
  <c r="J46" i="1" s="1"/>
  <c r="K46" i="1" s="1"/>
  <c r="H44" i="1"/>
  <c r="J44" i="1" s="1"/>
  <c r="K44" i="1" s="1"/>
  <c r="H41" i="1"/>
  <c r="J41" i="1" s="1"/>
  <c r="K41" i="1" s="1"/>
  <c r="H38" i="1"/>
  <c r="J38" i="1" s="1"/>
  <c r="K38" i="1" s="1"/>
  <c r="H36" i="1"/>
  <c r="J36" i="1" s="1"/>
  <c r="K36" i="1" s="1"/>
  <c r="H33" i="1"/>
  <c r="H30" i="1"/>
  <c r="J30" i="1" s="1"/>
  <c r="K30" i="1" s="1"/>
  <c r="H27" i="1"/>
  <c r="J27" i="1" s="1"/>
  <c r="K27" i="1" s="1"/>
  <c r="H24" i="1"/>
  <c r="J24" i="1" s="1"/>
  <c r="K24" i="1" s="1"/>
  <c r="H21" i="1"/>
  <c r="H14" i="1"/>
  <c r="J14" i="1" s="1"/>
  <c r="K14" i="1" s="1"/>
  <c r="H12" i="1"/>
  <c r="J12" i="1" s="1"/>
  <c r="K12" i="1" s="1"/>
  <c r="H10" i="1"/>
  <c r="H8" i="1"/>
  <c r="J8" i="1" s="1"/>
  <c r="K8" i="1" s="1"/>
  <c r="H6" i="1"/>
  <c r="H4" i="1"/>
  <c r="J53" i="1"/>
  <c r="K53" i="1" s="1"/>
  <c r="J45" i="1"/>
  <c r="K45" i="1" s="1"/>
  <c r="J61" i="1"/>
  <c r="K61" i="1" s="1"/>
  <c r="J49" i="1"/>
  <c r="K49" i="1" s="1"/>
  <c r="J67" i="1"/>
  <c r="K67" i="1" s="1"/>
  <c r="J51" i="1"/>
  <c r="K51" i="1" s="1"/>
  <c r="J3" i="1"/>
  <c r="K3" i="1" s="1"/>
  <c r="C17" i="1"/>
  <c r="C18" i="1" s="1"/>
  <c r="J17" i="1" l="1"/>
  <c r="K17" i="1" s="1"/>
  <c r="J21" i="1"/>
  <c r="K21" i="1" s="1"/>
  <c r="J6" i="1"/>
  <c r="K6" i="1" s="1"/>
  <c r="J10" i="1"/>
  <c r="K10" i="1" s="1"/>
  <c r="J4" i="1"/>
  <c r="K4" i="1" s="1"/>
  <c r="J33" i="1"/>
  <c r="K33" i="1" s="1"/>
  <c r="J9" i="1"/>
  <c r="K9" i="1" s="1"/>
  <c r="J25" i="1"/>
  <c r="K25" i="1" s="1"/>
  <c r="J18" i="1"/>
  <c r="K18" i="1" s="1"/>
</calcChain>
</file>

<file path=xl/sharedStrings.xml><?xml version="1.0" encoding="utf-8"?>
<sst xmlns="http://schemas.openxmlformats.org/spreadsheetml/2006/main" count="22" uniqueCount="14">
  <si>
    <t>Ip (mA)</t>
  </si>
  <si>
    <t>n</t>
  </si>
  <si>
    <t>kT (eV)</t>
  </si>
  <si>
    <t>Ip_1 (mA)</t>
  </si>
  <si>
    <t>Ip_2 (mA)</t>
  </si>
  <si>
    <t>V1 (V)</t>
  </si>
  <si>
    <t>V2(V)</t>
  </si>
  <si>
    <t>V(V)</t>
  </si>
  <si>
    <t>P(W)</t>
  </si>
  <si>
    <t>I0 (mA)</t>
  </si>
  <si>
    <t>I0_1 (mA)</t>
  </si>
  <si>
    <t>I0_2 (mA)</t>
  </si>
  <si>
    <t>I (mA)</t>
  </si>
  <si>
    <t>I\Ip_1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</si>
</sst>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4093-DF6B-F344-A215-BF7E4431A2FB}">
  <dimension ref="B2:AN101"/>
  <sheetViews>
    <sheetView tabSelected="1" workbookViewId="0">
      <selection activeCell="E1" sqref="E1:E1048576"/>
    </sheetView>
  </sheetViews>
  <sheetFormatPr baseColWidth="10" defaultRowHeight="16" x14ac:dyDescent="0.2"/>
  <sheetData>
    <row r="2" spans="2:40" x14ac:dyDescent="0.2">
      <c r="B2" t="s">
        <v>0</v>
      </c>
      <c r="C2">
        <v>2</v>
      </c>
      <c r="E2" t="s">
        <v>12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</v>
      </c>
      <c r="N2" s="5" t="s">
        <v>13</v>
      </c>
      <c r="O2">
        <v>0.9</v>
      </c>
      <c r="P2">
        <v>0.91</v>
      </c>
      <c r="Q2">
        <v>0.92</v>
      </c>
      <c r="R2">
        <v>0.93</v>
      </c>
      <c r="S2">
        <v>0.94000000000000006</v>
      </c>
      <c r="T2">
        <v>0.95000000000000007</v>
      </c>
      <c r="U2">
        <v>0.96</v>
      </c>
      <c r="V2">
        <v>0.97</v>
      </c>
      <c r="W2">
        <v>0.98</v>
      </c>
      <c r="X2">
        <v>0.99</v>
      </c>
      <c r="Y2">
        <v>1</v>
      </c>
      <c r="Z2">
        <v>1.01</v>
      </c>
      <c r="AA2">
        <v>1.02</v>
      </c>
      <c r="AB2">
        <v>1.03</v>
      </c>
      <c r="AC2">
        <v>1.04</v>
      </c>
      <c r="AD2">
        <v>1.05</v>
      </c>
      <c r="AE2">
        <v>1.06</v>
      </c>
      <c r="AF2">
        <v>1.07</v>
      </c>
      <c r="AG2">
        <v>1.08</v>
      </c>
      <c r="AH2">
        <v>1.0900000000000001</v>
      </c>
      <c r="AI2">
        <v>1.1000000000000001</v>
      </c>
      <c r="AJ2">
        <v>1.1100000000000001</v>
      </c>
      <c r="AK2">
        <v>1.1200000000000001</v>
      </c>
      <c r="AL2">
        <v>1.1300000000000001</v>
      </c>
      <c r="AM2">
        <v>1.1400000000000001</v>
      </c>
      <c r="AN2">
        <v>1.1499999999999999</v>
      </c>
    </row>
    <row r="3" spans="2:40" x14ac:dyDescent="0.2">
      <c r="B3" t="s">
        <v>1</v>
      </c>
      <c r="C3">
        <v>1</v>
      </c>
      <c r="E3">
        <v>0.8</v>
      </c>
      <c r="F3">
        <v>0.8</v>
      </c>
      <c r="G3">
        <f>C$2-F3</f>
        <v>1.2</v>
      </c>
      <c r="H3" s="1">
        <f>C$3*C$4*LN((F3-E3)/C$10+1)</f>
        <v>0</v>
      </c>
      <c r="I3" s="1">
        <f>C$3*C$4*LN((G3-E3)/C$11+1)</f>
        <v>0.51300065528612138</v>
      </c>
      <c r="J3" s="1">
        <f>H3+I3</f>
        <v>0.51300065528612138</v>
      </c>
      <c r="K3" s="1">
        <f>E3*J3</f>
        <v>0.41040052422889711</v>
      </c>
      <c r="L3" s="1">
        <f>E3*($C$3*$C$4*LN((F3-E3)/C$10+1)+$C$3*$C$4*LN((($C$2-F3)-E3)/$C$11+1))</f>
        <v>0.41040052422889711</v>
      </c>
      <c r="N3">
        <v>0.8</v>
      </c>
      <c r="O3" s="3">
        <f>$N3*($C$3*$C$4*LN((O$2-$N3)/$C$10+1)+$C$3*$C$4*LN((($C$2-O$2)-$N3)/$C$11+1))</f>
        <v>0.78611625692685594</v>
      </c>
      <c r="P3" s="3">
        <f t="shared" ref="P3:AK18" si="0">$N3*($C$3*$C$4*LN((P$2-$N3)/$C$10+1)+$C$3*$C$4*LN((($C$2-P$2)-$N3)/$C$11+1))</f>
        <v>0.78738864368522676</v>
      </c>
      <c r="Q3" s="3">
        <f t="shared" si="0"/>
        <v>0.78846442725681709</v>
      </c>
      <c r="R3" s="3">
        <f t="shared" si="0"/>
        <v>0.78936937456205081</v>
      </c>
      <c r="S3" s="3">
        <f t="shared" si="0"/>
        <v>0.7901229121408383</v>
      </c>
      <c r="T3" s="3">
        <f t="shared" si="0"/>
        <v>0.79073979125483307</v>
      </c>
      <c r="U3" s="3">
        <f t="shared" si="0"/>
        <v>0.79123119768116368</v>
      </c>
      <c r="V3" s="3">
        <f t="shared" si="0"/>
        <v>0.79160550463057877</v>
      </c>
      <c r="W3" s="3">
        <f t="shared" si="0"/>
        <v>0.79186878644219849</v>
      </c>
      <c r="X3" s="3">
        <f t="shared" si="0"/>
        <v>0.79202516454139005</v>
      </c>
      <c r="Y3" s="3">
        <f t="shared" si="0"/>
        <v>0.79207702939899027</v>
      </c>
      <c r="Z3" s="3">
        <f t="shared" si="0"/>
        <v>0.79202516454139005</v>
      </c>
      <c r="AA3" s="3">
        <f t="shared" si="0"/>
        <v>0.79186878644219849</v>
      </c>
      <c r="AB3" s="3">
        <f t="shared" si="0"/>
        <v>0.79160550463057877</v>
      </c>
      <c r="AC3" s="3">
        <f t="shared" si="0"/>
        <v>0.79123119768116368</v>
      </c>
      <c r="AD3" s="3">
        <f t="shared" si="0"/>
        <v>0.79073979125483307</v>
      </c>
      <c r="AE3" s="3">
        <f t="shared" si="0"/>
        <v>0.7901229121408383</v>
      </c>
      <c r="AF3" s="3">
        <f t="shared" si="0"/>
        <v>0.78936937456205092</v>
      </c>
      <c r="AG3" s="3">
        <f t="shared" si="0"/>
        <v>0.78846442725681709</v>
      </c>
      <c r="AH3" s="3">
        <f t="shared" si="0"/>
        <v>0.78738864368522665</v>
      </c>
      <c r="AI3" s="3">
        <f t="shared" si="0"/>
        <v>0.78611625692685594</v>
      </c>
      <c r="AJ3" s="3">
        <f t="shared" si="0"/>
        <v>0.78461259219211232</v>
      </c>
      <c r="AK3" s="3">
        <f t="shared" si="0"/>
        <v>0.7828299607490794</v>
      </c>
      <c r="AL3" s="3"/>
      <c r="AM3" s="3"/>
      <c r="AN3" s="3"/>
    </row>
    <row r="4" spans="2:40" x14ac:dyDescent="0.2">
      <c r="B4" t="s">
        <v>2</v>
      </c>
      <c r="C4">
        <v>2.5899999999999999E-2</v>
      </c>
      <c r="E4">
        <v>0.82</v>
      </c>
      <c r="F4">
        <v>0.8</v>
      </c>
      <c r="G4">
        <f>C$2-F4</f>
        <v>1.2</v>
      </c>
      <c r="H4" s="1" t="e">
        <f>C$3*C$4*LN((F4-E4)/C$10+1)</f>
        <v>#NUM!</v>
      </c>
      <c r="I4" s="1">
        <f>C$3*C$4*LN((G4-E4)/C$11+1)</f>
        <v>0.51167215896489171</v>
      </c>
      <c r="J4" s="1" t="e">
        <f t="shared" ref="J4:J67" si="1">H4+I4</f>
        <v>#NUM!</v>
      </c>
      <c r="K4" s="1" t="e">
        <f>E4*J4</f>
        <v>#NUM!</v>
      </c>
      <c r="N4">
        <v>0.81</v>
      </c>
      <c r="O4" s="3">
        <f t="shared" ref="O4:AD23" si="2">$N4*($C$3*$C$4*LN((O$2-$N4)/$C$10+1)+$C$3*$C$4*LN((($C$2-O$2)-$N4)/$C$11+1))</f>
        <v>0.79302113125357343</v>
      </c>
      <c r="P4" s="3">
        <f t="shared" si="2"/>
        <v>0.79449530869251184</v>
      </c>
      <c r="Q4" s="3">
        <f t="shared" si="2"/>
        <v>0.79573186413126928</v>
      </c>
      <c r="R4" s="3">
        <f t="shared" si="2"/>
        <v>0.79676552145547774</v>
      </c>
      <c r="S4" s="3">
        <f t="shared" si="2"/>
        <v>0.79762192606829763</v>
      </c>
      <c r="T4" s="3">
        <f t="shared" si="2"/>
        <v>0.7983202325850397</v>
      </c>
      <c r="U4" s="3">
        <f t="shared" si="2"/>
        <v>0.79887477587888311</v>
      </c>
      <c r="V4" s="3">
        <f t="shared" si="2"/>
        <v>0.79929617598225944</v>
      </c>
      <c r="W4" s="3">
        <f t="shared" si="2"/>
        <v>0.79959207651217012</v>
      </c>
      <c r="X4" s="3">
        <f t="shared" si="2"/>
        <v>0.79976763402014694</v>
      </c>
      <c r="Y4" s="3">
        <f t="shared" si="2"/>
        <v>0.79982582823160631</v>
      </c>
      <c r="Z4" s="3">
        <f t="shared" si="2"/>
        <v>0.79976763402014694</v>
      </c>
      <c r="AA4" s="3">
        <f t="shared" si="2"/>
        <v>0.79959207651217012</v>
      </c>
      <c r="AB4" s="3">
        <f t="shared" si="2"/>
        <v>0.79929617598225944</v>
      </c>
      <c r="AC4" s="3">
        <f t="shared" si="2"/>
        <v>0.79887477587888311</v>
      </c>
      <c r="AD4" s="3">
        <f t="shared" si="2"/>
        <v>0.7983202325850397</v>
      </c>
      <c r="AE4" s="3">
        <f t="shared" si="0"/>
        <v>0.79762192606829763</v>
      </c>
      <c r="AF4" s="3">
        <f t="shared" si="0"/>
        <v>0.79676552145547774</v>
      </c>
      <c r="AG4" s="3">
        <f t="shared" si="0"/>
        <v>0.79573186413126917</v>
      </c>
      <c r="AH4" s="3">
        <f t="shared" si="0"/>
        <v>0.79449530869251184</v>
      </c>
      <c r="AI4" s="3">
        <f t="shared" si="0"/>
        <v>0.79302113125357332</v>
      </c>
      <c r="AJ4" s="3">
        <f t="shared" si="0"/>
        <v>0.7912613816278683</v>
      </c>
      <c r="AK4" s="3">
        <f t="shared" si="0"/>
        <v>0.78914792427020874</v>
      </c>
      <c r="AL4" s="3"/>
      <c r="AM4" s="3"/>
      <c r="AN4" s="3"/>
    </row>
    <row r="5" spans="2:40" x14ac:dyDescent="0.2">
      <c r="B5" t="s">
        <v>9</v>
      </c>
      <c r="C5" s="1">
        <v>1.0000000000000001E-9</v>
      </c>
      <c r="E5">
        <v>0.84</v>
      </c>
      <c r="F5">
        <v>0.8</v>
      </c>
      <c r="G5">
        <f>C$2-F5</f>
        <v>1.2</v>
      </c>
      <c r="H5" s="1" t="e">
        <f>C$3*C$4*LN((F5-E5)/C$10+1)</f>
        <v>#NUM!</v>
      </c>
      <c r="I5" s="1">
        <f>C$3*C$4*LN((G5-E5)/C$11+1)</f>
        <v>0.5102718179377782</v>
      </c>
      <c r="J5" s="1" t="e">
        <f t="shared" si="1"/>
        <v>#NUM!</v>
      </c>
      <c r="K5" s="1" t="e">
        <f>E5*J5</f>
        <v>#NUM!</v>
      </c>
      <c r="N5">
        <v>0.82000000000000006</v>
      </c>
      <c r="O5" s="3">
        <f t="shared" si="2"/>
        <v>0.7995647700607279</v>
      </c>
      <c r="P5" s="3">
        <f t="shared" si="2"/>
        <v>0.80129387011840914</v>
      </c>
      <c r="Q5" s="3">
        <f t="shared" si="2"/>
        <v>0.80272998764367798</v>
      </c>
      <c r="R5" s="3">
        <f t="shared" si="2"/>
        <v>0.80392121572037301</v>
      </c>
      <c r="S5" s="3">
        <f t="shared" si="2"/>
        <v>0.80490218581270778</v>
      </c>
      <c r="T5" s="3">
        <f t="shared" si="2"/>
        <v>0.80569825173748533</v>
      </c>
      <c r="U5" s="3">
        <f t="shared" si="2"/>
        <v>0.80632809030913466</v>
      </c>
      <c r="V5" s="3">
        <f t="shared" si="2"/>
        <v>0.80680536881620446</v>
      </c>
      <c r="W5" s="3">
        <f t="shared" si="2"/>
        <v>0.80713983241770126</v>
      </c>
      <c r="X5" s="3">
        <f t="shared" si="2"/>
        <v>0.80733801114741677</v>
      </c>
      <c r="Y5" s="3">
        <f t="shared" si="2"/>
        <v>0.80740366189448087</v>
      </c>
      <c r="Z5" s="3">
        <f t="shared" si="0"/>
        <v>0.80733801114741677</v>
      </c>
      <c r="AA5" s="3">
        <f t="shared" si="0"/>
        <v>0.80713983241770126</v>
      </c>
      <c r="AB5" s="3">
        <f t="shared" si="0"/>
        <v>0.80680536881620446</v>
      </c>
      <c r="AC5" s="3">
        <f t="shared" si="0"/>
        <v>0.80632809030913466</v>
      </c>
      <c r="AD5" s="3">
        <f t="shared" si="0"/>
        <v>0.80569825173748533</v>
      </c>
      <c r="AE5" s="3">
        <f t="shared" si="0"/>
        <v>0.80490218581270778</v>
      </c>
      <c r="AF5" s="3">
        <f t="shared" si="0"/>
        <v>0.80392121572037289</v>
      </c>
      <c r="AG5" s="3">
        <f t="shared" si="0"/>
        <v>0.80272998764367798</v>
      </c>
      <c r="AH5" s="3">
        <f t="shared" si="0"/>
        <v>0.80129387011840914</v>
      </c>
      <c r="AI5" s="3">
        <f t="shared" si="0"/>
        <v>0.7995647700607279</v>
      </c>
      <c r="AJ5" s="3">
        <f t="shared" si="0"/>
        <v>0.79747409982962958</v>
      </c>
      <c r="AK5" s="3">
        <f t="shared" si="0"/>
        <v>0.79492024889407187</v>
      </c>
      <c r="AL5" s="3"/>
      <c r="AM5" s="3"/>
      <c r="AN5" s="3"/>
    </row>
    <row r="6" spans="2:40" x14ac:dyDescent="0.2">
      <c r="E6">
        <v>0.86</v>
      </c>
      <c r="F6">
        <v>0.8</v>
      </c>
      <c r="G6">
        <f>C$2-F6</f>
        <v>1.2</v>
      </c>
      <c r="H6" s="1" t="e">
        <f>C$3*C$4*LN((F6-E6)/C$10+1)</f>
        <v>#NUM!</v>
      </c>
      <c r="I6" s="1">
        <f>C$3*C$4*LN((G6-E6)/C$11+1)</f>
        <v>0.50879141502355552</v>
      </c>
      <c r="J6" s="1" t="e">
        <f t="shared" si="1"/>
        <v>#NUM!</v>
      </c>
      <c r="K6" s="1" t="e">
        <f>E6*J6</f>
        <v>#NUM!</v>
      </c>
      <c r="N6">
        <v>0.83000000000000007</v>
      </c>
      <c r="O6" s="3">
        <f t="shared" si="2"/>
        <v>0.80566324038675774</v>
      </c>
      <c r="P6" s="3">
        <f t="shared" si="2"/>
        <v>0.80772246086803445</v>
      </c>
      <c r="Q6" s="3">
        <f t="shared" si="2"/>
        <v>0.80941131508833397</v>
      </c>
      <c r="R6" s="3">
        <f t="shared" si="2"/>
        <v>0.81079869965692564</v>
      </c>
      <c r="S6" s="3">
        <f t="shared" si="2"/>
        <v>0.8119326785453701</v>
      </c>
      <c r="T6" s="3">
        <f t="shared" si="2"/>
        <v>0.81284758256449363</v>
      </c>
      <c r="U6" s="3">
        <f t="shared" si="2"/>
        <v>0.81356821986612127</v>
      </c>
      <c r="V6" s="3">
        <f t="shared" si="2"/>
        <v>0.81411247677766641</v>
      </c>
      <c r="W6" s="3">
        <f t="shared" si="2"/>
        <v>0.81449296458199261</v>
      </c>
      <c r="X6" s="3">
        <f t="shared" si="2"/>
        <v>0.81471806611256847</v>
      </c>
      <c r="Y6" s="3">
        <f t="shared" si="2"/>
        <v>0.81479257918456083</v>
      </c>
      <c r="Z6" s="3">
        <f t="shared" si="0"/>
        <v>0.81471806611256847</v>
      </c>
      <c r="AA6" s="3">
        <f t="shared" si="0"/>
        <v>0.81449296458199261</v>
      </c>
      <c r="AB6" s="3">
        <f t="shared" si="0"/>
        <v>0.81411247677766641</v>
      </c>
      <c r="AC6" s="3">
        <f t="shared" si="0"/>
        <v>0.81356821986612127</v>
      </c>
      <c r="AD6" s="3">
        <f t="shared" si="0"/>
        <v>0.81284758256449363</v>
      </c>
      <c r="AE6" s="3">
        <f t="shared" si="0"/>
        <v>0.81193267854536999</v>
      </c>
      <c r="AF6" s="3">
        <f t="shared" si="0"/>
        <v>0.81079869965692564</v>
      </c>
      <c r="AG6" s="3">
        <f t="shared" si="0"/>
        <v>0.80941131508833386</v>
      </c>
      <c r="AH6" s="3">
        <f t="shared" si="0"/>
        <v>0.80772246086803445</v>
      </c>
      <c r="AI6" s="3">
        <f t="shared" si="0"/>
        <v>0.80566324038675774</v>
      </c>
      <c r="AJ6" s="3">
        <f t="shared" si="0"/>
        <v>0.80313125851759215</v>
      </c>
      <c r="AK6" s="3">
        <f t="shared" si="0"/>
        <v>0.7999662501821847</v>
      </c>
      <c r="AL6" s="3"/>
      <c r="AM6" s="3"/>
      <c r="AN6" s="3"/>
    </row>
    <row r="7" spans="2:40" x14ac:dyDescent="0.2">
      <c r="B7" t="s">
        <v>3</v>
      </c>
      <c r="C7" s="2">
        <v>0.99999954130822177</v>
      </c>
      <c r="E7">
        <v>0.88</v>
      </c>
      <c r="F7">
        <v>0.8</v>
      </c>
      <c r="G7">
        <f>C$2-F7</f>
        <v>1.2</v>
      </c>
      <c r="H7" s="1" t="e">
        <f>C$3*C$4*LN((F7-E7)/C$10+1)</f>
        <v>#NUM!</v>
      </c>
      <c r="I7" s="1">
        <f>C$3*C$4*LN((G7-E7)/C$11+1)</f>
        <v>0.50722123732327085</v>
      </c>
      <c r="J7" s="1" t="e">
        <f t="shared" si="1"/>
        <v>#NUM!</v>
      </c>
      <c r="K7" s="1" t="e">
        <f>E7*J7</f>
        <v>#NUM!</v>
      </c>
      <c r="N7">
        <v>0.84000000000000008</v>
      </c>
      <c r="O7" s="3">
        <f t="shared" si="2"/>
        <v>0.81119524570449619</v>
      </c>
      <c r="P7" s="3">
        <f t="shared" si="2"/>
        <v>0.81369566201100241</v>
      </c>
      <c r="Q7" s="3">
        <f t="shared" si="2"/>
        <v>0.81571264764093476</v>
      </c>
      <c r="R7" s="3">
        <f t="shared" si="2"/>
        <v>0.81734920836710445</v>
      </c>
      <c r="S7" s="3">
        <f t="shared" si="2"/>
        <v>0.81867433917939125</v>
      </c>
      <c r="T7" s="3">
        <f t="shared" si="2"/>
        <v>0.81973581797599238</v>
      </c>
      <c r="U7" s="3">
        <f t="shared" si="2"/>
        <v>0.82056735867080688</v>
      </c>
      <c r="V7" s="3">
        <f t="shared" si="2"/>
        <v>0.82119283089803585</v>
      </c>
      <c r="W7" s="3">
        <f t="shared" si="2"/>
        <v>0.82162883746866366</v>
      </c>
      <c r="X7" s="3">
        <f t="shared" si="2"/>
        <v>0.82188630792598161</v>
      </c>
      <c r="Y7" s="3">
        <f t="shared" si="2"/>
        <v>0.82197145871854582</v>
      </c>
      <c r="Z7" s="3">
        <f t="shared" si="0"/>
        <v>0.82188630792598161</v>
      </c>
      <c r="AA7" s="3">
        <f t="shared" si="0"/>
        <v>0.82162883746866366</v>
      </c>
      <c r="AB7" s="3">
        <f t="shared" si="0"/>
        <v>0.82119283089803585</v>
      </c>
      <c r="AC7" s="3">
        <f t="shared" si="0"/>
        <v>0.82056735867080688</v>
      </c>
      <c r="AD7" s="3">
        <f t="shared" si="0"/>
        <v>0.81973581797599238</v>
      </c>
      <c r="AE7" s="3">
        <f t="shared" si="0"/>
        <v>0.81867433917939125</v>
      </c>
      <c r="AF7" s="3">
        <f t="shared" si="0"/>
        <v>0.81734920836710445</v>
      </c>
      <c r="AG7" s="3">
        <f t="shared" si="0"/>
        <v>0.81571264764093476</v>
      </c>
      <c r="AH7" s="3">
        <f t="shared" si="0"/>
        <v>0.81369566201100241</v>
      </c>
      <c r="AI7" s="3">
        <f t="shared" si="0"/>
        <v>0.81119524570449619</v>
      </c>
      <c r="AJ7" s="3">
        <f t="shared" si="0"/>
        <v>0.80804973655990264</v>
      </c>
      <c r="AK7" s="3">
        <f t="shared" si="0"/>
        <v>0.80398624002999441</v>
      </c>
      <c r="AL7" s="3"/>
      <c r="AM7" s="3"/>
      <c r="AN7" s="3"/>
    </row>
    <row r="8" spans="2:40" x14ac:dyDescent="0.2">
      <c r="B8" t="s">
        <v>4</v>
      </c>
      <c r="C8">
        <f>C2-C7</f>
        <v>1.0000004586917783</v>
      </c>
      <c r="E8">
        <v>0.9</v>
      </c>
      <c r="F8">
        <v>0.8</v>
      </c>
      <c r="G8">
        <f>C$2-F8</f>
        <v>1.2</v>
      </c>
      <c r="H8" s="1" t="e">
        <f>C$3*C$4*LN((F8-E8)/C$10+1)</f>
        <v>#NUM!</v>
      </c>
      <c r="I8" s="1">
        <f>C$3*C$4*LN((G8-E8)/C$11+1)</f>
        <v>0.50554968963120361</v>
      </c>
      <c r="J8" s="1" t="e">
        <f t="shared" si="1"/>
        <v>#NUM!</v>
      </c>
      <c r="K8" s="1" t="e">
        <f>E8*J8</f>
        <v>#NUM!</v>
      </c>
      <c r="N8">
        <v>0.85000000000000009</v>
      </c>
      <c r="O8" s="3">
        <f t="shared" si="2"/>
        <v>0.81597507896676502</v>
      </c>
      <c r="P8" s="3">
        <f t="shared" si="2"/>
        <v>0.81909019176050624</v>
      </c>
      <c r="Q8" s="3">
        <f t="shared" si="2"/>
        <v>0.82154686901704521</v>
      </c>
      <c r="R8" s="3">
        <f t="shared" si="2"/>
        <v>0.8235079570377154</v>
      </c>
      <c r="S8" s="3">
        <f t="shared" si="2"/>
        <v>0.82507681239767738</v>
      </c>
      <c r="T8" s="3">
        <f t="shared" si="2"/>
        <v>0.82632220866647477</v>
      </c>
      <c r="U8" s="3">
        <f t="shared" si="2"/>
        <v>0.82729124038470492</v>
      </c>
      <c r="V8" s="3">
        <f t="shared" si="2"/>
        <v>0.82801650596262566</v>
      </c>
      <c r="W8" s="3">
        <f t="shared" si="2"/>
        <v>0.82852030368445428</v>
      </c>
      <c r="X8" s="3">
        <f t="shared" si="2"/>
        <v>0.8288171396381272</v>
      </c>
      <c r="Y8" s="3">
        <f t="shared" si="2"/>
        <v>0.82891520215975845</v>
      </c>
      <c r="Z8" s="3">
        <f t="shared" si="0"/>
        <v>0.8288171396381272</v>
      </c>
      <c r="AA8" s="3">
        <f t="shared" si="0"/>
        <v>0.82852030368445428</v>
      </c>
      <c r="AB8" s="3">
        <f t="shared" si="0"/>
        <v>0.82801650596262566</v>
      </c>
      <c r="AC8" s="3">
        <f t="shared" si="0"/>
        <v>0.82729124038470492</v>
      </c>
      <c r="AD8" s="3">
        <f t="shared" si="0"/>
        <v>0.82632220866647488</v>
      </c>
      <c r="AE8" s="3">
        <f t="shared" si="0"/>
        <v>0.82507681239767738</v>
      </c>
      <c r="AF8" s="3">
        <f t="shared" si="0"/>
        <v>0.8235079570377154</v>
      </c>
      <c r="AG8" s="3">
        <f t="shared" si="0"/>
        <v>0.82154686901704521</v>
      </c>
      <c r="AH8" s="3">
        <f t="shared" si="0"/>
        <v>0.81909019176050624</v>
      </c>
      <c r="AI8" s="3">
        <f t="shared" si="0"/>
        <v>0.81597507896676502</v>
      </c>
      <c r="AJ8" s="3">
        <f t="shared" si="0"/>
        <v>0.81192601779134022</v>
      </c>
      <c r="AK8" s="3">
        <f t="shared" si="0"/>
        <v>0.80642355046717884</v>
      </c>
      <c r="AL8" s="3"/>
      <c r="AM8" s="3"/>
      <c r="AN8" s="3"/>
    </row>
    <row r="9" spans="2:40" x14ac:dyDescent="0.2">
      <c r="E9">
        <v>0.92</v>
      </c>
      <c r="F9">
        <v>0.8</v>
      </c>
      <c r="G9">
        <f>C$2-F9</f>
        <v>1.2</v>
      </c>
      <c r="H9" s="1" t="e">
        <f>C$3*C$4*LN((F9-E9)/C$10+1)</f>
        <v>#NUM!</v>
      </c>
      <c r="I9" s="1">
        <f>C$3*C$4*LN((G9-E9)/C$11+1)</f>
        <v>0.50376277426585825</v>
      </c>
      <c r="J9" s="1" t="e">
        <f t="shared" si="1"/>
        <v>#NUM!</v>
      </c>
      <c r="K9" s="1" t="e">
        <f>E9*J9</f>
        <v>#NUM!</v>
      </c>
      <c r="N9">
        <v>0.8600000000000001</v>
      </c>
      <c r="O9" s="3">
        <f t="shared" si="2"/>
        <v>0.81969521732530415</v>
      </c>
      <c r="P9" s="3">
        <f t="shared" si="2"/>
        <v>0.8237175438283777</v>
      </c>
      <c r="Q9" s="3">
        <f t="shared" si="2"/>
        <v>0.82678845555505875</v>
      </c>
      <c r="R9" s="3">
        <f t="shared" si="2"/>
        <v>0.82918582092106752</v>
      </c>
      <c r="S9" s="3">
        <f t="shared" si="2"/>
        <v>0.83107334700920454</v>
      </c>
      <c r="T9" s="3">
        <f t="shared" si="2"/>
        <v>0.83255433948115198</v>
      </c>
      <c r="U9" s="3">
        <f t="shared" si="2"/>
        <v>0.83369684630210428</v>
      </c>
      <c r="V9" s="3">
        <f t="shared" si="2"/>
        <v>0.83454663872422474</v>
      </c>
      <c r="W9" s="3">
        <f t="shared" si="2"/>
        <v>0.83513437730026729</v>
      </c>
      <c r="X9" s="3">
        <f t="shared" si="2"/>
        <v>0.8354797175461719</v>
      </c>
      <c r="Y9" s="3">
        <f t="shared" si="2"/>
        <v>0.83559365129679186</v>
      </c>
      <c r="Z9" s="3">
        <f t="shared" si="0"/>
        <v>0.8354797175461719</v>
      </c>
      <c r="AA9" s="3">
        <f t="shared" si="0"/>
        <v>0.83513437730026729</v>
      </c>
      <c r="AB9" s="3">
        <f t="shared" si="0"/>
        <v>0.83454663872422474</v>
      </c>
      <c r="AC9" s="3">
        <f t="shared" si="0"/>
        <v>0.83369684630210428</v>
      </c>
      <c r="AD9" s="3">
        <f t="shared" si="0"/>
        <v>0.83255433948115187</v>
      </c>
      <c r="AE9" s="3">
        <f t="shared" si="0"/>
        <v>0.83107334700920454</v>
      </c>
      <c r="AF9" s="3">
        <f t="shared" si="0"/>
        <v>0.82918582092106752</v>
      </c>
      <c r="AG9" s="3">
        <f t="shared" si="0"/>
        <v>0.82678845555505875</v>
      </c>
      <c r="AH9" s="3">
        <f t="shared" si="0"/>
        <v>0.8237175438283777</v>
      </c>
      <c r="AI9" s="3">
        <f t="shared" si="0"/>
        <v>0.81969521732530415</v>
      </c>
      <c r="AJ9" s="3">
        <f t="shared" si="0"/>
        <v>0.81419665613136161</v>
      </c>
      <c r="AK9" s="3">
        <f t="shared" si="0"/>
        <v>0.80603892884594297</v>
      </c>
      <c r="AL9" s="3"/>
      <c r="AM9" s="3"/>
      <c r="AN9" s="3"/>
    </row>
    <row r="10" spans="2:40" x14ac:dyDescent="0.2">
      <c r="B10" t="s">
        <v>10</v>
      </c>
      <c r="C10" s="1">
        <f>C$5</f>
        <v>1.0000000000000001E-9</v>
      </c>
      <c r="E10">
        <v>0.94</v>
      </c>
      <c r="F10">
        <v>0.8</v>
      </c>
      <c r="G10">
        <f>C$2-F10</f>
        <v>1.2</v>
      </c>
      <c r="H10" s="1" t="e">
        <f>C$3*C$4*LN((F10-E10)/C$10+1)</f>
        <v>#NUM!</v>
      </c>
      <c r="I10" s="1">
        <f>C$3*C$4*LN((G10-E10)/C$11+1)</f>
        <v>0.50184337779419219</v>
      </c>
      <c r="J10" s="1" t="e">
        <f t="shared" si="1"/>
        <v>#NUM!</v>
      </c>
      <c r="K10" s="1" t="e">
        <f>E10*J10</f>
        <v>#NUM!</v>
      </c>
      <c r="N10">
        <v>0.87000000000000011</v>
      </c>
      <c r="O10" s="3">
        <f t="shared" si="2"/>
        <v>0.82178522132324727</v>
      </c>
      <c r="P10" s="3">
        <f t="shared" si="2"/>
        <v>0.82726592971247281</v>
      </c>
      <c r="Q10" s="3">
        <f t="shared" si="2"/>
        <v>0.83124578773414715</v>
      </c>
      <c r="R10" s="3">
        <f t="shared" si="2"/>
        <v>0.83425465053441039</v>
      </c>
      <c r="S10" s="3">
        <f t="shared" si="2"/>
        <v>0.83657233595280323</v>
      </c>
      <c r="T10" s="3">
        <f t="shared" si="2"/>
        <v>0.83836290209227959</v>
      </c>
      <c r="U10" s="3">
        <f t="shared" si="2"/>
        <v>0.83972895667173708</v>
      </c>
      <c r="V10" s="3">
        <f t="shared" si="2"/>
        <v>0.84073699055091267</v>
      </c>
      <c r="W10" s="3">
        <f t="shared" si="2"/>
        <v>0.84143036832455487</v>
      </c>
      <c r="X10" s="3">
        <f t="shared" si="2"/>
        <v>0.84183637930270627</v>
      </c>
      <c r="Y10" s="3">
        <f t="shared" si="2"/>
        <v>0.84197010669611083</v>
      </c>
      <c r="Z10" s="3">
        <f t="shared" si="0"/>
        <v>0.84183637930270627</v>
      </c>
      <c r="AA10" s="3">
        <f t="shared" si="0"/>
        <v>0.84143036832455487</v>
      </c>
      <c r="AB10" s="3">
        <f t="shared" si="0"/>
        <v>0.84073699055091267</v>
      </c>
      <c r="AC10" s="3">
        <f t="shared" si="0"/>
        <v>0.83972895667173708</v>
      </c>
      <c r="AD10" s="3">
        <f t="shared" si="0"/>
        <v>0.83836290209227959</v>
      </c>
      <c r="AE10" s="3">
        <f t="shared" si="0"/>
        <v>0.83657233595280323</v>
      </c>
      <c r="AF10" s="3">
        <f t="shared" si="0"/>
        <v>0.8342546505344105</v>
      </c>
      <c r="AG10" s="3">
        <f t="shared" si="0"/>
        <v>0.83124578773414715</v>
      </c>
      <c r="AH10" s="3">
        <f t="shared" si="0"/>
        <v>0.82726592971247281</v>
      </c>
      <c r="AI10" s="3">
        <f t="shared" si="0"/>
        <v>0.82178522132324716</v>
      </c>
      <c r="AJ10" s="3">
        <f t="shared" si="0"/>
        <v>0.81360787220541242</v>
      </c>
      <c r="AK10" s="3">
        <f t="shared" si="0"/>
        <v>0.79890902991127422</v>
      </c>
      <c r="AL10" s="3"/>
      <c r="AM10" s="3"/>
      <c r="AN10" s="3"/>
    </row>
    <row r="11" spans="2:40" x14ac:dyDescent="0.2">
      <c r="B11" t="s">
        <v>11</v>
      </c>
      <c r="C11" s="1">
        <f>C$5</f>
        <v>1.0000000000000001E-9</v>
      </c>
      <c r="E11">
        <v>0.96</v>
      </c>
      <c r="F11">
        <v>0.8</v>
      </c>
      <c r="G11">
        <f>C$2-F11</f>
        <v>1.2</v>
      </c>
      <c r="H11" s="1" t="e">
        <f>C$3*C$4*LN((F11-E11)/C$10+1)</f>
        <v>#NUM!</v>
      </c>
      <c r="I11" s="1">
        <f>C$3*C$4*LN((G11-E11)/C$11+1)</f>
        <v>0.49977027167374888</v>
      </c>
      <c r="J11" s="1" t="e">
        <f t="shared" si="1"/>
        <v>#NUM!</v>
      </c>
      <c r="K11" s="1" t="e">
        <f>E11*J11</f>
        <v>#NUM!</v>
      </c>
      <c r="N11">
        <v>0.88</v>
      </c>
      <c r="O11" s="3">
        <f t="shared" si="2"/>
        <v>0.82097652353274908</v>
      </c>
      <c r="P11" s="3">
        <f t="shared" si="2"/>
        <v>0.82915759970546654</v>
      </c>
      <c r="Q11" s="3">
        <f t="shared" si="2"/>
        <v>0.8346024238945311</v>
      </c>
      <c r="R11" s="3">
        <f t="shared" si="2"/>
        <v>0.8385192348424414</v>
      </c>
      <c r="S11" s="3">
        <f t="shared" si="2"/>
        <v>0.84144240758838817</v>
      </c>
      <c r="T11" s="3">
        <f t="shared" si="2"/>
        <v>0.84365305526795253</v>
      </c>
      <c r="U11" s="3">
        <f t="shared" si="2"/>
        <v>0.84531474635588988</v>
      </c>
      <c r="V11" s="3">
        <f t="shared" si="2"/>
        <v>0.84652829530864382</v>
      </c>
      <c r="W11" s="3">
        <f t="shared" si="2"/>
        <v>0.84735718664011528</v>
      </c>
      <c r="X11" s="3">
        <f t="shared" si="2"/>
        <v>0.84784042734869092</v>
      </c>
      <c r="Y11" s="3">
        <f t="shared" si="2"/>
        <v>0.84799925725708691</v>
      </c>
      <c r="Z11" s="3">
        <f t="shared" si="0"/>
        <v>0.84784042734869092</v>
      </c>
      <c r="AA11" s="3">
        <f t="shared" si="0"/>
        <v>0.84735718664011528</v>
      </c>
      <c r="AB11" s="3">
        <f t="shared" si="0"/>
        <v>0.84652829530864382</v>
      </c>
      <c r="AC11" s="3">
        <f t="shared" si="0"/>
        <v>0.84531474635588988</v>
      </c>
      <c r="AD11" s="3">
        <f t="shared" si="0"/>
        <v>0.84365305526795253</v>
      </c>
      <c r="AE11" s="3">
        <f t="shared" si="0"/>
        <v>0.84144240758838806</v>
      </c>
      <c r="AF11" s="3">
        <f t="shared" si="0"/>
        <v>0.8385192348424414</v>
      </c>
      <c r="AG11" s="3">
        <f t="shared" si="0"/>
        <v>0.8346024238945311</v>
      </c>
      <c r="AH11" s="3">
        <f t="shared" si="0"/>
        <v>0.82915759970546654</v>
      </c>
      <c r="AI11" s="3">
        <f t="shared" si="0"/>
        <v>0.82097652353274886</v>
      </c>
      <c r="AJ11" s="3">
        <f t="shared" si="0"/>
        <v>0.80619145870103648</v>
      </c>
      <c r="AK11" s="3">
        <f t="shared" si="0"/>
        <v>0.43979783654247856</v>
      </c>
      <c r="AL11" s="3"/>
      <c r="AM11" s="3"/>
      <c r="AN11" s="3"/>
    </row>
    <row r="12" spans="2:40" x14ac:dyDescent="0.2">
      <c r="E12">
        <v>0.98</v>
      </c>
      <c r="F12">
        <v>0.8</v>
      </c>
      <c r="G12">
        <f>C$2-F12</f>
        <v>1.2</v>
      </c>
      <c r="H12" s="1" t="e">
        <f>C$3*C$4*LN((F12-E12)/C$10+1)</f>
        <v>#NUM!</v>
      </c>
      <c r="I12" s="1">
        <f>C$3*C$4*LN((G12-E12)/C$11+1)</f>
        <v>0.49751667701952806</v>
      </c>
      <c r="J12" s="1" t="e">
        <f t="shared" si="1"/>
        <v>#NUM!</v>
      </c>
      <c r="K12" s="1" t="e">
        <f>E12*J12</f>
        <v>#NUM!</v>
      </c>
      <c r="N12">
        <v>0.89</v>
      </c>
      <c r="O12" s="3">
        <f t="shared" si="2"/>
        <v>0.81325573482730973</v>
      </c>
      <c r="P12" s="3">
        <f t="shared" si="2"/>
        <v>0.82810880726506586</v>
      </c>
      <c r="Q12" s="3">
        <f t="shared" si="2"/>
        <v>0.83627282136502246</v>
      </c>
      <c r="R12" s="3">
        <f t="shared" si="2"/>
        <v>0.84165787711425566</v>
      </c>
      <c r="S12" s="3">
        <f t="shared" si="2"/>
        <v>0.84548400041045291</v>
      </c>
      <c r="T12" s="3">
        <f t="shared" si="2"/>
        <v>0.84828923639025755</v>
      </c>
      <c r="U12" s="3">
        <f t="shared" si="2"/>
        <v>0.85035488621493482</v>
      </c>
      <c r="V12" s="3">
        <f t="shared" si="2"/>
        <v>0.85184256363549116</v>
      </c>
      <c r="W12" s="3">
        <f t="shared" si="2"/>
        <v>0.85284931750494108</v>
      </c>
      <c r="X12" s="3">
        <f t="shared" si="2"/>
        <v>0.85343291828595103</v>
      </c>
      <c r="Y12" s="3">
        <f t="shared" si="2"/>
        <v>0.85362421398614008</v>
      </c>
      <c r="Z12" s="3">
        <f t="shared" si="0"/>
        <v>0.85343291828595103</v>
      </c>
      <c r="AA12" s="3">
        <f t="shared" si="0"/>
        <v>0.85284931750494108</v>
      </c>
      <c r="AB12" s="3">
        <f t="shared" si="0"/>
        <v>0.85184256363549116</v>
      </c>
      <c r="AC12" s="3">
        <f t="shared" si="0"/>
        <v>0.85035488621493482</v>
      </c>
      <c r="AD12" s="3">
        <f t="shared" si="0"/>
        <v>0.84828923639025755</v>
      </c>
      <c r="AE12" s="3">
        <f t="shared" si="0"/>
        <v>0.8454840004104528</v>
      </c>
      <c r="AF12" s="3">
        <f t="shared" si="0"/>
        <v>0.84165787711425566</v>
      </c>
      <c r="AG12" s="3">
        <f t="shared" si="0"/>
        <v>0.83627282136502235</v>
      </c>
      <c r="AH12" s="3">
        <f t="shared" si="0"/>
        <v>0.82810880726506564</v>
      </c>
      <c r="AI12" s="3">
        <f t="shared" si="0"/>
        <v>0.8132557348273094</v>
      </c>
      <c r="AJ12" s="3">
        <f t="shared" si="0"/>
        <v>0.44278983998820481</v>
      </c>
      <c r="AK12" s="3" t="e">
        <f t="shared" si="0"/>
        <v>#NUM!</v>
      </c>
      <c r="AL12" s="3"/>
      <c r="AM12" s="3"/>
      <c r="AN12" s="3"/>
    </row>
    <row r="13" spans="2:40" x14ac:dyDescent="0.2">
      <c r="B13" t="s">
        <v>12</v>
      </c>
      <c r="C13" s="2">
        <v>0.94677912223238525</v>
      </c>
      <c r="E13">
        <v>1</v>
      </c>
      <c r="F13">
        <v>0.8</v>
      </c>
      <c r="G13">
        <f>C$2-F13</f>
        <v>1.2</v>
      </c>
      <c r="H13" s="1" t="e">
        <f>C$3*C$4*LN((F13-E13)/C$10+1)</f>
        <v>#NUM!</v>
      </c>
      <c r="I13" s="1">
        <f>C$3*C$4*LN((G13-E13)/C$11+1)</f>
        <v>0.49504814337436887</v>
      </c>
      <c r="J13" s="1" t="e">
        <f t="shared" si="1"/>
        <v>#NUM!</v>
      </c>
      <c r="K13" s="1" t="e">
        <f>E13*J13</f>
        <v>#NUM!</v>
      </c>
      <c r="N13">
        <v>0.9</v>
      </c>
      <c r="O13" s="3">
        <f t="shared" si="2"/>
        <v>0.445543329036932</v>
      </c>
      <c r="P13" s="3">
        <f t="shared" si="2"/>
        <v>0.82006049430573069</v>
      </c>
      <c r="Q13" s="3">
        <f t="shared" si="2"/>
        <v>0.83495744699808883</v>
      </c>
      <c r="R13" s="3">
        <f t="shared" si="2"/>
        <v>0.84307647566059851</v>
      </c>
      <c r="S13" s="3">
        <f t="shared" si="2"/>
        <v>0.84836918464922817</v>
      </c>
      <c r="T13" s="3">
        <f t="shared" si="2"/>
        <v>0.8520662677958083</v>
      </c>
      <c r="U13" s="3">
        <f t="shared" si="2"/>
        <v>0.85470795938371447</v>
      </c>
      <c r="V13" s="3">
        <f t="shared" si="2"/>
        <v>0.85657375485689224</v>
      </c>
      <c r="W13" s="3">
        <f t="shared" si="2"/>
        <v>0.85782057607641704</v>
      </c>
      <c r="X13" s="3">
        <f t="shared" si="2"/>
        <v>0.85853786342522331</v>
      </c>
      <c r="Y13" s="3">
        <f t="shared" si="2"/>
        <v>0.85877213674925923</v>
      </c>
      <c r="Z13" s="3">
        <f t="shared" si="0"/>
        <v>0.85853786342522331</v>
      </c>
      <c r="AA13" s="3">
        <f t="shared" si="0"/>
        <v>0.85782057607641704</v>
      </c>
      <c r="AB13" s="3">
        <f t="shared" si="0"/>
        <v>0.85657375485689224</v>
      </c>
      <c r="AC13" s="3">
        <f t="shared" si="0"/>
        <v>0.85470795938371447</v>
      </c>
      <c r="AD13" s="3">
        <f t="shared" si="0"/>
        <v>0.8520662677958083</v>
      </c>
      <c r="AE13" s="3">
        <f t="shared" si="0"/>
        <v>0.84836918464922817</v>
      </c>
      <c r="AF13" s="3">
        <f t="shared" si="0"/>
        <v>0.84307647566059851</v>
      </c>
      <c r="AG13" s="3">
        <f t="shared" si="0"/>
        <v>0.83495744699808871</v>
      </c>
      <c r="AH13" s="3">
        <f t="shared" si="0"/>
        <v>0.82006049430573047</v>
      </c>
      <c r="AI13" s="3">
        <f t="shared" si="0"/>
        <v>0.44554332644900196</v>
      </c>
      <c r="AJ13" s="3" t="e">
        <f t="shared" si="0"/>
        <v>#NUM!</v>
      </c>
      <c r="AK13" s="3" t="e">
        <f t="shared" si="0"/>
        <v>#NUM!</v>
      </c>
      <c r="AL13" s="3"/>
      <c r="AM13" s="3"/>
      <c r="AN13" s="3"/>
    </row>
    <row r="14" spans="2:40" x14ac:dyDescent="0.2">
      <c r="B14" t="s">
        <v>5</v>
      </c>
      <c r="C14" s="4">
        <f>C$3*C$4*LN((C7-C$13)/C10+1)</f>
        <v>0.46075977536195084</v>
      </c>
      <c r="E14">
        <v>0.8</v>
      </c>
      <c r="F14">
        <v>0.84</v>
      </c>
      <c r="G14">
        <f>C$2-F14</f>
        <v>1.1600000000000001</v>
      </c>
      <c r="H14" s="1">
        <f>C$3*C$4*LN((F14-E14)/C$10+1)</f>
        <v>0.4533637019603256</v>
      </c>
      <c r="I14" s="1">
        <f>C$3*C$4*LN((G14-E14)/C$11+1)</f>
        <v>0.5102718179377782</v>
      </c>
      <c r="J14" s="1">
        <f t="shared" si="1"/>
        <v>0.96363551989810381</v>
      </c>
      <c r="K14" s="1">
        <f>E14*J14</f>
        <v>0.77090841591848314</v>
      </c>
      <c r="N14">
        <v>0.91</v>
      </c>
      <c r="O14" s="3" t="e">
        <f t="shared" si="2"/>
        <v>#NUM!</v>
      </c>
      <c r="P14" s="3">
        <f t="shared" si="2"/>
        <v>0.44801056849023019</v>
      </c>
      <c r="Q14" s="3">
        <f t="shared" si="2"/>
        <v>0.82655080059647534</v>
      </c>
      <c r="R14" s="3">
        <f t="shared" si="2"/>
        <v>0.84145872361371632</v>
      </c>
      <c r="S14" s="3">
        <f t="shared" si="2"/>
        <v>0.8494940219590299</v>
      </c>
      <c r="T14" s="3">
        <f t="shared" si="2"/>
        <v>0.85464830755138499</v>
      </c>
      <c r="U14" s="3">
        <f t="shared" si="2"/>
        <v>0.85816092701172342</v>
      </c>
      <c r="V14" s="3">
        <f t="shared" si="2"/>
        <v>0.86057153714318768</v>
      </c>
      <c r="W14" s="3">
        <f t="shared" si="2"/>
        <v>0.86215394333350637</v>
      </c>
      <c r="X14" s="3">
        <f t="shared" si="2"/>
        <v>0.86305477907780448</v>
      </c>
      <c r="Y14" s="3">
        <f t="shared" si="2"/>
        <v>0.8633475654451036</v>
      </c>
      <c r="Z14" s="3">
        <f t="shared" si="0"/>
        <v>0.86305477907780448</v>
      </c>
      <c r="AA14" s="3">
        <f t="shared" si="0"/>
        <v>0.86215394333350637</v>
      </c>
      <c r="AB14" s="3">
        <f t="shared" si="0"/>
        <v>0.86057153714318768</v>
      </c>
      <c r="AC14" s="3">
        <f t="shared" si="0"/>
        <v>0.85816092701172342</v>
      </c>
      <c r="AD14" s="3">
        <f t="shared" si="0"/>
        <v>0.85464830755138499</v>
      </c>
      <c r="AE14" s="3">
        <f t="shared" si="0"/>
        <v>0.8494940219590299</v>
      </c>
      <c r="AF14" s="3">
        <f t="shared" si="0"/>
        <v>0.8414587236137161</v>
      </c>
      <c r="AG14" s="3">
        <f t="shared" si="0"/>
        <v>0.82655080059647501</v>
      </c>
      <c r="AH14" s="3">
        <f t="shared" si="0"/>
        <v>0.44801056587354549</v>
      </c>
      <c r="AI14" s="3" t="e">
        <f t="shared" si="0"/>
        <v>#NUM!</v>
      </c>
      <c r="AJ14" s="3" t="e">
        <f t="shared" si="0"/>
        <v>#NUM!</v>
      </c>
      <c r="AK14" s="3" t="e">
        <f t="shared" si="0"/>
        <v>#NUM!</v>
      </c>
      <c r="AL14" s="3"/>
      <c r="AM14" s="3"/>
      <c r="AN14" s="3"/>
    </row>
    <row r="15" spans="2:40" x14ac:dyDescent="0.2">
      <c r="B15" t="s">
        <v>6</v>
      </c>
      <c r="C15" s="4">
        <f>C$3*C$4*LN((C8-C$13)/C11+1)</f>
        <v>0.46076022180768167</v>
      </c>
      <c r="E15">
        <v>0.82</v>
      </c>
      <c r="F15">
        <v>0.84</v>
      </c>
      <c r="G15">
        <f>C$2-F15</f>
        <v>1.1600000000000001</v>
      </c>
      <c r="H15" s="1">
        <f>C$3*C$4*LN((F15-E15)/C$10+1)</f>
        <v>0.43541119063132305</v>
      </c>
      <c r="I15" s="1">
        <f>C$3*C$4*LN((G15-E15)/C$11+1)</f>
        <v>0.50879141502355552</v>
      </c>
      <c r="J15" s="1">
        <f t="shared" si="1"/>
        <v>0.94420260565487857</v>
      </c>
      <c r="K15" s="1">
        <f>E15*J15</f>
        <v>0.77424613663700037</v>
      </c>
      <c r="N15">
        <v>0.92</v>
      </c>
      <c r="O15" s="3" t="e">
        <f t="shared" si="2"/>
        <v>#NUM!</v>
      </c>
      <c r="P15" s="3" t="e">
        <f t="shared" si="2"/>
        <v>#NUM!</v>
      </c>
      <c r="Q15" s="3">
        <f t="shared" si="2"/>
        <v>0.45012722739348932</v>
      </c>
      <c r="R15" s="3">
        <f t="shared" si="2"/>
        <v>0.83265138907558633</v>
      </c>
      <c r="S15" s="3">
        <f t="shared" si="2"/>
        <v>0.84752373677212445</v>
      </c>
      <c r="T15" s="3">
        <f t="shared" si="2"/>
        <v>0.85541931422360595</v>
      </c>
      <c r="U15" s="3">
        <f t="shared" si="2"/>
        <v>0.86036694482424947</v>
      </c>
      <c r="V15" s="3">
        <f t="shared" si="2"/>
        <v>0.86361070217296709</v>
      </c>
      <c r="W15" s="3">
        <f t="shared" si="2"/>
        <v>0.86568400920611122</v>
      </c>
      <c r="X15" s="3">
        <f t="shared" si="2"/>
        <v>0.86684658120768265</v>
      </c>
      <c r="Y15" s="3">
        <f t="shared" si="2"/>
        <v>0.86722183304806388</v>
      </c>
      <c r="Z15" s="3">
        <f t="shared" si="0"/>
        <v>0.86684658120768265</v>
      </c>
      <c r="AA15" s="3">
        <f t="shared" si="0"/>
        <v>0.86568400920611122</v>
      </c>
      <c r="AB15" s="3">
        <f t="shared" si="0"/>
        <v>0.86361070217296709</v>
      </c>
      <c r="AC15" s="3">
        <f t="shared" si="0"/>
        <v>0.86036694482424947</v>
      </c>
      <c r="AD15" s="3">
        <f t="shared" si="0"/>
        <v>0.85541931422360584</v>
      </c>
      <c r="AE15" s="3">
        <f t="shared" si="0"/>
        <v>0.84752373677212434</v>
      </c>
      <c r="AF15" s="3">
        <f t="shared" si="0"/>
        <v>0.83265138907558622</v>
      </c>
      <c r="AG15" s="3">
        <f t="shared" si="0"/>
        <v>0.45012722474804978</v>
      </c>
      <c r="AH15" s="3" t="e">
        <f t="shared" si="0"/>
        <v>#NUM!</v>
      </c>
      <c r="AI15" s="3" t="e">
        <f t="shared" si="0"/>
        <v>#NUM!</v>
      </c>
      <c r="AJ15" s="3" t="e">
        <f t="shared" si="0"/>
        <v>#NUM!</v>
      </c>
      <c r="AK15" s="3" t="e">
        <f t="shared" si="0"/>
        <v>#NUM!</v>
      </c>
      <c r="AL15" s="3"/>
      <c r="AM15" s="3"/>
      <c r="AN15" s="3"/>
    </row>
    <row r="16" spans="2:40" x14ac:dyDescent="0.2">
      <c r="C16" s="4"/>
      <c r="E16">
        <v>0.84</v>
      </c>
      <c r="F16">
        <v>0.84</v>
      </c>
      <c r="G16">
        <f>C$2-F16</f>
        <v>1.1600000000000001</v>
      </c>
      <c r="H16" s="1">
        <f>C$3*C$4*LN((F16-E16)/C$10+1)</f>
        <v>0</v>
      </c>
      <c r="I16" s="1">
        <f>C$3*C$4*LN((G16-E16)/C$11+1)</f>
        <v>0.50722123732327096</v>
      </c>
      <c r="J16" s="1">
        <f t="shared" si="1"/>
        <v>0.50722123732327096</v>
      </c>
      <c r="K16" s="1">
        <f>E16*J16</f>
        <v>0.42606583935154757</v>
      </c>
      <c r="N16">
        <v>0.93</v>
      </c>
      <c r="O16" s="3" t="e">
        <f t="shared" si="2"/>
        <v>#NUM!</v>
      </c>
      <c r="P16" s="3" t="e">
        <f t="shared" si="2"/>
        <v>#NUM!</v>
      </c>
      <c r="Q16" s="3" t="e">
        <f t="shared" si="2"/>
        <v>#NUM!</v>
      </c>
      <c r="R16" s="3">
        <f t="shared" si="2"/>
        <v>0.45180354401512579</v>
      </c>
      <c r="S16" s="3">
        <f t="shared" si="2"/>
        <v>0.83825507765642659</v>
      </c>
      <c r="T16" s="3">
        <f t="shared" si="2"/>
        <v>0.85302292390593215</v>
      </c>
      <c r="U16" s="3">
        <f t="shared" si="2"/>
        <v>0.86069351854418197</v>
      </c>
      <c r="V16" s="3">
        <f t="shared" si="2"/>
        <v>0.86532718014355348</v>
      </c>
      <c r="W16" s="3">
        <f t="shared" si="2"/>
        <v>0.86816422002973703</v>
      </c>
      <c r="X16" s="3">
        <f t="shared" si="2"/>
        <v>0.86971875934154186</v>
      </c>
      <c r="Y16" s="3">
        <f t="shared" si="2"/>
        <v>0.87021541609805675</v>
      </c>
      <c r="Z16" s="3">
        <f t="shared" si="0"/>
        <v>0.86971875934154186</v>
      </c>
      <c r="AA16" s="3">
        <f t="shared" si="0"/>
        <v>0.86816422002973703</v>
      </c>
      <c r="AB16" s="3">
        <f t="shared" si="0"/>
        <v>0.86532718014355348</v>
      </c>
      <c r="AC16" s="3">
        <f t="shared" si="0"/>
        <v>0.86069351854418197</v>
      </c>
      <c r="AD16" s="3">
        <f t="shared" si="0"/>
        <v>0.85302292390593193</v>
      </c>
      <c r="AE16" s="3">
        <f t="shared" si="0"/>
        <v>0.83825507765642626</v>
      </c>
      <c r="AF16" s="3">
        <f t="shared" si="0"/>
        <v>0.45180354134093142</v>
      </c>
      <c r="AG16" s="3" t="e">
        <f t="shared" si="0"/>
        <v>#NUM!</v>
      </c>
      <c r="AH16" s="3" t="e">
        <f t="shared" si="0"/>
        <v>#NUM!</v>
      </c>
      <c r="AI16" s="3" t="e">
        <f t="shared" si="0"/>
        <v>#NUM!</v>
      </c>
      <c r="AJ16" s="3" t="e">
        <f t="shared" si="0"/>
        <v>#NUM!</v>
      </c>
      <c r="AK16" s="3" t="e">
        <f t="shared" si="0"/>
        <v>#NUM!</v>
      </c>
      <c r="AL16" s="3"/>
      <c r="AM16" s="3"/>
      <c r="AN16" s="3"/>
    </row>
    <row r="17" spans="2:40" x14ac:dyDescent="0.2">
      <c r="B17" t="s">
        <v>7</v>
      </c>
      <c r="C17" s="4">
        <f>C14+C15</f>
        <v>0.92151999716963251</v>
      </c>
      <c r="E17">
        <v>0.86</v>
      </c>
      <c r="F17">
        <v>0.84</v>
      </c>
      <c r="G17">
        <f>C$2-F17</f>
        <v>1.1600000000000001</v>
      </c>
      <c r="H17" s="1" t="e">
        <f>C$3*C$4*LN((F17-E17)/C$10+1)</f>
        <v>#NUM!</v>
      </c>
      <c r="I17" s="1">
        <f>C$3*C$4*LN((G17-E17)/C$11+1)</f>
        <v>0.50554968963120361</v>
      </c>
      <c r="J17" s="1" t="e">
        <f t="shared" si="1"/>
        <v>#NUM!</v>
      </c>
      <c r="K17" s="1" t="e">
        <f>E17*J17</f>
        <v>#NUM!</v>
      </c>
      <c r="N17">
        <v>0.94000000000000006</v>
      </c>
      <c r="O17" s="3" t="e">
        <f t="shared" si="2"/>
        <v>#NUM!</v>
      </c>
      <c r="P17" s="3" t="e">
        <f t="shared" si="2"/>
        <v>#NUM!</v>
      </c>
      <c r="Q17" s="3" t="e">
        <f t="shared" si="2"/>
        <v>#NUM!</v>
      </c>
      <c r="R17" s="3" t="e">
        <f t="shared" si="2"/>
        <v>#NUM!</v>
      </c>
      <c r="S17" s="3">
        <f t="shared" si="2"/>
        <v>0.45290869421685326</v>
      </c>
      <c r="T17" s="3">
        <f t="shared" si="2"/>
        <v>0.84320147440393878</v>
      </c>
      <c r="U17" s="3">
        <f t="shared" si="2"/>
        <v>0.85775641282916792</v>
      </c>
      <c r="V17" s="3">
        <f t="shared" si="2"/>
        <v>0.86506275885824835</v>
      </c>
      <c r="W17" s="3">
        <f t="shared" si="2"/>
        <v>0.86919912063899962</v>
      </c>
      <c r="X17" s="3">
        <f t="shared" si="2"/>
        <v>0.87138081817620372</v>
      </c>
      <c r="Y17" s="3">
        <f t="shared" si="2"/>
        <v>0.87206666632364815</v>
      </c>
      <c r="Z17" s="3">
        <f t="shared" si="0"/>
        <v>0.87138081817620372</v>
      </c>
      <c r="AA17" s="3">
        <f t="shared" si="0"/>
        <v>0.86919912063899962</v>
      </c>
      <c r="AB17" s="3">
        <f t="shared" si="0"/>
        <v>0.86506275885824835</v>
      </c>
      <c r="AC17" s="3">
        <f t="shared" si="0"/>
        <v>0.85775641282916792</v>
      </c>
      <c r="AD17" s="3">
        <f t="shared" si="0"/>
        <v>0.84320147440393856</v>
      </c>
      <c r="AE17" s="3">
        <f t="shared" si="0"/>
        <v>0.45290869151390412</v>
      </c>
      <c r="AF17" s="3" t="e">
        <f t="shared" si="0"/>
        <v>#NUM!</v>
      </c>
      <c r="AG17" s="3" t="e">
        <f t="shared" si="0"/>
        <v>#NUM!</v>
      </c>
      <c r="AH17" s="3" t="e">
        <f t="shared" si="0"/>
        <v>#NUM!</v>
      </c>
      <c r="AI17" s="3" t="e">
        <f t="shared" si="0"/>
        <v>#NUM!</v>
      </c>
      <c r="AJ17" s="3" t="e">
        <f t="shared" si="0"/>
        <v>#NUM!</v>
      </c>
      <c r="AK17" s="3" t="e">
        <f t="shared" si="0"/>
        <v>#NUM!</v>
      </c>
      <c r="AL17" s="3"/>
      <c r="AM17" s="3"/>
      <c r="AN17" s="3"/>
    </row>
    <row r="18" spans="2:40" x14ac:dyDescent="0.2">
      <c r="B18" t="s">
        <v>8</v>
      </c>
      <c r="C18" s="4">
        <f>C13*C17</f>
        <v>0.87247589403985482</v>
      </c>
      <c r="E18">
        <v>0.88</v>
      </c>
      <c r="F18">
        <v>0.84</v>
      </c>
      <c r="G18">
        <f>C$2-F18</f>
        <v>1.1600000000000001</v>
      </c>
      <c r="H18" s="1" t="e">
        <f>C$3*C$4*LN((F18-E18)/C$10+1)</f>
        <v>#NUM!</v>
      </c>
      <c r="I18" s="1">
        <f>C$3*C$4*LN((G18-E18)/C$11+1)</f>
        <v>0.50376277426585825</v>
      </c>
      <c r="J18" s="1" t="e">
        <f t="shared" si="1"/>
        <v>#NUM!</v>
      </c>
      <c r="K18" s="1" t="e">
        <f>E18*J18</f>
        <v>#NUM!</v>
      </c>
      <c r="N18">
        <v>0.95000000000000007</v>
      </c>
      <c r="O18" s="3" t="e">
        <f t="shared" si="2"/>
        <v>#NUM!</v>
      </c>
      <c r="P18" s="3" t="e">
        <f t="shared" si="2"/>
        <v>#NUM!</v>
      </c>
      <c r="Q18" s="3" t="e">
        <f t="shared" si="2"/>
        <v>#NUM!</v>
      </c>
      <c r="R18" s="3" t="e">
        <f t="shared" si="2"/>
        <v>#NUM!</v>
      </c>
      <c r="S18" s="3" t="e">
        <f t="shared" si="2"/>
        <v>#NUM!</v>
      </c>
      <c r="T18" s="3">
        <f t="shared" si="2"/>
        <v>0.45324084995099795</v>
      </c>
      <c r="U18" s="3">
        <f t="shared" si="2"/>
        <v>0.84723420044290509</v>
      </c>
      <c r="V18" s="3">
        <f t="shared" si="2"/>
        <v>0.86139103403218109</v>
      </c>
      <c r="W18" s="3">
        <f t="shared" si="2"/>
        <v>0.86808196273551042</v>
      </c>
      <c r="X18" s="3">
        <f t="shared" si="2"/>
        <v>0.8713675025045784</v>
      </c>
      <c r="Y18" s="3">
        <f t="shared" si="2"/>
        <v>0.87237192763874094</v>
      </c>
      <c r="Z18" s="3">
        <f t="shared" si="0"/>
        <v>0.8713675025045784</v>
      </c>
      <c r="AA18" s="3">
        <f t="shared" si="0"/>
        <v>0.86808196273551042</v>
      </c>
      <c r="AB18" s="3">
        <f t="shared" si="0"/>
        <v>0.86139103403218109</v>
      </c>
      <c r="AC18" s="3">
        <f t="shared" si="0"/>
        <v>0.84723420044290509</v>
      </c>
      <c r="AD18" s="3">
        <f t="shared" si="0"/>
        <v>0.45324084721929403</v>
      </c>
      <c r="AE18" s="3" t="e">
        <f t="shared" si="0"/>
        <v>#NUM!</v>
      </c>
      <c r="AF18" s="3" t="e">
        <f t="shared" si="0"/>
        <v>#NUM!</v>
      </c>
      <c r="AG18" s="3" t="e">
        <f t="shared" si="0"/>
        <v>#NUM!</v>
      </c>
      <c r="AH18" s="3" t="e">
        <f t="shared" si="0"/>
        <v>#NUM!</v>
      </c>
      <c r="AI18" s="3" t="e">
        <f t="shared" si="0"/>
        <v>#NUM!</v>
      </c>
      <c r="AJ18" s="3" t="e">
        <f t="shared" si="0"/>
        <v>#NUM!</v>
      </c>
      <c r="AK18" s="3" t="e">
        <f t="shared" si="0"/>
        <v>#NUM!</v>
      </c>
      <c r="AL18" s="3"/>
      <c r="AM18" s="3"/>
      <c r="AN18" s="3"/>
    </row>
    <row r="19" spans="2:40" x14ac:dyDescent="0.2">
      <c r="E19">
        <v>0.9</v>
      </c>
      <c r="F19">
        <v>0.84</v>
      </c>
      <c r="G19">
        <f>C$2-F19</f>
        <v>1.1600000000000001</v>
      </c>
      <c r="H19" s="1" t="e">
        <f>C$3*C$4*LN((F19-E19)/C$10+1)</f>
        <v>#NUM!</v>
      </c>
      <c r="I19" s="1">
        <f>C$3*C$4*LN((G19-E19)/C$11+1)</f>
        <v>0.5018433777941923</v>
      </c>
      <c r="J19" s="1" t="e">
        <f t="shared" si="1"/>
        <v>#NUM!</v>
      </c>
      <c r="K19" s="1" t="e">
        <f>E19*J19</f>
        <v>#NUM!</v>
      </c>
      <c r="N19">
        <v>0.96000000000000008</v>
      </c>
      <c r="O19" s="3" t="e">
        <f t="shared" si="2"/>
        <v>#NUM!</v>
      </c>
      <c r="P19" s="3" t="e">
        <f t="shared" si="2"/>
        <v>#NUM!</v>
      </c>
      <c r="Q19" s="3" t="e">
        <f t="shared" si="2"/>
        <v>#NUM!</v>
      </c>
      <c r="R19" s="3" t="e">
        <f t="shared" si="2"/>
        <v>#NUM!</v>
      </c>
      <c r="S19" s="3" t="e">
        <f t="shared" si="2"/>
        <v>#NUM!</v>
      </c>
      <c r="T19" s="3" t="e">
        <f t="shared" si="2"/>
        <v>#NUM!</v>
      </c>
      <c r="U19" s="3">
        <f t="shared" si="2"/>
        <v>0.45246356230809642</v>
      </c>
      <c r="V19" s="3">
        <f t="shared" si="2"/>
        <v>0.84990377331856626</v>
      </c>
      <c r="W19" s="3">
        <f t="shared" si="2"/>
        <v>0.86330538112878397</v>
      </c>
      <c r="X19" s="3">
        <f t="shared" si="2"/>
        <v>0.86885362205714067</v>
      </c>
      <c r="Y19" s="3">
        <f t="shared" si="2"/>
        <v>0.87045830776382527</v>
      </c>
      <c r="Z19" s="3">
        <f t="shared" ref="Z19:AK22" si="3">$N19*($C$3*$C$4*LN((Z$2-$N19)/$C$10+1)+$C$3*$C$4*LN((($C$2-Z$2)-$N19)/$C$11+1))</f>
        <v>0.86885362205714067</v>
      </c>
      <c r="AA19" s="3">
        <f t="shared" si="3"/>
        <v>0.86330538112878397</v>
      </c>
      <c r="AB19" s="3">
        <f t="shared" si="3"/>
        <v>0.84990377331856626</v>
      </c>
      <c r="AC19" s="3">
        <f t="shared" si="3"/>
        <v>0.45246356230809642</v>
      </c>
      <c r="AD19" s="3" t="e">
        <f t="shared" si="3"/>
        <v>#NUM!</v>
      </c>
      <c r="AE19" s="3" t="e">
        <f t="shared" si="3"/>
        <v>#NUM!</v>
      </c>
      <c r="AF19" s="3" t="e">
        <f t="shared" si="3"/>
        <v>#NUM!</v>
      </c>
      <c r="AG19" s="3" t="e">
        <f t="shared" si="3"/>
        <v>#NUM!</v>
      </c>
      <c r="AH19" s="3" t="e">
        <f t="shared" si="3"/>
        <v>#NUM!</v>
      </c>
      <c r="AI19" s="3" t="e">
        <f t="shared" si="3"/>
        <v>#NUM!</v>
      </c>
      <c r="AJ19" s="3" t="e">
        <f t="shared" si="3"/>
        <v>#NUM!</v>
      </c>
      <c r="AK19" s="3" t="e">
        <f t="shared" si="3"/>
        <v>#NUM!</v>
      </c>
      <c r="AL19" s="3"/>
      <c r="AM19" s="3"/>
      <c r="AN19" s="3"/>
    </row>
    <row r="20" spans="2:40" x14ac:dyDescent="0.2">
      <c r="E20">
        <v>0.92</v>
      </c>
      <c r="F20">
        <v>0.84</v>
      </c>
      <c r="G20">
        <f>C$2-F20</f>
        <v>1.1600000000000001</v>
      </c>
      <c r="H20" s="1" t="e">
        <f>C$3*C$4*LN((F20-E20)/C$10+1)</f>
        <v>#NUM!</v>
      </c>
      <c r="I20" s="1">
        <f>C$3*C$4*LN((G20-E20)/C$11+1)</f>
        <v>0.49977027167374888</v>
      </c>
      <c r="J20" s="1" t="e">
        <f t="shared" si="1"/>
        <v>#NUM!</v>
      </c>
      <c r="K20" s="1" t="e">
        <f>E20*J20</f>
        <v>#NUM!</v>
      </c>
      <c r="N20">
        <v>0.97000000000000008</v>
      </c>
      <c r="O20" s="3" t="e">
        <f t="shared" si="2"/>
        <v>#NUM!</v>
      </c>
      <c r="P20" s="3" t="e">
        <f t="shared" si="2"/>
        <v>#NUM!</v>
      </c>
      <c r="Q20" s="3" t="e">
        <f t="shared" si="2"/>
        <v>#NUM!</v>
      </c>
      <c r="R20" s="3" t="e">
        <f t="shared" si="2"/>
        <v>#NUM!</v>
      </c>
      <c r="S20" s="3" t="e">
        <f t="shared" si="2"/>
        <v>#NUM!</v>
      </c>
      <c r="T20" s="3" t="e">
        <f t="shared" si="2"/>
        <v>#NUM!</v>
      </c>
      <c r="U20" s="3" t="e">
        <f t="shared" si="2"/>
        <v>#NUM!</v>
      </c>
      <c r="V20" s="3">
        <f t="shared" si="2"/>
        <v>0.44994928781394544</v>
      </c>
      <c r="W20" s="3">
        <f t="shared" si="2"/>
        <v>0.85030374576689327</v>
      </c>
      <c r="X20" s="3">
        <f t="shared" si="2"/>
        <v>0.86211164581389921</v>
      </c>
      <c r="Y20" s="3">
        <f t="shared" si="2"/>
        <v>0.86507070880933623</v>
      </c>
      <c r="Z20" s="3">
        <f t="shared" si="3"/>
        <v>0.86211164581389921</v>
      </c>
      <c r="AA20" s="3">
        <f t="shared" si="3"/>
        <v>0.85030374576689327</v>
      </c>
      <c r="AB20" s="3">
        <f t="shared" si="3"/>
        <v>0.44994928781394544</v>
      </c>
      <c r="AC20" s="3" t="e">
        <f t="shared" si="3"/>
        <v>#NUM!</v>
      </c>
      <c r="AD20" s="3" t="e">
        <f t="shared" si="3"/>
        <v>#NUM!</v>
      </c>
      <c r="AE20" s="3" t="e">
        <f t="shared" si="3"/>
        <v>#NUM!</v>
      </c>
      <c r="AF20" s="3" t="e">
        <f t="shared" si="3"/>
        <v>#NUM!</v>
      </c>
      <c r="AG20" s="3" t="e">
        <f t="shared" si="3"/>
        <v>#NUM!</v>
      </c>
      <c r="AH20" s="3" t="e">
        <f t="shared" si="3"/>
        <v>#NUM!</v>
      </c>
      <c r="AI20" s="3" t="e">
        <f t="shared" si="3"/>
        <v>#NUM!</v>
      </c>
      <c r="AJ20" s="3" t="e">
        <f t="shared" si="3"/>
        <v>#NUM!</v>
      </c>
      <c r="AK20" s="3" t="e">
        <f t="shared" si="3"/>
        <v>#NUM!</v>
      </c>
      <c r="AL20" s="3"/>
      <c r="AM20" s="3"/>
      <c r="AN20" s="3"/>
    </row>
    <row r="21" spans="2:40" x14ac:dyDescent="0.2">
      <c r="E21">
        <v>0.94</v>
      </c>
      <c r="F21">
        <v>0.84</v>
      </c>
      <c r="G21">
        <f>C$2-F21</f>
        <v>1.1600000000000001</v>
      </c>
      <c r="H21" s="1" t="e">
        <f>C$3*C$4*LN((F21-E21)/C$10+1)</f>
        <v>#NUM!</v>
      </c>
      <c r="I21" s="1">
        <f>C$3*C$4*LN((G21-E21)/C$11+1)</f>
        <v>0.49751667701952818</v>
      </c>
      <c r="J21" s="1" t="e">
        <f t="shared" si="1"/>
        <v>#NUM!</v>
      </c>
      <c r="K21" s="1" t="e">
        <f>E21*J21</f>
        <v>#NUM!</v>
      </c>
      <c r="N21">
        <v>0.98</v>
      </c>
      <c r="O21" s="3" t="e">
        <f t="shared" si="2"/>
        <v>#NUM!</v>
      </c>
      <c r="P21" s="3" t="e">
        <f t="shared" si="2"/>
        <v>#NUM!</v>
      </c>
      <c r="Q21" s="3" t="e">
        <f t="shared" si="2"/>
        <v>#NUM!</v>
      </c>
      <c r="R21" s="3" t="e">
        <f t="shared" si="2"/>
        <v>#NUM!</v>
      </c>
      <c r="S21" s="3" t="e">
        <f t="shared" si="2"/>
        <v>#NUM!</v>
      </c>
      <c r="T21" s="3" t="e">
        <f t="shared" si="2"/>
        <v>#NUM!</v>
      </c>
      <c r="U21" s="3" t="e">
        <f t="shared" si="2"/>
        <v>#NUM!</v>
      </c>
      <c r="V21" s="3" t="e">
        <f t="shared" si="2"/>
        <v>#NUM!</v>
      </c>
      <c r="W21" s="3">
        <f t="shared" si="2"/>
        <v>0.44429642792111906</v>
      </c>
      <c r="X21" s="3">
        <f t="shared" si="2"/>
        <v>0.84610398812048859</v>
      </c>
      <c r="Y21" s="3">
        <f t="shared" si="2"/>
        <v>0.85340593363739314</v>
      </c>
      <c r="Z21" s="3">
        <f t="shared" si="3"/>
        <v>0.84610398812048859</v>
      </c>
      <c r="AA21" s="3">
        <f t="shared" si="3"/>
        <v>0.44429642792111906</v>
      </c>
      <c r="AB21" s="3" t="e">
        <f t="shared" si="3"/>
        <v>#NUM!</v>
      </c>
      <c r="AC21" s="3" t="e">
        <f t="shared" si="3"/>
        <v>#NUM!</v>
      </c>
      <c r="AD21" s="3" t="e">
        <f t="shared" si="3"/>
        <v>#NUM!</v>
      </c>
      <c r="AE21" s="3" t="e">
        <f t="shared" si="3"/>
        <v>#NUM!</v>
      </c>
      <c r="AF21" s="3" t="e">
        <f t="shared" si="3"/>
        <v>#NUM!</v>
      </c>
      <c r="AG21" s="3" t="e">
        <f t="shared" si="3"/>
        <v>#NUM!</v>
      </c>
      <c r="AH21" s="3" t="e">
        <f t="shared" si="3"/>
        <v>#NUM!</v>
      </c>
      <c r="AI21" s="3" t="e">
        <f t="shared" si="3"/>
        <v>#NUM!</v>
      </c>
      <c r="AJ21" s="3" t="e">
        <f t="shared" si="3"/>
        <v>#NUM!</v>
      </c>
      <c r="AK21" s="3" t="e">
        <f t="shared" si="3"/>
        <v>#NUM!</v>
      </c>
      <c r="AL21" s="3"/>
      <c r="AM21" s="3"/>
      <c r="AN21" s="3"/>
    </row>
    <row r="22" spans="2:40" x14ac:dyDescent="0.2">
      <c r="E22">
        <v>0.96</v>
      </c>
      <c r="F22">
        <v>0.84</v>
      </c>
      <c r="G22">
        <f>C$2-F22</f>
        <v>1.1600000000000001</v>
      </c>
      <c r="H22" s="1" t="e">
        <f>C$3*C$4*LN((F22-E22)/C$10+1)</f>
        <v>#NUM!</v>
      </c>
      <c r="I22" s="1">
        <f>C$3*C$4*LN((G22-E22)/C$11+1)</f>
        <v>0.49504814337436887</v>
      </c>
      <c r="J22" s="1" t="e">
        <f t="shared" si="1"/>
        <v>#NUM!</v>
      </c>
      <c r="K22" s="1" t="e">
        <f>E22*J22</f>
        <v>#NUM!</v>
      </c>
      <c r="N22">
        <v>0.99</v>
      </c>
      <c r="O22" s="3" t="e">
        <f t="shared" si="2"/>
        <v>#NUM!</v>
      </c>
      <c r="P22" s="3" t="e">
        <f t="shared" si="2"/>
        <v>#NUM!</v>
      </c>
      <c r="Q22" s="3" t="e">
        <f t="shared" si="2"/>
        <v>#NUM!</v>
      </c>
      <c r="R22" s="3" t="e">
        <f t="shared" si="2"/>
        <v>#NUM!</v>
      </c>
      <c r="S22" s="3" t="e">
        <f t="shared" si="2"/>
        <v>#NUM!</v>
      </c>
      <c r="T22" s="3" t="e">
        <f t="shared" si="2"/>
        <v>#NUM!</v>
      </c>
      <c r="U22" s="3" t="e">
        <f t="shared" si="2"/>
        <v>#NUM!</v>
      </c>
      <c r="V22" s="3" t="e">
        <f t="shared" si="2"/>
        <v>#NUM!</v>
      </c>
      <c r="W22" s="3" t="e">
        <f t="shared" si="2"/>
        <v>#NUM!</v>
      </c>
      <c r="X22" s="3">
        <f t="shared" si="2"/>
        <v>0.43105707872500981</v>
      </c>
      <c r="Y22" s="3">
        <f t="shared" si="2"/>
        <v>0.82656818630064421</v>
      </c>
      <c r="Z22" s="3">
        <f t="shared" si="2"/>
        <v>0.43105707872500981</v>
      </c>
      <c r="AA22" s="3" t="e">
        <f t="shared" si="2"/>
        <v>#NUM!</v>
      </c>
      <c r="AB22" s="3" t="e">
        <f t="shared" si="2"/>
        <v>#NUM!</v>
      </c>
      <c r="AC22" s="3" t="e">
        <f t="shared" si="2"/>
        <v>#NUM!</v>
      </c>
      <c r="AD22" s="3" t="e">
        <f t="shared" si="2"/>
        <v>#NUM!</v>
      </c>
      <c r="AE22" s="3" t="e">
        <f t="shared" si="3"/>
        <v>#NUM!</v>
      </c>
      <c r="AF22" s="3" t="e">
        <f t="shared" si="3"/>
        <v>#NUM!</v>
      </c>
      <c r="AG22" s="3" t="e">
        <f t="shared" si="3"/>
        <v>#NUM!</v>
      </c>
      <c r="AH22" s="3" t="e">
        <f t="shared" si="3"/>
        <v>#NUM!</v>
      </c>
      <c r="AI22" s="3" t="e">
        <f t="shared" si="3"/>
        <v>#NUM!</v>
      </c>
      <c r="AJ22" s="3" t="e">
        <f t="shared" si="3"/>
        <v>#NUM!</v>
      </c>
      <c r="AK22" s="3" t="e">
        <f t="shared" si="3"/>
        <v>#NUM!</v>
      </c>
      <c r="AL22" s="3"/>
      <c r="AM22" s="3"/>
      <c r="AN22" s="3"/>
    </row>
    <row r="23" spans="2:40" x14ac:dyDescent="0.2">
      <c r="E23">
        <v>0.98</v>
      </c>
      <c r="F23">
        <v>0.84</v>
      </c>
      <c r="G23">
        <f>C$2-F23</f>
        <v>1.1600000000000001</v>
      </c>
      <c r="H23" s="1" t="e">
        <f>C$3*C$4*LN((F23-E23)/C$10+1)</f>
        <v>#NUM!</v>
      </c>
      <c r="I23" s="1">
        <f>C$3*C$4*LN((G23-E23)/C$11+1)</f>
        <v>0.49231930603322005</v>
      </c>
      <c r="J23" s="1" t="e">
        <f t="shared" si="1"/>
        <v>#NUM!</v>
      </c>
      <c r="K23" s="1" t="e">
        <f>E23*J23</f>
        <v>#NUM!</v>
      </c>
      <c r="N23">
        <v>1</v>
      </c>
      <c r="O23" s="3" t="e">
        <f t="shared" si="2"/>
        <v>#NUM!</v>
      </c>
      <c r="P23" s="3" t="e">
        <f t="shared" ref="P23:AK35" si="4">$N23*($C$3*$C$4*LN((P$2-$N23)/$C$10+1)+$C$3*$C$4*LN((($C$2-P$2)-$N23)/$C$11+1))</f>
        <v>#NUM!</v>
      </c>
      <c r="Q23" s="3" t="e">
        <f t="shared" si="4"/>
        <v>#NUM!</v>
      </c>
      <c r="R23" s="3" t="e">
        <f t="shared" si="4"/>
        <v>#NUM!</v>
      </c>
      <c r="S23" s="3" t="e">
        <f t="shared" si="4"/>
        <v>#NUM!</v>
      </c>
      <c r="T23" s="3" t="e">
        <f t="shared" si="4"/>
        <v>#NUM!</v>
      </c>
      <c r="U23" s="3" t="e">
        <f t="shared" si="4"/>
        <v>#NUM!</v>
      </c>
      <c r="V23" s="3" t="e">
        <f t="shared" si="4"/>
        <v>#NUM!</v>
      </c>
      <c r="W23" s="3" t="e">
        <f t="shared" si="4"/>
        <v>#NUM!</v>
      </c>
      <c r="X23" s="3" t="e">
        <f t="shared" si="4"/>
        <v>#NUM!</v>
      </c>
      <c r="Y23" s="3">
        <f t="shared" si="4"/>
        <v>0</v>
      </c>
      <c r="Z23" s="3" t="e">
        <f t="shared" si="4"/>
        <v>#NUM!</v>
      </c>
      <c r="AA23" s="3" t="e">
        <f t="shared" si="4"/>
        <v>#NUM!</v>
      </c>
      <c r="AB23" s="3" t="e">
        <f t="shared" si="4"/>
        <v>#NUM!</v>
      </c>
      <c r="AC23" s="3" t="e">
        <f t="shared" si="4"/>
        <v>#NUM!</v>
      </c>
      <c r="AD23" s="3" t="e">
        <f t="shared" si="4"/>
        <v>#NUM!</v>
      </c>
      <c r="AE23" s="3" t="e">
        <f t="shared" si="4"/>
        <v>#NUM!</v>
      </c>
      <c r="AF23" s="3" t="e">
        <f t="shared" si="4"/>
        <v>#NUM!</v>
      </c>
      <c r="AG23" s="3" t="e">
        <f t="shared" si="4"/>
        <v>#NUM!</v>
      </c>
      <c r="AH23" s="3" t="e">
        <f t="shared" si="4"/>
        <v>#NUM!</v>
      </c>
      <c r="AI23" s="3" t="e">
        <f t="shared" si="4"/>
        <v>#NUM!</v>
      </c>
      <c r="AJ23" s="3" t="e">
        <f t="shared" si="4"/>
        <v>#NUM!</v>
      </c>
      <c r="AK23" s="3" t="e">
        <f t="shared" si="4"/>
        <v>#NUM!</v>
      </c>
    </row>
    <row r="24" spans="2:40" x14ac:dyDescent="0.2">
      <c r="E24">
        <v>1</v>
      </c>
      <c r="F24">
        <v>0.84</v>
      </c>
      <c r="G24">
        <f>C$2-F24</f>
        <v>1.1600000000000001</v>
      </c>
      <c r="H24" s="1" t="e">
        <f>C$3*C$4*LN((F24-E24)/C$10+1)</f>
        <v>#NUM!</v>
      </c>
      <c r="I24" s="1">
        <f>C$3*C$4*LN((G24-E24)/C$11+1)</f>
        <v>0.48926872542770589</v>
      </c>
      <c r="J24" s="1" t="e">
        <f t="shared" si="1"/>
        <v>#NUM!</v>
      </c>
      <c r="K24" s="1" t="e">
        <f>E24*J24</f>
        <v>#NUM!</v>
      </c>
      <c r="N24">
        <v>1.01</v>
      </c>
      <c r="O24" s="3" t="e">
        <f t="shared" ref="O24:AD43" si="5">$N24*($C$3*$C$4*LN((O$2-$N24)/$C$10+1)+$C$3*$C$4*LN((($C$2-O$2)-$N24)/$C$11+1))</f>
        <v>#NUM!</v>
      </c>
      <c r="P24" s="3" t="e">
        <f t="shared" si="5"/>
        <v>#NUM!</v>
      </c>
      <c r="Q24" s="3" t="e">
        <f t="shared" si="5"/>
        <v>#NUM!</v>
      </c>
      <c r="R24" s="3" t="e">
        <f t="shared" si="5"/>
        <v>#NUM!</v>
      </c>
      <c r="S24" s="3" t="e">
        <f t="shared" si="5"/>
        <v>#NUM!</v>
      </c>
      <c r="T24" s="3" t="e">
        <f t="shared" si="5"/>
        <v>#NUM!</v>
      </c>
      <c r="U24" s="3" t="e">
        <f t="shared" si="5"/>
        <v>#NUM!</v>
      </c>
      <c r="V24" s="3" t="e">
        <f t="shared" si="5"/>
        <v>#NUM!</v>
      </c>
      <c r="W24" s="3" t="e">
        <f t="shared" si="5"/>
        <v>#NUM!</v>
      </c>
      <c r="X24" s="3" t="e">
        <f t="shared" si="5"/>
        <v>#NUM!</v>
      </c>
      <c r="Y24" s="3" t="e">
        <f t="shared" si="5"/>
        <v>#NUM!</v>
      </c>
      <c r="Z24" s="3" t="e">
        <f t="shared" si="5"/>
        <v>#NUM!</v>
      </c>
      <c r="AA24" s="3" t="e">
        <f t="shared" si="5"/>
        <v>#NUM!</v>
      </c>
      <c r="AB24" s="3" t="e">
        <f t="shared" si="5"/>
        <v>#NUM!</v>
      </c>
      <c r="AC24" s="3" t="e">
        <f t="shared" si="5"/>
        <v>#NUM!</v>
      </c>
      <c r="AD24" s="3" t="e">
        <f t="shared" si="5"/>
        <v>#NUM!</v>
      </c>
      <c r="AE24" s="3" t="e">
        <f t="shared" si="4"/>
        <v>#NUM!</v>
      </c>
      <c r="AF24" s="3" t="e">
        <f t="shared" si="4"/>
        <v>#NUM!</v>
      </c>
      <c r="AG24" s="3" t="e">
        <f t="shared" si="4"/>
        <v>#NUM!</v>
      </c>
      <c r="AH24" s="3" t="e">
        <f t="shared" si="4"/>
        <v>#NUM!</v>
      </c>
      <c r="AI24" s="3" t="e">
        <f t="shared" si="4"/>
        <v>#NUM!</v>
      </c>
      <c r="AJ24" s="3" t="e">
        <f t="shared" si="4"/>
        <v>#NUM!</v>
      </c>
      <c r="AK24" s="3" t="e">
        <f t="shared" si="4"/>
        <v>#NUM!</v>
      </c>
    </row>
    <row r="25" spans="2:40" x14ac:dyDescent="0.2">
      <c r="E25">
        <v>0.8</v>
      </c>
      <c r="F25">
        <v>0.88</v>
      </c>
      <c r="G25">
        <f>C$2-F25</f>
        <v>1.1200000000000001</v>
      </c>
      <c r="H25" s="1">
        <f>C$3*C$4*LN((F25-E25)/C$10+1)</f>
        <v>0.47131621361307818</v>
      </c>
      <c r="I25" s="1">
        <f>C$3*C$4*LN((G25-E25)/C$11+1)</f>
        <v>0.50722123732327096</v>
      </c>
      <c r="J25" s="1">
        <f t="shared" si="1"/>
        <v>0.97853745093634914</v>
      </c>
      <c r="K25" s="1">
        <f>E25*J25</f>
        <v>0.7828299607490794</v>
      </c>
      <c r="N25">
        <v>1.02</v>
      </c>
      <c r="O25" s="3" t="e">
        <f t="shared" si="5"/>
        <v>#NUM!</v>
      </c>
      <c r="P25" s="3" t="e">
        <f t="shared" si="4"/>
        <v>#NUM!</v>
      </c>
      <c r="Q25" s="3" t="e">
        <f t="shared" si="4"/>
        <v>#NUM!</v>
      </c>
      <c r="R25" s="3" t="e">
        <f t="shared" si="4"/>
        <v>#NUM!</v>
      </c>
      <c r="S25" s="3" t="e">
        <f t="shared" si="4"/>
        <v>#NUM!</v>
      </c>
      <c r="T25" s="3" t="e">
        <f t="shared" si="4"/>
        <v>#NUM!</v>
      </c>
      <c r="U25" s="3" t="e">
        <f t="shared" si="4"/>
        <v>#NUM!</v>
      </c>
      <c r="V25" s="3" t="e">
        <f t="shared" si="4"/>
        <v>#NUM!</v>
      </c>
      <c r="W25" s="3" t="e">
        <f t="shared" si="4"/>
        <v>#NUM!</v>
      </c>
      <c r="X25" s="3" t="e">
        <f t="shared" si="4"/>
        <v>#NUM!</v>
      </c>
      <c r="Y25" s="3" t="e">
        <f t="shared" si="4"/>
        <v>#NUM!</v>
      </c>
      <c r="Z25" s="3" t="e">
        <f t="shared" si="4"/>
        <v>#NUM!</v>
      </c>
      <c r="AA25" s="3" t="e">
        <f t="shared" si="4"/>
        <v>#NUM!</v>
      </c>
      <c r="AB25" s="3" t="e">
        <f t="shared" si="4"/>
        <v>#NUM!</v>
      </c>
      <c r="AC25" s="3" t="e">
        <f t="shared" si="4"/>
        <v>#NUM!</v>
      </c>
      <c r="AD25" s="3" t="e">
        <f t="shared" si="4"/>
        <v>#NUM!</v>
      </c>
      <c r="AE25" s="3" t="e">
        <f t="shared" si="4"/>
        <v>#NUM!</v>
      </c>
      <c r="AF25" s="3" t="e">
        <f t="shared" si="4"/>
        <v>#NUM!</v>
      </c>
      <c r="AG25" s="3" t="e">
        <f t="shared" si="4"/>
        <v>#NUM!</v>
      </c>
      <c r="AH25" s="3" t="e">
        <f t="shared" si="4"/>
        <v>#NUM!</v>
      </c>
      <c r="AI25" s="3" t="e">
        <f t="shared" si="4"/>
        <v>#NUM!</v>
      </c>
      <c r="AJ25" s="3" t="e">
        <f t="shared" si="4"/>
        <v>#NUM!</v>
      </c>
      <c r="AK25" s="3" t="e">
        <f t="shared" si="4"/>
        <v>#NUM!</v>
      </c>
    </row>
    <row r="26" spans="2:40" x14ac:dyDescent="0.2">
      <c r="E26">
        <v>0.82</v>
      </c>
      <c r="F26">
        <v>0.88</v>
      </c>
      <c r="G26">
        <f>C$2-F26</f>
        <v>1.1200000000000001</v>
      </c>
      <c r="H26" s="1">
        <f>C$3*C$4*LN((F26-E26)/C$10+1)</f>
        <v>0.46386524804449381</v>
      </c>
      <c r="I26" s="1">
        <f>C$3*C$4*LN((G26-E26)/C$11+1)</f>
        <v>0.50554968963120361</v>
      </c>
      <c r="J26" s="1">
        <f t="shared" si="1"/>
        <v>0.96941493767569742</v>
      </c>
      <c r="K26" s="1">
        <f>E26*J26</f>
        <v>0.79492024889407187</v>
      </c>
      <c r="N26">
        <v>1.03</v>
      </c>
      <c r="O26" s="3" t="e">
        <f t="shared" si="5"/>
        <v>#NUM!</v>
      </c>
      <c r="P26" s="3" t="e">
        <f t="shared" si="4"/>
        <v>#NUM!</v>
      </c>
      <c r="Q26" s="3" t="e">
        <f t="shared" si="4"/>
        <v>#NUM!</v>
      </c>
      <c r="R26" s="3" t="e">
        <f t="shared" si="4"/>
        <v>#NUM!</v>
      </c>
      <c r="S26" s="3" t="e">
        <f t="shared" si="4"/>
        <v>#NUM!</v>
      </c>
      <c r="T26" s="3" t="e">
        <f t="shared" si="4"/>
        <v>#NUM!</v>
      </c>
      <c r="U26" s="3" t="e">
        <f t="shared" si="4"/>
        <v>#NUM!</v>
      </c>
      <c r="V26" s="3" t="e">
        <f t="shared" si="4"/>
        <v>#NUM!</v>
      </c>
      <c r="W26" s="3" t="e">
        <f t="shared" si="4"/>
        <v>#NUM!</v>
      </c>
      <c r="X26" s="3" t="e">
        <f t="shared" si="4"/>
        <v>#NUM!</v>
      </c>
      <c r="Y26" s="3" t="e">
        <f t="shared" si="4"/>
        <v>#NUM!</v>
      </c>
      <c r="Z26" s="3" t="e">
        <f t="shared" si="4"/>
        <v>#NUM!</v>
      </c>
      <c r="AA26" s="3" t="e">
        <f t="shared" si="4"/>
        <v>#NUM!</v>
      </c>
      <c r="AB26" s="3" t="e">
        <f t="shared" si="4"/>
        <v>#NUM!</v>
      </c>
      <c r="AC26" s="3" t="e">
        <f t="shared" si="4"/>
        <v>#NUM!</v>
      </c>
      <c r="AD26" s="3" t="e">
        <f t="shared" si="4"/>
        <v>#NUM!</v>
      </c>
      <c r="AE26" s="3" t="e">
        <f t="shared" si="4"/>
        <v>#NUM!</v>
      </c>
      <c r="AF26" s="3" t="e">
        <f t="shared" si="4"/>
        <v>#NUM!</v>
      </c>
      <c r="AG26" s="3" t="e">
        <f t="shared" si="4"/>
        <v>#NUM!</v>
      </c>
      <c r="AH26" s="3" t="e">
        <f t="shared" si="4"/>
        <v>#NUM!</v>
      </c>
      <c r="AI26" s="3" t="e">
        <f t="shared" si="4"/>
        <v>#NUM!</v>
      </c>
      <c r="AJ26" s="3" t="e">
        <f t="shared" si="4"/>
        <v>#NUM!</v>
      </c>
      <c r="AK26" s="3" t="e">
        <f t="shared" si="4"/>
        <v>#NUM!</v>
      </c>
    </row>
    <row r="27" spans="2:40" x14ac:dyDescent="0.2">
      <c r="E27">
        <v>0.84</v>
      </c>
      <c r="F27">
        <v>0.88</v>
      </c>
      <c r="G27">
        <f>C$2-F27</f>
        <v>1.1200000000000001</v>
      </c>
      <c r="H27" s="1">
        <f>C$3*C$4*LN((F27-E27)/C$10+1)</f>
        <v>0.4533637019603256</v>
      </c>
      <c r="I27" s="1">
        <f>C$3*C$4*LN((G27-E27)/C$11+1)</f>
        <v>0.50376277426585825</v>
      </c>
      <c r="J27" s="1">
        <f t="shared" si="1"/>
        <v>0.95712647622618385</v>
      </c>
      <c r="K27" s="1">
        <f>E27*J27</f>
        <v>0.80398624002999441</v>
      </c>
      <c r="N27">
        <v>1.04</v>
      </c>
      <c r="O27" s="3" t="e">
        <f t="shared" si="5"/>
        <v>#NUM!</v>
      </c>
      <c r="P27" s="3" t="e">
        <f t="shared" si="4"/>
        <v>#NUM!</v>
      </c>
      <c r="Q27" s="3" t="e">
        <f t="shared" si="4"/>
        <v>#NUM!</v>
      </c>
      <c r="R27" s="3" t="e">
        <f t="shared" si="4"/>
        <v>#NUM!</v>
      </c>
      <c r="S27" s="3" t="e">
        <f t="shared" si="4"/>
        <v>#NUM!</v>
      </c>
      <c r="T27" s="3" t="e">
        <f t="shared" si="4"/>
        <v>#NUM!</v>
      </c>
      <c r="U27" s="3" t="e">
        <f t="shared" si="4"/>
        <v>#NUM!</v>
      </c>
      <c r="V27" s="3" t="e">
        <f t="shared" si="4"/>
        <v>#NUM!</v>
      </c>
      <c r="W27" s="3" t="e">
        <f t="shared" si="4"/>
        <v>#NUM!</v>
      </c>
      <c r="X27" s="3" t="e">
        <f t="shared" si="4"/>
        <v>#NUM!</v>
      </c>
      <c r="Y27" s="3" t="e">
        <f t="shared" si="4"/>
        <v>#NUM!</v>
      </c>
      <c r="Z27" s="3" t="e">
        <f t="shared" si="4"/>
        <v>#NUM!</v>
      </c>
      <c r="AA27" s="3" t="e">
        <f t="shared" si="4"/>
        <v>#NUM!</v>
      </c>
      <c r="AB27" s="3" t="e">
        <f t="shared" si="4"/>
        <v>#NUM!</v>
      </c>
      <c r="AC27" s="3" t="e">
        <f t="shared" si="4"/>
        <v>#NUM!</v>
      </c>
      <c r="AD27" s="3" t="e">
        <f t="shared" si="4"/>
        <v>#NUM!</v>
      </c>
      <c r="AE27" s="3" t="e">
        <f t="shared" si="4"/>
        <v>#NUM!</v>
      </c>
      <c r="AF27" s="3" t="e">
        <f t="shared" si="4"/>
        <v>#NUM!</v>
      </c>
      <c r="AG27" s="3" t="e">
        <f t="shared" si="4"/>
        <v>#NUM!</v>
      </c>
      <c r="AH27" s="3" t="e">
        <f t="shared" si="4"/>
        <v>#NUM!</v>
      </c>
      <c r="AI27" s="3" t="e">
        <f t="shared" si="4"/>
        <v>#NUM!</v>
      </c>
      <c r="AJ27" s="3" t="e">
        <f t="shared" si="4"/>
        <v>#NUM!</v>
      </c>
      <c r="AK27" s="3" t="e">
        <f t="shared" si="4"/>
        <v>#NUM!</v>
      </c>
    </row>
    <row r="28" spans="2:40" x14ac:dyDescent="0.2">
      <c r="E28">
        <v>0.86</v>
      </c>
      <c r="F28">
        <v>0.88</v>
      </c>
      <c r="G28">
        <f>C$2-F28</f>
        <v>1.1200000000000001</v>
      </c>
      <c r="H28" s="1">
        <f>C$3*C$4*LN((F28-E28)/C$10+1)</f>
        <v>0.43541119063132305</v>
      </c>
      <c r="I28" s="1">
        <f>C$3*C$4*LN((G28-E28)/C$11+1)</f>
        <v>0.5018433777941923</v>
      </c>
      <c r="J28" s="1">
        <f t="shared" si="1"/>
        <v>0.93725456842551536</v>
      </c>
      <c r="K28" s="1">
        <f>E28*J28</f>
        <v>0.80603892884594319</v>
      </c>
      <c r="N28">
        <v>1.05</v>
      </c>
      <c r="O28" s="3" t="e">
        <f t="shared" si="5"/>
        <v>#NUM!</v>
      </c>
      <c r="P28" s="3" t="e">
        <f t="shared" si="4"/>
        <v>#NUM!</v>
      </c>
      <c r="Q28" s="3" t="e">
        <f t="shared" si="4"/>
        <v>#NUM!</v>
      </c>
      <c r="R28" s="3" t="e">
        <f t="shared" si="4"/>
        <v>#NUM!</v>
      </c>
      <c r="S28" s="3" t="e">
        <f t="shared" si="4"/>
        <v>#NUM!</v>
      </c>
      <c r="T28" s="3" t="e">
        <f t="shared" si="4"/>
        <v>#NUM!</v>
      </c>
      <c r="U28" s="3" t="e">
        <f t="shared" si="4"/>
        <v>#NUM!</v>
      </c>
      <c r="V28" s="3" t="e">
        <f t="shared" si="4"/>
        <v>#NUM!</v>
      </c>
      <c r="W28" s="3" t="e">
        <f t="shared" si="4"/>
        <v>#NUM!</v>
      </c>
      <c r="X28" s="3" t="e">
        <f t="shared" si="4"/>
        <v>#NUM!</v>
      </c>
      <c r="Y28" s="3" t="e">
        <f t="shared" si="4"/>
        <v>#NUM!</v>
      </c>
      <c r="Z28" s="3" t="e">
        <f t="shared" si="4"/>
        <v>#NUM!</v>
      </c>
      <c r="AA28" s="3" t="e">
        <f t="shared" si="4"/>
        <v>#NUM!</v>
      </c>
      <c r="AB28" s="3" t="e">
        <f t="shared" si="4"/>
        <v>#NUM!</v>
      </c>
      <c r="AC28" s="3" t="e">
        <f t="shared" si="4"/>
        <v>#NUM!</v>
      </c>
      <c r="AD28" s="3" t="e">
        <f t="shared" si="4"/>
        <v>#NUM!</v>
      </c>
      <c r="AE28" s="3" t="e">
        <f t="shared" si="4"/>
        <v>#NUM!</v>
      </c>
      <c r="AF28" s="3" t="e">
        <f t="shared" si="4"/>
        <v>#NUM!</v>
      </c>
      <c r="AG28" s="3" t="e">
        <f t="shared" si="4"/>
        <v>#NUM!</v>
      </c>
      <c r="AH28" s="3" t="e">
        <f t="shared" si="4"/>
        <v>#NUM!</v>
      </c>
      <c r="AI28" s="3" t="e">
        <f t="shared" si="4"/>
        <v>#NUM!</v>
      </c>
      <c r="AJ28" s="3" t="e">
        <f t="shared" si="4"/>
        <v>#NUM!</v>
      </c>
      <c r="AK28" s="3" t="e">
        <f t="shared" si="4"/>
        <v>#NUM!</v>
      </c>
    </row>
    <row r="29" spans="2:40" x14ac:dyDescent="0.2">
      <c r="E29">
        <v>0.88</v>
      </c>
      <c r="F29">
        <v>0.88</v>
      </c>
      <c r="G29">
        <f>C$2-F29</f>
        <v>1.1200000000000001</v>
      </c>
      <c r="H29" s="1">
        <f>C$3*C$4*LN((F29-E29)/C$10+1)</f>
        <v>0</v>
      </c>
      <c r="I29" s="1">
        <f>C$3*C$4*LN((G29-E29)/C$11+1)</f>
        <v>0.49977027167374888</v>
      </c>
      <c r="J29" s="1">
        <f t="shared" si="1"/>
        <v>0.49977027167374888</v>
      </c>
      <c r="K29" s="1">
        <f>E29*J29</f>
        <v>0.43979783907289899</v>
      </c>
      <c r="N29">
        <v>1.06</v>
      </c>
      <c r="O29" s="3" t="e">
        <f t="shared" si="5"/>
        <v>#NUM!</v>
      </c>
      <c r="P29" s="3" t="e">
        <f t="shared" si="4"/>
        <v>#NUM!</v>
      </c>
      <c r="Q29" s="3" t="e">
        <f t="shared" si="4"/>
        <v>#NUM!</v>
      </c>
      <c r="R29" s="3" t="e">
        <f t="shared" si="4"/>
        <v>#NUM!</v>
      </c>
      <c r="S29" s="3" t="e">
        <f t="shared" si="4"/>
        <v>#NUM!</v>
      </c>
      <c r="T29" s="3" t="e">
        <f t="shared" si="4"/>
        <v>#NUM!</v>
      </c>
      <c r="U29" s="3" t="e">
        <f t="shared" si="4"/>
        <v>#NUM!</v>
      </c>
      <c r="V29" s="3" t="e">
        <f t="shared" si="4"/>
        <v>#NUM!</v>
      </c>
      <c r="W29" s="3" t="e">
        <f t="shared" si="4"/>
        <v>#NUM!</v>
      </c>
      <c r="X29" s="3" t="e">
        <f t="shared" si="4"/>
        <v>#NUM!</v>
      </c>
      <c r="Y29" s="3" t="e">
        <f t="shared" si="4"/>
        <v>#NUM!</v>
      </c>
      <c r="Z29" s="3" t="e">
        <f t="shared" si="4"/>
        <v>#NUM!</v>
      </c>
      <c r="AA29" s="3" t="e">
        <f t="shared" si="4"/>
        <v>#NUM!</v>
      </c>
      <c r="AB29" s="3" t="e">
        <f t="shared" si="4"/>
        <v>#NUM!</v>
      </c>
      <c r="AC29" s="3" t="e">
        <f t="shared" si="4"/>
        <v>#NUM!</v>
      </c>
      <c r="AD29" s="3" t="e">
        <f t="shared" si="4"/>
        <v>#NUM!</v>
      </c>
      <c r="AE29" s="3" t="e">
        <f t="shared" si="4"/>
        <v>#NUM!</v>
      </c>
      <c r="AF29" s="3" t="e">
        <f t="shared" si="4"/>
        <v>#NUM!</v>
      </c>
      <c r="AG29" s="3" t="e">
        <f t="shared" si="4"/>
        <v>#NUM!</v>
      </c>
      <c r="AH29" s="3" t="e">
        <f t="shared" si="4"/>
        <v>#NUM!</v>
      </c>
      <c r="AI29" s="3" t="e">
        <f t="shared" si="4"/>
        <v>#NUM!</v>
      </c>
      <c r="AJ29" s="3" t="e">
        <f t="shared" si="4"/>
        <v>#NUM!</v>
      </c>
      <c r="AK29" s="3" t="e">
        <f t="shared" si="4"/>
        <v>#NUM!</v>
      </c>
    </row>
    <row r="30" spans="2:40" x14ac:dyDescent="0.2">
      <c r="E30">
        <v>0.9</v>
      </c>
      <c r="F30">
        <v>0.88</v>
      </c>
      <c r="G30">
        <f>C$2-F30</f>
        <v>1.1200000000000001</v>
      </c>
      <c r="H30" s="1" t="e">
        <f>C$3*C$4*LN((F30-E30)/C$10+1)</f>
        <v>#NUM!</v>
      </c>
      <c r="I30" s="1">
        <f>C$3*C$4*LN((G30-E30)/C$11+1)</f>
        <v>0.49751667701952818</v>
      </c>
      <c r="J30" s="1" t="e">
        <f t="shared" si="1"/>
        <v>#NUM!</v>
      </c>
      <c r="K30" s="1" t="e">
        <f>E30*J30</f>
        <v>#NUM!</v>
      </c>
      <c r="N30">
        <v>1.07</v>
      </c>
      <c r="O30" s="3" t="e">
        <f t="shared" si="5"/>
        <v>#NUM!</v>
      </c>
      <c r="P30" s="3" t="e">
        <f t="shared" si="4"/>
        <v>#NUM!</v>
      </c>
      <c r="Q30" s="3" t="e">
        <f t="shared" si="4"/>
        <v>#NUM!</v>
      </c>
      <c r="R30" s="3" t="e">
        <f t="shared" si="4"/>
        <v>#NUM!</v>
      </c>
      <c r="S30" s="3" t="e">
        <f t="shared" si="4"/>
        <v>#NUM!</v>
      </c>
      <c r="T30" s="3" t="e">
        <f t="shared" si="4"/>
        <v>#NUM!</v>
      </c>
      <c r="U30" s="3" t="e">
        <f t="shared" si="4"/>
        <v>#NUM!</v>
      </c>
      <c r="V30" s="3" t="e">
        <f t="shared" si="4"/>
        <v>#NUM!</v>
      </c>
      <c r="W30" s="3" t="e">
        <f t="shared" si="4"/>
        <v>#NUM!</v>
      </c>
      <c r="X30" s="3" t="e">
        <f t="shared" si="4"/>
        <v>#NUM!</v>
      </c>
      <c r="Y30" s="3" t="e">
        <f t="shared" si="4"/>
        <v>#NUM!</v>
      </c>
      <c r="Z30" s="3" t="e">
        <f t="shared" si="4"/>
        <v>#NUM!</v>
      </c>
      <c r="AA30" s="3" t="e">
        <f t="shared" si="4"/>
        <v>#NUM!</v>
      </c>
      <c r="AB30" s="3" t="e">
        <f t="shared" si="4"/>
        <v>#NUM!</v>
      </c>
      <c r="AC30" s="3" t="e">
        <f t="shared" si="4"/>
        <v>#NUM!</v>
      </c>
      <c r="AD30" s="3" t="e">
        <f t="shared" si="4"/>
        <v>#NUM!</v>
      </c>
      <c r="AE30" s="3" t="e">
        <f t="shared" si="4"/>
        <v>#NUM!</v>
      </c>
      <c r="AF30" s="3" t="e">
        <f t="shared" si="4"/>
        <v>#NUM!</v>
      </c>
      <c r="AG30" s="3" t="e">
        <f t="shared" si="4"/>
        <v>#NUM!</v>
      </c>
      <c r="AH30" s="3" t="e">
        <f t="shared" si="4"/>
        <v>#NUM!</v>
      </c>
      <c r="AI30" s="3" t="e">
        <f t="shared" si="4"/>
        <v>#NUM!</v>
      </c>
      <c r="AJ30" s="3" t="e">
        <f t="shared" si="4"/>
        <v>#NUM!</v>
      </c>
      <c r="AK30" s="3" t="e">
        <f t="shared" si="4"/>
        <v>#NUM!</v>
      </c>
    </row>
    <row r="31" spans="2:40" x14ac:dyDescent="0.2">
      <c r="E31">
        <v>0.92</v>
      </c>
      <c r="F31">
        <v>0.88</v>
      </c>
      <c r="G31">
        <f>C$2-F31</f>
        <v>1.1200000000000001</v>
      </c>
      <c r="H31" s="1" t="e">
        <f>C$3*C$4*LN((F31-E31)/C$10+1)</f>
        <v>#NUM!</v>
      </c>
      <c r="I31" s="1">
        <f>C$3*C$4*LN((G31-E31)/C$11+1)</f>
        <v>0.49504814337436887</v>
      </c>
      <c r="J31" s="1" t="e">
        <f t="shared" si="1"/>
        <v>#NUM!</v>
      </c>
      <c r="K31" s="1" t="e">
        <f>E31*J31</f>
        <v>#NUM!</v>
      </c>
      <c r="N31">
        <v>1.08</v>
      </c>
      <c r="O31" s="3" t="e">
        <f t="shared" si="5"/>
        <v>#NUM!</v>
      </c>
      <c r="P31" s="3" t="e">
        <f t="shared" si="4"/>
        <v>#NUM!</v>
      </c>
      <c r="Q31" s="3" t="e">
        <f t="shared" si="4"/>
        <v>#NUM!</v>
      </c>
      <c r="R31" s="3" t="e">
        <f t="shared" si="4"/>
        <v>#NUM!</v>
      </c>
      <c r="S31" s="3" t="e">
        <f t="shared" si="4"/>
        <v>#NUM!</v>
      </c>
      <c r="T31" s="3" t="e">
        <f t="shared" si="4"/>
        <v>#NUM!</v>
      </c>
      <c r="U31" s="3" t="e">
        <f t="shared" si="4"/>
        <v>#NUM!</v>
      </c>
      <c r="V31" s="3" t="e">
        <f t="shared" si="4"/>
        <v>#NUM!</v>
      </c>
      <c r="W31" s="3" t="e">
        <f t="shared" si="4"/>
        <v>#NUM!</v>
      </c>
      <c r="X31" s="3" t="e">
        <f t="shared" si="4"/>
        <v>#NUM!</v>
      </c>
      <c r="Y31" s="3" t="e">
        <f t="shared" si="4"/>
        <v>#NUM!</v>
      </c>
      <c r="Z31" s="3" t="e">
        <f t="shared" si="4"/>
        <v>#NUM!</v>
      </c>
      <c r="AA31" s="3" t="e">
        <f t="shared" si="4"/>
        <v>#NUM!</v>
      </c>
      <c r="AB31" s="3" t="e">
        <f t="shared" si="4"/>
        <v>#NUM!</v>
      </c>
      <c r="AC31" s="3" t="e">
        <f t="shared" si="4"/>
        <v>#NUM!</v>
      </c>
      <c r="AD31" s="3" t="e">
        <f t="shared" si="4"/>
        <v>#NUM!</v>
      </c>
      <c r="AE31" s="3" t="e">
        <f t="shared" si="4"/>
        <v>#NUM!</v>
      </c>
      <c r="AF31" s="3" t="e">
        <f t="shared" si="4"/>
        <v>#NUM!</v>
      </c>
      <c r="AG31" s="3" t="e">
        <f t="shared" si="4"/>
        <v>#NUM!</v>
      </c>
      <c r="AH31" s="3" t="e">
        <f t="shared" si="4"/>
        <v>#NUM!</v>
      </c>
      <c r="AI31" s="3" t="e">
        <f t="shared" si="4"/>
        <v>#NUM!</v>
      </c>
      <c r="AJ31" s="3" t="e">
        <f t="shared" si="4"/>
        <v>#NUM!</v>
      </c>
      <c r="AK31" s="3" t="e">
        <f t="shared" si="4"/>
        <v>#NUM!</v>
      </c>
    </row>
    <row r="32" spans="2:40" x14ac:dyDescent="0.2">
      <c r="E32">
        <v>0.94</v>
      </c>
      <c r="F32">
        <v>0.88</v>
      </c>
      <c r="G32">
        <f>C$2-F32</f>
        <v>1.1200000000000001</v>
      </c>
      <c r="H32" s="1" t="e">
        <f>C$3*C$4*LN((F32-E32)/C$10+1)</f>
        <v>#NUM!</v>
      </c>
      <c r="I32" s="1">
        <f>C$3*C$4*LN((G32-E32)/C$11+1)</f>
        <v>0.49231930603322005</v>
      </c>
      <c r="J32" s="1" t="e">
        <f t="shared" si="1"/>
        <v>#NUM!</v>
      </c>
      <c r="K32" s="1" t="e">
        <f>E32*J32</f>
        <v>#NUM!</v>
      </c>
      <c r="N32">
        <v>1.0900000000000001</v>
      </c>
      <c r="O32" s="3" t="e">
        <f t="shared" si="5"/>
        <v>#NUM!</v>
      </c>
      <c r="P32" s="3" t="e">
        <f t="shared" si="4"/>
        <v>#NUM!</v>
      </c>
      <c r="Q32" s="3" t="e">
        <f t="shared" si="4"/>
        <v>#NUM!</v>
      </c>
      <c r="R32" s="3" t="e">
        <f t="shared" si="4"/>
        <v>#NUM!</v>
      </c>
      <c r="S32" s="3" t="e">
        <f t="shared" si="4"/>
        <v>#NUM!</v>
      </c>
      <c r="T32" s="3" t="e">
        <f t="shared" si="4"/>
        <v>#NUM!</v>
      </c>
      <c r="U32" s="3" t="e">
        <f t="shared" si="4"/>
        <v>#NUM!</v>
      </c>
      <c r="V32" s="3" t="e">
        <f t="shared" si="4"/>
        <v>#NUM!</v>
      </c>
      <c r="W32" s="3" t="e">
        <f t="shared" si="4"/>
        <v>#NUM!</v>
      </c>
      <c r="X32" s="3" t="e">
        <f t="shared" si="4"/>
        <v>#NUM!</v>
      </c>
      <c r="Y32" s="3" t="e">
        <f t="shared" si="4"/>
        <v>#NUM!</v>
      </c>
      <c r="Z32" s="3" t="e">
        <f t="shared" si="4"/>
        <v>#NUM!</v>
      </c>
      <c r="AA32" s="3" t="e">
        <f t="shared" si="4"/>
        <v>#NUM!</v>
      </c>
      <c r="AB32" s="3" t="e">
        <f t="shared" si="4"/>
        <v>#NUM!</v>
      </c>
      <c r="AC32" s="3" t="e">
        <f t="shared" si="4"/>
        <v>#NUM!</v>
      </c>
      <c r="AD32" s="3" t="e">
        <f t="shared" si="4"/>
        <v>#NUM!</v>
      </c>
      <c r="AE32" s="3" t="e">
        <f t="shared" si="4"/>
        <v>#NUM!</v>
      </c>
      <c r="AF32" s="3" t="e">
        <f t="shared" si="4"/>
        <v>#NUM!</v>
      </c>
      <c r="AG32" s="3" t="e">
        <f t="shared" si="4"/>
        <v>#NUM!</v>
      </c>
      <c r="AH32" s="3" t="e">
        <f t="shared" si="4"/>
        <v>#NUM!</v>
      </c>
      <c r="AI32" s="3" t="e">
        <f t="shared" si="4"/>
        <v>#NUM!</v>
      </c>
      <c r="AJ32" s="3" t="e">
        <f t="shared" si="4"/>
        <v>#NUM!</v>
      </c>
      <c r="AK32" s="3" t="e">
        <f t="shared" si="4"/>
        <v>#NUM!</v>
      </c>
    </row>
    <row r="33" spans="5:37" x14ac:dyDescent="0.2">
      <c r="E33">
        <v>0.96</v>
      </c>
      <c r="F33">
        <v>0.88</v>
      </c>
      <c r="G33">
        <f>C$2-F33</f>
        <v>1.1200000000000001</v>
      </c>
      <c r="H33" s="1" t="e">
        <f>C$3*C$4*LN((F33-E33)/C$10+1)</f>
        <v>#NUM!</v>
      </c>
      <c r="I33" s="1">
        <f>C$3*C$4*LN((G33-E33)/C$11+1)</f>
        <v>0.48926872542770589</v>
      </c>
      <c r="J33" s="1" t="e">
        <f t="shared" si="1"/>
        <v>#NUM!</v>
      </c>
      <c r="K33" s="1" t="e">
        <f>E33*J33</f>
        <v>#NUM!</v>
      </c>
      <c r="N33">
        <v>1.1000000000000001</v>
      </c>
      <c r="O33" s="3" t="e">
        <f t="shared" si="5"/>
        <v>#NUM!</v>
      </c>
      <c r="P33" s="3" t="e">
        <f t="shared" si="4"/>
        <v>#NUM!</v>
      </c>
      <c r="Q33" s="3" t="e">
        <f t="shared" si="4"/>
        <v>#NUM!</v>
      </c>
      <c r="R33" s="3" t="e">
        <f t="shared" si="4"/>
        <v>#NUM!</v>
      </c>
      <c r="S33" s="3" t="e">
        <f t="shared" si="4"/>
        <v>#NUM!</v>
      </c>
      <c r="T33" s="3" t="e">
        <f t="shared" si="4"/>
        <v>#NUM!</v>
      </c>
      <c r="U33" s="3" t="e">
        <f t="shared" si="4"/>
        <v>#NUM!</v>
      </c>
      <c r="V33" s="3" t="e">
        <f t="shared" si="4"/>
        <v>#NUM!</v>
      </c>
      <c r="W33" s="3" t="e">
        <f t="shared" si="4"/>
        <v>#NUM!</v>
      </c>
      <c r="X33" s="3" t="e">
        <f t="shared" si="4"/>
        <v>#NUM!</v>
      </c>
      <c r="Y33" s="3" t="e">
        <f t="shared" si="4"/>
        <v>#NUM!</v>
      </c>
      <c r="Z33" s="3" t="e">
        <f t="shared" si="4"/>
        <v>#NUM!</v>
      </c>
      <c r="AA33" s="3" t="e">
        <f t="shared" si="4"/>
        <v>#NUM!</v>
      </c>
      <c r="AB33" s="3" t="e">
        <f t="shared" si="4"/>
        <v>#NUM!</v>
      </c>
      <c r="AC33" s="3" t="e">
        <f t="shared" si="4"/>
        <v>#NUM!</v>
      </c>
      <c r="AD33" s="3" t="e">
        <f t="shared" si="4"/>
        <v>#NUM!</v>
      </c>
      <c r="AE33" s="3" t="e">
        <f t="shared" si="4"/>
        <v>#NUM!</v>
      </c>
      <c r="AF33" s="3" t="e">
        <f t="shared" si="4"/>
        <v>#NUM!</v>
      </c>
      <c r="AG33" s="3" t="e">
        <f t="shared" si="4"/>
        <v>#NUM!</v>
      </c>
      <c r="AH33" s="3" t="e">
        <f t="shared" si="4"/>
        <v>#NUM!</v>
      </c>
      <c r="AI33" s="3" t="e">
        <f t="shared" si="4"/>
        <v>#NUM!</v>
      </c>
      <c r="AJ33" s="3" t="e">
        <f t="shared" si="4"/>
        <v>#NUM!</v>
      </c>
      <c r="AK33" s="3" t="e">
        <f t="shared" si="4"/>
        <v>#NUM!</v>
      </c>
    </row>
    <row r="34" spans="5:37" x14ac:dyDescent="0.2">
      <c r="E34">
        <v>0.98</v>
      </c>
      <c r="F34">
        <v>0.88</v>
      </c>
      <c r="G34">
        <f>C$2-F34</f>
        <v>1.1200000000000001</v>
      </c>
      <c r="H34" s="1" t="e">
        <f>C$3*C$4*LN((F34-E34)/C$10+1)</f>
        <v>#NUM!</v>
      </c>
      <c r="I34" s="1">
        <f>C$3*C$4*LN((G34-E34)/C$11+1)</f>
        <v>0.48581026238185571</v>
      </c>
      <c r="J34" s="1" t="e">
        <f t="shared" si="1"/>
        <v>#NUM!</v>
      </c>
      <c r="K34" s="1" t="e">
        <f>E34*J34</f>
        <v>#NUM!</v>
      </c>
      <c r="N34">
        <v>1.1100000000000001</v>
      </c>
      <c r="O34" s="3" t="e">
        <f t="shared" si="5"/>
        <v>#NUM!</v>
      </c>
      <c r="P34" s="3" t="e">
        <f t="shared" si="4"/>
        <v>#NUM!</v>
      </c>
      <c r="Q34" s="3" t="e">
        <f t="shared" si="4"/>
        <v>#NUM!</v>
      </c>
      <c r="R34" s="3" t="e">
        <f t="shared" si="4"/>
        <v>#NUM!</v>
      </c>
      <c r="S34" s="3" t="e">
        <f t="shared" si="4"/>
        <v>#NUM!</v>
      </c>
      <c r="T34" s="3" t="e">
        <f t="shared" si="4"/>
        <v>#NUM!</v>
      </c>
      <c r="U34" s="3" t="e">
        <f t="shared" si="4"/>
        <v>#NUM!</v>
      </c>
      <c r="V34" s="3" t="e">
        <f t="shared" si="4"/>
        <v>#NUM!</v>
      </c>
      <c r="W34" s="3" t="e">
        <f t="shared" si="4"/>
        <v>#NUM!</v>
      </c>
      <c r="X34" s="3" t="e">
        <f t="shared" si="4"/>
        <v>#NUM!</v>
      </c>
      <c r="Y34" s="3" t="e">
        <f t="shared" si="4"/>
        <v>#NUM!</v>
      </c>
      <c r="Z34" s="3" t="e">
        <f t="shared" si="4"/>
        <v>#NUM!</v>
      </c>
      <c r="AA34" s="3" t="e">
        <f t="shared" si="4"/>
        <v>#NUM!</v>
      </c>
      <c r="AB34" s="3" t="e">
        <f t="shared" si="4"/>
        <v>#NUM!</v>
      </c>
      <c r="AC34" s="3" t="e">
        <f t="shared" si="4"/>
        <v>#NUM!</v>
      </c>
      <c r="AD34" s="3" t="e">
        <f t="shared" si="4"/>
        <v>#NUM!</v>
      </c>
      <c r="AE34" s="3" t="e">
        <f t="shared" si="4"/>
        <v>#NUM!</v>
      </c>
      <c r="AF34" s="3" t="e">
        <f t="shared" si="4"/>
        <v>#NUM!</v>
      </c>
      <c r="AG34" s="3" t="e">
        <f t="shared" si="4"/>
        <v>#NUM!</v>
      </c>
      <c r="AH34" s="3" t="e">
        <f t="shared" si="4"/>
        <v>#NUM!</v>
      </c>
      <c r="AI34" s="3" t="e">
        <f t="shared" si="4"/>
        <v>#NUM!</v>
      </c>
      <c r="AJ34" s="3" t="e">
        <f t="shared" si="4"/>
        <v>#NUM!</v>
      </c>
      <c r="AK34" s="3" t="e">
        <f t="shared" si="4"/>
        <v>#NUM!</v>
      </c>
    </row>
    <row r="35" spans="5:37" x14ac:dyDescent="0.2">
      <c r="E35">
        <v>1</v>
      </c>
      <c r="F35">
        <v>0.88</v>
      </c>
      <c r="G35">
        <f>C$2-F35</f>
        <v>1.1200000000000001</v>
      </c>
      <c r="H35" s="1" t="e">
        <f>C$3*C$4*LN((F35-E35)/C$10+1)</f>
        <v>#NUM!</v>
      </c>
      <c r="I35" s="1">
        <f>C$3*C$4*LN((G35-E35)/C$11+1)</f>
        <v>0.481817759805163</v>
      </c>
      <c r="J35" s="1" t="e">
        <f t="shared" si="1"/>
        <v>#NUM!</v>
      </c>
      <c r="K35" s="1" t="e">
        <f>E35*J35</f>
        <v>#NUM!</v>
      </c>
      <c r="N35">
        <v>1.1200000000000001</v>
      </c>
      <c r="O35" s="3" t="e">
        <f t="shared" si="5"/>
        <v>#NUM!</v>
      </c>
      <c r="P35" s="3" t="e">
        <f t="shared" si="4"/>
        <v>#NUM!</v>
      </c>
      <c r="Q35" s="3" t="e">
        <f t="shared" si="4"/>
        <v>#NUM!</v>
      </c>
      <c r="R35" s="3" t="e">
        <f t="shared" si="4"/>
        <v>#NUM!</v>
      </c>
      <c r="S35" s="3" t="e">
        <f t="shared" si="4"/>
        <v>#NUM!</v>
      </c>
      <c r="T35" s="3" t="e">
        <f t="shared" si="4"/>
        <v>#NUM!</v>
      </c>
      <c r="U35" s="3" t="e">
        <f t="shared" si="4"/>
        <v>#NUM!</v>
      </c>
      <c r="V35" s="3" t="e">
        <f t="shared" ref="P35:AK40" si="6">$N35*($C$3*$C$4*LN((V$2-$N35)/$C$10+1)+$C$3*$C$4*LN((($C$2-V$2)-$N35)/$C$11+1))</f>
        <v>#NUM!</v>
      </c>
      <c r="W35" s="3" t="e">
        <f t="shared" si="6"/>
        <v>#NUM!</v>
      </c>
      <c r="X35" s="3" t="e">
        <f t="shared" si="6"/>
        <v>#NUM!</v>
      </c>
      <c r="Y35" s="3" t="e">
        <f t="shared" si="6"/>
        <v>#NUM!</v>
      </c>
      <c r="Z35" s="3" t="e">
        <f t="shared" si="6"/>
        <v>#NUM!</v>
      </c>
      <c r="AA35" s="3" t="e">
        <f t="shared" si="6"/>
        <v>#NUM!</v>
      </c>
      <c r="AB35" s="3" t="e">
        <f t="shared" si="6"/>
        <v>#NUM!</v>
      </c>
      <c r="AC35" s="3" t="e">
        <f t="shared" si="6"/>
        <v>#NUM!</v>
      </c>
      <c r="AD35" s="3" t="e">
        <f t="shared" si="6"/>
        <v>#NUM!</v>
      </c>
      <c r="AE35" s="3" t="e">
        <f t="shared" si="6"/>
        <v>#NUM!</v>
      </c>
      <c r="AF35" s="3" t="e">
        <f t="shared" si="6"/>
        <v>#NUM!</v>
      </c>
      <c r="AG35" s="3" t="e">
        <f t="shared" si="6"/>
        <v>#NUM!</v>
      </c>
      <c r="AH35" s="3" t="e">
        <f t="shared" si="6"/>
        <v>#NUM!</v>
      </c>
      <c r="AI35" s="3" t="e">
        <f t="shared" si="6"/>
        <v>#NUM!</v>
      </c>
      <c r="AJ35" s="3" t="e">
        <f t="shared" si="6"/>
        <v>#NUM!</v>
      </c>
      <c r="AK35" s="3" t="e">
        <f t="shared" si="6"/>
        <v>#NUM!</v>
      </c>
    </row>
    <row r="36" spans="5:37" x14ac:dyDescent="0.2">
      <c r="E36">
        <v>0.8</v>
      </c>
      <c r="F36">
        <v>0.92</v>
      </c>
      <c r="G36">
        <f>C$2-F36</f>
        <v>1.08</v>
      </c>
      <c r="H36" s="1">
        <f>C$3*C$4*LN((F36-E36)/C$10+1)</f>
        <v>0.481817759805163</v>
      </c>
      <c r="I36" s="1">
        <f>C$3*C$4*LN((G36-E36)/C$11+1)</f>
        <v>0.50376277426585825</v>
      </c>
      <c r="J36" s="1">
        <f t="shared" si="1"/>
        <v>0.98558053407102131</v>
      </c>
      <c r="K36" s="1">
        <f>E36*J36</f>
        <v>0.78846442725681709</v>
      </c>
      <c r="N36">
        <v>1.1300000000000001</v>
      </c>
      <c r="O36" s="3" t="e">
        <f t="shared" si="5"/>
        <v>#NUM!</v>
      </c>
      <c r="P36" s="3" t="e">
        <f t="shared" si="6"/>
        <v>#NUM!</v>
      </c>
      <c r="Q36" s="3" t="e">
        <f t="shared" si="6"/>
        <v>#NUM!</v>
      </c>
      <c r="R36" s="3" t="e">
        <f t="shared" si="6"/>
        <v>#NUM!</v>
      </c>
      <c r="S36" s="3" t="e">
        <f t="shared" si="6"/>
        <v>#NUM!</v>
      </c>
      <c r="T36" s="3" t="e">
        <f t="shared" si="6"/>
        <v>#NUM!</v>
      </c>
      <c r="U36" s="3" t="e">
        <f t="shared" si="6"/>
        <v>#NUM!</v>
      </c>
      <c r="V36" s="3" t="e">
        <f t="shared" si="6"/>
        <v>#NUM!</v>
      </c>
      <c r="W36" s="3" t="e">
        <f t="shared" si="6"/>
        <v>#NUM!</v>
      </c>
      <c r="X36" s="3" t="e">
        <f t="shared" si="6"/>
        <v>#NUM!</v>
      </c>
      <c r="Y36" s="3" t="e">
        <f t="shared" si="6"/>
        <v>#NUM!</v>
      </c>
      <c r="Z36" s="3" t="e">
        <f t="shared" si="6"/>
        <v>#NUM!</v>
      </c>
      <c r="AA36" s="3" t="e">
        <f t="shared" si="6"/>
        <v>#NUM!</v>
      </c>
      <c r="AB36" s="3" t="e">
        <f t="shared" si="6"/>
        <v>#NUM!</v>
      </c>
      <c r="AC36" s="3" t="e">
        <f t="shared" si="6"/>
        <v>#NUM!</v>
      </c>
      <c r="AD36" s="3" t="e">
        <f t="shared" si="6"/>
        <v>#NUM!</v>
      </c>
      <c r="AE36" s="3" t="e">
        <f t="shared" si="6"/>
        <v>#NUM!</v>
      </c>
      <c r="AF36" s="3" t="e">
        <f t="shared" si="6"/>
        <v>#NUM!</v>
      </c>
      <c r="AG36" s="3" t="e">
        <f t="shared" si="6"/>
        <v>#NUM!</v>
      </c>
      <c r="AH36" s="3" t="e">
        <f t="shared" si="6"/>
        <v>#NUM!</v>
      </c>
      <c r="AI36" s="3" t="e">
        <f t="shared" si="6"/>
        <v>#NUM!</v>
      </c>
      <c r="AJ36" s="3" t="e">
        <f t="shared" si="6"/>
        <v>#NUM!</v>
      </c>
      <c r="AK36" s="3" t="e">
        <f t="shared" si="6"/>
        <v>#NUM!</v>
      </c>
    </row>
    <row r="37" spans="5:37" x14ac:dyDescent="0.2">
      <c r="E37">
        <v>0.82</v>
      </c>
      <c r="F37">
        <v>0.92</v>
      </c>
      <c r="G37">
        <f>C$2-F37</f>
        <v>1.08</v>
      </c>
      <c r="H37" s="1">
        <f>C$3*C$4*LN((F37-E37)/C$10+1)</f>
        <v>0.47709563152736634</v>
      </c>
      <c r="I37" s="1">
        <f>C$3*C$4*LN((G37-E37)/C$11+1)</f>
        <v>0.5018433777941923</v>
      </c>
      <c r="J37" s="1">
        <f t="shared" si="1"/>
        <v>0.97893900932155864</v>
      </c>
      <c r="K37" s="1">
        <f>E37*J37</f>
        <v>0.80272998764367809</v>
      </c>
      <c r="N37">
        <v>1.1400000000000001</v>
      </c>
      <c r="O37" s="3" t="e">
        <f t="shared" si="5"/>
        <v>#NUM!</v>
      </c>
      <c r="P37" s="3" t="e">
        <f t="shared" si="6"/>
        <v>#NUM!</v>
      </c>
      <c r="Q37" s="3" t="e">
        <f t="shared" si="6"/>
        <v>#NUM!</v>
      </c>
      <c r="R37" s="3" t="e">
        <f t="shared" si="6"/>
        <v>#NUM!</v>
      </c>
      <c r="S37" s="3" t="e">
        <f t="shared" si="6"/>
        <v>#NUM!</v>
      </c>
      <c r="T37" s="3" t="e">
        <f t="shared" si="6"/>
        <v>#NUM!</v>
      </c>
      <c r="U37" s="3" t="e">
        <f t="shared" si="6"/>
        <v>#NUM!</v>
      </c>
      <c r="V37" s="3" t="e">
        <f t="shared" si="6"/>
        <v>#NUM!</v>
      </c>
      <c r="W37" s="3" t="e">
        <f t="shared" si="6"/>
        <v>#NUM!</v>
      </c>
      <c r="X37" s="3" t="e">
        <f t="shared" si="6"/>
        <v>#NUM!</v>
      </c>
      <c r="Y37" s="3" t="e">
        <f t="shared" si="6"/>
        <v>#NUM!</v>
      </c>
      <c r="Z37" s="3" t="e">
        <f t="shared" si="6"/>
        <v>#NUM!</v>
      </c>
      <c r="AA37" s="3" t="e">
        <f t="shared" si="6"/>
        <v>#NUM!</v>
      </c>
      <c r="AB37" s="3" t="e">
        <f t="shared" si="6"/>
        <v>#NUM!</v>
      </c>
      <c r="AC37" s="3" t="e">
        <f t="shared" si="6"/>
        <v>#NUM!</v>
      </c>
      <c r="AD37" s="3" t="e">
        <f t="shared" si="6"/>
        <v>#NUM!</v>
      </c>
      <c r="AE37" s="3" t="e">
        <f t="shared" si="6"/>
        <v>#NUM!</v>
      </c>
      <c r="AF37" s="3" t="e">
        <f t="shared" si="6"/>
        <v>#NUM!</v>
      </c>
      <c r="AG37" s="3" t="e">
        <f t="shared" si="6"/>
        <v>#NUM!</v>
      </c>
      <c r="AH37" s="3" t="e">
        <f t="shared" si="6"/>
        <v>#NUM!</v>
      </c>
      <c r="AI37" s="3" t="e">
        <f t="shared" si="6"/>
        <v>#NUM!</v>
      </c>
      <c r="AJ37" s="3" t="e">
        <f t="shared" si="6"/>
        <v>#NUM!</v>
      </c>
      <c r="AK37" s="3" t="e">
        <f t="shared" si="6"/>
        <v>#NUM!</v>
      </c>
    </row>
    <row r="38" spans="5:37" x14ac:dyDescent="0.2">
      <c r="E38">
        <v>0.84</v>
      </c>
      <c r="F38">
        <v>0.92</v>
      </c>
      <c r="G38">
        <f>C$2-F38</f>
        <v>1.08</v>
      </c>
      <c r="H38" s="1">
        <f>C$3*C$4*LN((F38-E38)/C$10+1)</f>
        <v>0.47131621361307829</v>
      </c>
      <c r="I38" s="1">
        <f>C$3*C$4*LN((G38-E38)/C$11+1)</f>
        <v>0.49977027167374888</v>
      </c>
      <c r="J38" s="1">
        <f t="shared" si="1"/>
        <v>0.97108648528682717</v>
      </c>
      <c r="K38" s="1">
        <f>E38*J38</f>
        <v>0.81571264764093476</v>
      </c>
      <c r="N38">
        <v>1.1500000000000001</v>
      </c>
      <c r="O38" s="3" t="e">
        <f t="shared" si="5"/>
        <v>#NUM!</v>
      </c>
      <c r="P38" s="3" t="e">
        <f t="shared" si="6"/>
        <v>#NUM!</v>
      </c>
      <c r="Q38" s="3" t="e">
        <f t="shared" si="6"/>
        <v>#NUM!</v>
      </c>
      <c r="R38" s="3" t="e">
        <f t="shared" si="6"/>
        <v>#NUM!</v>
      </c>
      <c r="S38" s="3" t="e">
        <f t="shared" si="6"/>
        <v>#NUM!</v>
      </c>
      <c r="T38" s="3" t="e">
        <f t="shared" si="6"/>
        <v>#NUM!</v>
      </c>
      <c r="U38" s="3" t="e">
        <f t="shared" si="6"/>
        <v>#NUM!</v>
      </c>
      <c r="V38" s="3" t="e">
        <f t="shared" si="6"/>
        <v>#NUM!</v>
      </c>
      <c r="W38" s="3" t="e">
        <f t="shared" si="6"/>
        <v>#NUM!</v>
      </c>
      <c r="X38" s="3" t="e">
        <f t="shared" si="6"/>
        <v>#NUM!</v>
      </c>
      <c r="Y38" s="3" t="e">
        <f t="shared" si="6"/>
        <v>#NUM!</v>
      </c>
      <c r="Z38" s="3" t="e">
        <f t="shared" si="6"/>
        <v>#NUM!</v>
      </c>
      <c r="AA38" s="3" t="e">
        <f t="shared" si="6"/>
        <v>#NUM!</v>
      </c>
      <c r="AB38" s="3" t="e">
        <f t="shared" si="6"/>
        <v>#NUM!</v>
      </c>
      <c r="AC38" s="3" t="e">
        <f t="shared" si="6"/>
        <v>#NUM!</v>
      </c>
      <c r="AD38" s="3" t="e">
        <f t="shared" si="6"/>
        <v>#NUM!</v>
      </c>
      <c r="AE38" s="3" t="e">
        <f t="shared" si="6"/>
        <v>#NUM!</v>
      </c>
      <c r="AF38" s="3" t="e">
        <f t="shared" si="6"/>
        <v>#NUM!</v>
      </c>
      <c r="AG38" s="3" t="e">
        <f t="shared" si="6"/>
        <v>#NUM!</v>
      </c>
      <c r="AH38" s="3" t="e">
        <f t="shared" si="6"/>
        <v>#NUM!</v>
      </c>
      <c r="AI38" s="3" t="e">
        <f t="shared" si="6"/>
        <v>#NUM!</v>
      </c>
      <c r="AJ38" s="3" t="e">
        <f t="shared" si="6"/>
        <v>#NUM!</v>
      </c>
      <c r="AK38" s="3" t="e">
        <f t="shared" si="6"/>
        <v>#NUM!</v>
      </c>
    </row>
    <row r="39" spans="5:37" x14ac:dyDescent="0.2">
      <c r="E39">
        <v>0.86</v>
      </c>
      <c r="F39">
        <v>0.92</v>
      </c>
      <c r="G39">
        <f>C$2-F39</f>
        <v>1.08</v>
      </c>
      <c r="H39" s="1">
        <f>C$3*C$4*LN((F39-E39)/C$10+1)</f>
        <v>0.46386524804449381</v>
      </c>
      <c r="I39" s="1">
        <f>C$3*C$4*LN((G39-E39)/C$11+1)</f>
        <v>0.49751667701952818</v>
      </c>
      <c r="J39" s="1">
        <f t="shared" si="1"/>
        <v>0.96138192506402198</v>
      </c>
      <c r="K39" s="1">
        <f>E39*J39</f>
        <v>0.82678845555505887</v>
      </c>
      <c r="N39">
        <v>1.1600000000000001</v>
      </c>
      <c r="O39" s="3" t="e">
        <f t="shared" si="5"/>
        <v>#NUM!</v>
      </c>
      <c r="P39" s="3" t="e">
        <f t="shared" si="6"/>
        <v>#NUM!</v>
      </c>
      <c r="Q39" s="3" t="e">
        <f t="shared" si="6"/>
        <v>#NUM!</v>
      </c>
      <c r="R39" s="3" t="e">
        <f t="shared" si="6"/>
        <v>#NUM!</v>
      </c>
      <c r="S39" s="3" t="e">
        <f t="shared" si="6"/>
        <v>#NUM!</v>
      </c>
      <c r="T39" s="3" t="e">
        <f t="shared" si="6"/>
        <v>#NUM!</v>
      </c>
      <c r="U39" s="3" t="e">
        <f t="shared" si="6"/>
        <v>#NUM!</v>
      </c>
      <c r="V39" s="3" t="e">
        <f t="shared" si="6"/>
        <v>#NUM!</v>
      </c>
      <c r="W39" s="3" t="e">
        <f t="shared" si="6"/>
        <v>#NUM!</v>
      </c>
      <c r="X39" s="3" t="e">
        <f t="shared" si="6"/>
        <v>#NUM!</v>
      </c>
      <c r="Y39" s="3" t="e">
        <f t="shared" si="6"/>
        <v>#NUM!</v>
      </c>
      <c r="Z39" s="3" t="e">
        <f t="shared" si="6"/>
        <v>#NUM!</v>
      </c>
      <c r="AA39" s="3" t="e">
        <f t="shared" si="6"/>
        <v>#NUM!</v>
      </c>
      <c r="AB39" s="3" t="e">
        <f t="shared" si="6"/>
        <v>#NUM!</v>
      </c>
      <c r="AC39" s="3" t="e">
        <f t="shared" si="6"/>
        <v>#NUM!</v>
      </c>
      <c r="AD39" s="3" t="e">
        <f t="shared" si="6"/>
        <v>#NUM!</v>
      </c>
      <c r="AE39" s="3" t="e">
        <f t="shared" si="6"/>
        <v>#NUM!</v>
      </c>
      <c r="AF39" s="3" t="e">
        <f t="shared" si="6"/>
        <v>#NUM!</v>
      </c>
      <c r="AG39" s="3" t="e">
        <f t="shared" si="6"/>
        <v>#NUM!</v>
      </c>
      <c r="AH39" s="3" t="e">
        <f t="shared" si="6"/>
        <v>#NUM!</v>
      </c>
      <c r="AI39" s="3" t="e">
        <f t="shared" si="6"/>
        <v>#NUM!</v>
      </c>
      <c r="AJ39" s="3" t="e">
        <f t="shared" si="6"/>
        <v>#NUM!</v>
      </c>
      <c r="AK39" s="3" t="e">
        <f t="shared" si="6"/>
        <v>#NUM!</v>
      </c>
    </row>
    <row r="40" spans="5:37" x14ac:dyDescent="0.2">
      <c r="E40">
        <v>0.88</v>
      </c>
      <c r="F40">
        <v>0.92</v>
      </c>
      <c r="G40">
        <f>C$2-F40</f>
        <v>1.08</v>
      </c>
      <c r="H40" s="1">
        <f>C$3*C$4*LN((F40-E40)/C$10+1)</f>
        <v>0.4533637019603256</v>
      </c>
      <c r="I40" s="1">
        <f>C$3*C$4*LN((G40-E40)/C$11+1)</f>
        <v>0.49504814337436887</v>
      </c>
      <c r="J40" s="1">
        <f t="shared" si="1"/>
        <v>0.94841184533469447</v>
      </c>
      <c r="K40" s="1">
        <f>E40*J40</f>
        <v>0.8346024238945311</v>
      </c>
      <c r="N40">
        <v>1.17</v>
      </c>
      <c r="O40" s="3" t="e">
        <f t="shared" si="5"/>
        <v>#NUM!</v>
      </c>
      <c r="P40" s="3" t="e">
        <f t="shared" si="6"/>
        <v>#NUM!</v>
      </c>
      <c r="Q40" s="3" t="e">
        <f t="shared" si="6"/>
        <v>#NUM!</v>
      </c>
      <c r="R40" s="3" t="e">
        <f t="shared" si="6"/>
        <v>#NUM!</v>
      </c>
      <c r="S40" s="3" t="e">
        <f t="shared" si="6"/>
        <v>#NUM!</v>
      </c>
      <c r="T40" s="3" t="e">
        <f t="shared" si="6"/>
        <v>#NUM!</v>
      </c>
      <c r="U40" s="3" t="e">
        <f t="shared" si="6"/>
        <v>#NUM!</v>
      </c>
      <c r="V40" s="3" t="e">
        <f t="shared" si="6"/>
        <v>#NUM!</v>
      </c>
      <c r="W40" s="3" t="e">
        <f t="shared" si="6"/>
        <v>#NUM!</v>
      </c>
      <c r="X40" s="3" t="e">
        <f t="shared" si="6"/>
        <v>#NUM!</v>
      </c>
      <c r="Y40" s="3" t="e">
        <f t="shared" si="6"/>
        <v>#NUM!</v>
      </c>
      <c r="Z40" s="3" t="e">
        <f t="shared" si="6"/>
        <v>#NUM!</v>
      </c>
      <c r="AA40" s="3" t="e">
        <f t="shared" si="6"/>
        <v>#NUM!</v>
      </c>
      <c r="AB40" s="3" t="e">
        <f t="shared" si="6"/>
        <v>#NUM!</v>
      </c>
      <c r="AC40" s="3" t="e">
        <f t="shared" si="6"/>
        <v>#NUM!</v>
      </c>
      <c r="AD40" s="3" t="e">
        <f t="shared" si="6"/>
        <v>#NUM!</v>
      </c>
      <c r="AE40" s="3" t="e">
        <f t="shared" si="6"/>
        <v>#NUM!</v>
      </c>
      <c r="AF40" s="3" t="e">
        <f t="shared" si="6"/>
        <v>#NUM!</v>
      </c>
      <c r="AG40" s="3" t="e">
        <f t="shared" si="6"/>
        <v>#NUM!</v>
      </c>
      <c r="AH40" s="3" t="e">
        <f t="shared" si="6"/>
        <v>#NUM!</v>
      </c>
      <c r="AI40" s="3" t="e">
        <f t="shared" si="6"/>
        <v>#NUM!</v>
      </c>
      <c r="AJ40" s="3" t="e">
        <f t="shared" si="6"/>
        <v>#NUM!</v>
      </c>
      <c r="AK40" s="3" t="e">
        <f t="shared" si="6"/>
        <v>#NUM!</v>
      </c>
    </row>
    <row r="41" spans="5:37" x14ac:dyDescent="0.2">
      <c r="E41">
        <v>0.9</v>
      </c>
      <c r="F41">
        <v>0.92</v>
      </c>
      <c r="G41">
        <f>C$2-F41</f>
        <v>1.08</v>
      </c>
      <c r="H41" s="1">
        <f>C$3*C$4*LN((F41-E41)/C$10+1)</f>
        <v>0.43541119063132305</v>
      </c>
      <c r="I41" s="1">
        <f>C$3*C$4*LN((G41-E41)/C$11+1)</f>
        <v>0.49231930603322005</v>
      </c>
      <c r="J41" s="1">
        <f t="shared" si="1"/>
        <v>0.9277304966645431</v>
      </c>
      <c r="K41" s="1">
        <f>E41*J41</f>
        <v>0.83495744699808883</v>
      </c>
      <c r="O41" s="3"/>
    </row>
    <row r="42" spans="5:37" x14ac:dyDescent="0.2">
      <c r="E42">
        <v>0.92</v>
      </c>
      <c r="F42">
        <v>0.92</v>
      </c>
      <c r="G42">
        <f>C$2-F42</f>
        <v>1.08</v>
      </c>
      <c r="H42" s="1">
        <f>C$3*C$4*LN((F42-E42)/C$10+1)</f>
        <v>0</v>
      </c>
      <c r="I42" s="1">
        <f>C$3*C$4*LN((G42-E42)/C$11+1)</f>
        <v>0.48926872542770578</v>
      </c>
      <c r="J42" s="1">
        <f t="shared" si="1"/>
        <v>0.48926872542770578</v>
      </c>
      <c r="K42" s="1">
        <f>E42*J42</f>
        <v>0.45012722739348932</v>
      </c>
      <c r="O42" s="3"/>
    </row>
    <row r="43" spans="5:37" x14ac:dyDescent="0.2">
      <c r="E43">
        <v>0.94</v>
      </c>
      <c r="F43">
        <v>0.92</v>
      </c>
      <c r="G43">
        <f>C$2-F43</f>
        <v>1.08</v>
      </c>
      <c r="H43" s="1" t="e">
        <f>C$3*C$4*LN((F43-E43)/C$10+1)</f>
        <v>#NUM!</v>
      </c>
      <c r="I43" s="1">
        <f>C$3*C$4*LN((G43-E43)/C$11+1)</f>
        <v>0.48581026238185571</v>
      </c>
      <c r="J43" s="1" t="e">
        <f t="shared" si="1"/>
        <v>#NUM!</v>
      </c>
      <c r="K43" s="1" t="e">
        <f>E43*J43</f>
        <v>#NUM!</v>
      </c>
      <c r="O43" s="3"/>
    </row>
    <row r="44" spans="5:37" x14ac:dyDescent="0.2">
      <c r="E44">
        <v>0.96</v>
      </c>
      <c r="F44">
        <v>0.92</v>
      </c>
      <c r="G44">
        <f>C$2-F44</f>
        <v>1.08</v>
      </c>
      <c r="H44" s="1" t="e">
        <f>C$3*C$4*LN((F44-E44)/C$10+1)</f>
        <v>#NUM!</v>
      </c>
      <c r="I44" s="1">
        <f>C$3*C$4*LN((G44-E44)/C$11+1)</f>
        <v>0.481817759805163</v>
      </c>
      <c r="J44" s="1" t="e">
        <f t="shared" si="1"/>
        <v>#NUM!</v>
      </c>
      <c r="K44" s="1" t="e">
        <f>E44*J44</f>
        <v>#NUM!</v>
      </c>
    </row>
    <row r="45" spans="5:37" x14ac:dyDescent="0.2">
      <c r="E45">
        <v>0.98</v>
      </c>
      <c r="F45">
        <v>0.92</v>
      </c>
      <c r="G45">
        <f>C$2-F45</f>
        <v>1.08</v>
      </c>
      <c r="H45" s="1" t="e">
        <f>C$3*C$4*LN((F45-E45)/C$10+1)</f>
        <v>#NUM!</v>
      </c>
      <c r="I45" s="1">
        <f>C$3*C$4*LN((G45-E45)/C$11+1)</f>
        <v>0.47709563152736634</v>
      </c>
      <c r="J45" s="1" t="e">
        <f t="shared" si="1"/>
        <v>#NUM!</v>
      </c>
      <c r="K45" s="1" t="e">
        <f>E45*J45</f>
        <v>#NUM!</v>
      </c>
    </row>
    <row r="46" spans="5:37" x14ac:dyDescent="0.2">
      <c r="E46">
        <v>1</v>
      </c>
      <c r="F46">
        <v>0.92</v>
      </c>
      <c r="G46">
        <f>C$2-F46</f>
        <v>1.08</v>
      </c>
      <c r="H46" s="1" t="e">
        <f>C$3*C$4*LN((F46-E46)/C$10+1)</f>
        <v>#NUM!</v>
      </c>
      <c r="I46" s="1">
        <f>C$3*C$4*LN((G46-E46)/C$11+1)</f>
        <v>0.47131621361307829</v>
      </c>
      <c r="J46" s="1" t="e">
        <f t="shared" si="1"/>
        <v>#NUM!</v>
      </c>
      <c r="K46" s="1" t="e">
        <f>E46*J46</f>
        <v>#NUM!</v>
      </c>
    </row>
    <row r="47" spans="5:37" x14ac:dyDescent="0.2">
      <c r="E47">
        <v>0.8</v>
      </c>
      <c r="F47">
        <v>0.96</v>
      </c>
      <c r="G47">
        <f>C$2-F47</f>
        <v>1.04</v>
      </c>
      <c r="H47" s="1">
        <f>C$3*C$4*LN((F47-E47)/C$10+1)</f>
        <v>0.48926872542770578</v>
      </c>
      <c r="I47" s="1">
        <f>C$3*C$4*LN((G47-E47)/C$11+1)</f>
        <v>0.49977027167374888</v>
      </c>
      <c r="J47" s="1">
        <f t="shared" si="1"/>
        <v>0.9890389971014546</v>
      </c>
      <c r="K47" s="1">
        <f>E47*J47</f>
        <v>0.79123119768116368</v>
      </c>
    </row>
    <row r="48" spans="5:37" x14ac:dyDescent="0.2">
      <c r="E48">
        <v>0.82</v>
      </c>
      <c r="F48">
        <v>0.96</v>
      </c>
      <c r="G48">
        <f>C$2-F48</f>
        <v>1.04</v>
      </c>
      <c r="H48" s="1">
        <f>C$3*C$4*LN((F48-E48)/C$10+1)</f>
        <v>0.48581026238185565</v>
      </c>
      <c r="I48" s="1">
        <f>C$3*C$4*LN((G48-E48)/C$11+1)</f>
        <v>0.49751667701952818</v>
      </c>
      <c r="J48" s="1">
        <f t="shared" si="1"/>
        <v>0.98332693940138383</v>
      </c>
      <c r="K48" s="1">
        <f>E48*J48</f>
        <v>0.80632809030913466</v>
      </c>
    </row>
    <row r="49" spans="5:11" x14ac:dyDescent="0.2">
      <c r="E49">
        <v>0.84</v>
      </c>
      <c r="F49">
        <v>0.96</v>
      </c>
      <c r="G49">
        <f>C$2-F49</f>
        <v>1.04</v>
      </c>
      <c r="H49" s="1">
        <f>C$3*C$4*LN((F49-E49)/C$10+1)</f>
        <v>0.481817759805163</v>
      </c>
      <c r="I49" s="1">
        <f>C$3*C$4*LN((G49-E49)/C$11+1)</f>
        <v>0.49504814337436887</v>
      </c>
      <c r="J49" s="1">
        <f t="shared" si="1"/>
        <v>0.97686590317953192</v>
      </c>
      <c r="K49" s="1">
        <f>E49*J49</f>
        <v>0.82056735867080677</v>
      </c>
    </row>
    <row r="50" spans="5:11" x14ac:dyDescent="0.2">
      <c r="E50">
        <v>0.86</v>
      </c>
      <c r="F50">
        <v>0.96</v>
      </c>
      <c r="G50">
        <f>C$2-F50</f>
        <v>1.04</v>
      </c>
      <c r="H50" s="1">
        <f>C$3*C$4*LN((F50-E50)/C$10+1)</f>
        <v>0.47709563152736623</v>
      </c>
      <c r="I50" s="1">
        <f>C$3*C$4*LN((G50-E50)/C$11+1)</f>
        <v>0.49231930603322005</v>
      </c>
      <c r="J50" s="1">
        <f t="shared" si="1"/>
        <v>0.96941493756058628</v>
      </c>
      <c r="K50" s="1">
        <f>E50*J50</f>
        <v>0.83369684630210417</v>
      </c>
    </row>
    <row r="51" spans="5:11" x14ac:dyDescent="0.2">
      <c r="E51">
        <v>0.88</v>
      </c>
      <c r="F51">
        <v>0.96</v>
      </c>
      <c r="G51">
        <f>C$2-F51</f>
        <v>1.04</v>
      </c>
      <c r="H51" s="1">
        <f>C$3*C$4*LN((F51-E51)/C$10+1)</f>
        <v>0.47131621361307818</v>
      </c>
      <c r="I51" s="1">
        <f>C$3*C$4*LN((G51-E51)/C$11+1)</f>
        <v>0.48926872542770578</v>
      </c>
      <c r="J51" s="1">
        <f t="shared" si="1"/>
        <v>0.9605849390407839</v>
      </c>
      <c r="K51" s="1">
        <f>E51*J51</f>
        <v>0.84531474635588988</v>
      </c>
    </row>
    <row r="52" spans="5:11" x14ac:dyDescent="0.2">
      <c r="E52">
        <v>0.9</v>
      </c>
      <c r="F52">
        <v>0.96</v>
      </c>
      <c r="G52">
        <f>C$2-F52</f>
        <v>1.04</v>
      </c>
      <c r="H52" s="1">
        <f>C$3*C$4*LN((F52-E52)/C$10+1)</f>
        <v>0.46386524804449369</v>
      </c>
      <c r="I52" s="1">
        <f>C$3*C$4*LN((G52-E52)/C$11+1)</f>
        <v>0.48581026238185565</v>
      </c>
      <c r="J52" s="1">
        <f t="shared" si="1"/>
        <v>0.94967551042634935</v>
      </c>
      <c r="K52" s="1">
        <f>E52*J52</f>
        <v>0.85470795938371447</v>
      </c>
    </row>
    <row r="53" spans="5:11" x14ac:dyDescent="0.2">
      <c r="E53">
        <v>0.92</v>
      </c>
      <c r="F53">
        <v>0.96</v>
      </c>
      <c r="G53">
        <f>C$2-F53</f>
        <v>1.04</v>
      </c>
      <c r="H53" s="1">
        <f>C$3*C$4*LN((F53-E53)/C$10+1)</f>
        <v>0.4533637019603256</v>
      </c>
      <c r="I53" s="1">
        <f>C$3*C$4*LN((G53-E53)/C$11+1)</f>
        <v>0.481817759805163</v>
      </c>
      <c r="J53" s="1">
        <f t="shared" si="1"/>
        <v>0.93518146176548855</v>
      </c>
      <c r="K53" s="1">
        <f>E53*J53</f>
        <v>0.86036694482424947</v>
      </c>
    </row>
    <row r="54" spans="5:11" x14ac:dyDescent="0.2">
      <c r="E54">
        <v>0.94</v>
      </c>
      <c r="F54">
        <v>0.96</v>
      </c>
      <c r="G54">
        <f>C$2-F54</f>
        <v>1.04</v>
      </c>
      <c r="H54" s="1">
        <f>C$3*C$4*LN((F54-E54)/C$10+1)</f>
        <v>0.43541119063132305</v>
      </c>
      <c r="I54" s="1">
        <f>C$3*C$4*LN((G54-E54)/C$11+1)</f>
        <v>0.47709563152736634</v>
      </c>
      <c r="J54" s="1">
        <f t="shared" si="1"/>
        <v>0.91250682215868939</v>
      </c>
      <c r="K54" s="1">
        <f>E54*J54</f>
        <v>0.85775641282916792</v>
      </c>
    </row>
    <row r="55" spans="5:11" x14ac:dyDescent="0.2">
      <c r="E55">
        <v>0.96</v>
      </c>
      <c r="F55">
        <v>0.96</v>
      </c>
      <c r="G55">
        <f>C$2-F55</f>
        <v>1.04</v>
      </c>
      <c r="H55" s="1">
        <f>C$3*C$4*LN((F55-E55)/C$10+1)</f>
        <v>0</v>
      </c>
      <c r="I55" s="1">
        <f>C$3*C$4*LN((G55-E55)/C$11+1)</f>
        <v>0.47131621361307829</v>
      </c>
      <c r="J55" s="1">
        <f t="shared" si="1"/>
        <v>0.47131621361307829</v>
      </c>
      <c r="K55" s="1">
        <f>E55*J55</f>
        <v>0.45246356506855512</v>
      </c>
    </row>
    <row r="56" spans="5:11" x14ac:dyDescent="0.2">
      <c r="E56">
        <v>0.98</v>
      </c>
      <c r="F56">
        <v>0.96</v>
      </c>
      <c r="G56">
        <f>C$2-F56</f>
        <v>1.04</v>
      </c>
      <c r="H56" s="1" t="e">
        <f>C$3*C$4*LN((F56-E56)/C$10+1)</f>
        <v>#NUM!</v>
      </c>
      <c r="I56" s="1">
        <f>C$3*C$4*LN((G56-E56)/C$11+1)</f>
        <v>0.46386524804449381</v>
      </c>
      <c r="J56" s="1" t="e">
        <f t="shared" si="1"/>
        <v>#NUM!</v>
      </c>
      <c r="K56" s="1" t="e">
        <f>E56*J56</f>
        <v>#NUM!</v>
      </c>
    </row>
    <row r="57" spans="5:11" x14ac:dyDescent="0.2">
      <c r="E57">
        <v>1</v>
      </c>
      <c r="F57">
        <v>0.96</v>
      </c>
      <c r="G57">
        <f>C$2-F57</f>
        <v>1.04</v>
      </c>
      <c r="H57" s="1" t="e">
        <f>C$3*C$4*LN((F57-E57)/C$10+1)</f>
        <v>#NUM!</v>
      </c>
      <c r="I57" s="1">
        <f>C$3*C$4*LN((G57-E57)/C$11+1)</f>
        <v>0.4533637019603256</v>
      </c>
      <c r="J57" s="1" t="e">
        <f t="shared" si="1"/>
        <v>#NUM!</v>
      </c>
      <c r="K57" s="1" t="e">
        <f>E57*J57</f>
        <v>#NUM!</v>
      </c>
    </row>
    <row r="58" spans="5:11" x14ac:dyDescent="0.2">
      <c r="E58">
        <v>0.8</v>
      </c>
      <c r="F58">
        <v>1</v>
      </c>
      <c r="G58">
        <f>C$2-F58</f>
        <v>1</v>
      </c>
      <c r="H58" s="1">
        <f>C$3*C$4*LN((F58-E58)/C$10+1)</f>
        <v>0.49504814337436887</v>
      </c>
      <c r="I58" s="1">
        <f>C$3*C$4*LN((G58-E58)/C$11+1)</f>
        <v>0.49504814337436887</v>
      </c>
      <c r="J58" s="1">
        <f t="shared" si="1"/>
        <v>0.99009628674873773</v>
      </c>
      <c r="K58" s="1">
        <f>E58*J58</f>
        <v>0.79207702939899027</v>
      </c>
    </row>
    <row r="59" spans="5:11" x14ac:dyDescent="0.2">
      <c r="E59">
        <v>0.82</v>
      </c>
      <c r="F59">
        <v>1</v>
      </c>
      <c r="G59">
        <f>C$2-F59</f>
        <v>1</v>
      </c>
      <c r="H59" s="1">
        <f>C$3*C$4*LN((F59-E59)/C$10+1)</f>
        <v>0.49231930603322005</v>
      </c>
      <c r="I59" s="1">
        <f>C$3*C$4*LN((G59-E59)/C$11+1)</f>
        <v>0.49231930603322005</v>
      </c>
      <c r="J59" s="1">
        <f t="shared" si="1"/>
        <v>0.9846386120664401</v>
      </c>
      <c r="K59" s="1">
        <f>E59*J59</f>
        <v>0.80740366189448087</v>
      </c>
    </row>
    <row r="60" spans="5:11" x14ac:dyDescent="0.2">
      <c r="E60">
        <v>0.84</v>
      </c>
      <c r="F60">
        <v>1</v>
      </c>
      <c r="G60">
        <f>C$2-F60</f>
        <v>1</v>
      </c>
      <c r="H60" s="1">
        <f>C$3*C$4*LN((F60-E60)/C$10+1)</f>
        <v>0.48926872542770578</v>
      </c>
      <c r="I60" s="1">
        <f>C$3*C$4*LN((G60-E60)/C$11+1)</f>
        <v>0.48926872542770578</v>
      </c>
      <c r="J60" s="1">
        <f t="shared" si="1"/>
        <v>0.97853745085541155</v>
      </c>
      <c r="K60" s="1">
        <f>E60*J60</f>
        <v>0.82197145871854571</v>
      </c>
    </row>
    <row r="61" spans="5:11" x14ac:dyDescent="0.2">
      <c r="E61">
        <v>0.86</v>
      </c>
      <c r="F61">
        <v>1</v>
      </c>
      <c r="G61">
        <f>C$2-F61</f>
        <v>1</v>
      </c>
      <c r="H61" s="1">
        <f>C$3*C$4*LN((F61-E61)/C$10+1)</f>
        <v>0.48581026238185565</v>
      </c>
      <c r="I61" s="1">
        <f>C$3*C$4*LN((G61-E61)/C$11+1)</f>
        <v>0.48581026238185565</v>
      </c>
      <c r="J61" s="1">
        <f t="shared" si="1"/>
        <v>0.9716205247637113</v>
      </c>
      <c r="K61" s="1">
        <f>E61*J61</f>
        <v>0.83559365129679175</v>
      </c>
    </row>
    <row r="62" spans="5:11" x14ac:dyDescent="0.2">
      <c r="E62">
        <v>0.88</v>
      </c>
      <c r="F62">
        <v>1</v>
      </c>
      <c r="G62">
        <f>C$2-F62</f>
        <v>1</v>
      </c>
      <c r="H62" s="1">
        <f>C$3*C$4*LN((F62-E62)/C$10+1)</f>
        <v>0.481817759805163</v>
      </c>
      <c r="I62" s="1">
        <f>C$3*C$4*LN((G62-E62)/C$11+1)</f>
        <v>0.481817759805163</v>
      </c>
      <c r="J62" s="1">
        <f t="shared" si="1"/>
        <v>0.96363551961032601</v>
      </c>
      <c r="K62" s="1">
        <f>E62*J62</f>
        <v>0.84799925725708691</v>
      </c>
    </row>
    <row r="63" spans="5:11" x14ac:dyDescent="0.2">
      <c r="E63">
        <v>0.9</v>
      </c>
      <c r="F63">
        <v>1</v>
      </c>
      <c r="G63">
        <f>C$2-F63</f>
        <v>1</v>
      </c>
      <c r="H63" s="1">
        <f>C$3*C$4*LN((F63-E63)/C$10+1)</f>
        <v>0.47709563152736623</v>
      </c>
      <c r="I63" s="1">
        <f>C$3*C$4*LN((G63-E63)/C$11+1)</f>
        <v>0.47709563152736623</v>
      </c>
      <c r="J63" s="1">
        <f t="shared" si="1"/>
        <v>0.95419126305473245</v>
      </c>
      <c r="K63" s="1">
        <f>E63*J63</f>
        <v>0.85877213674925923</v>
      </c>
    </row>
    <row r="64" spans="5:11" x14ac:dyDescent="0.2">
      <c r="E64">
        <v>0.92</v>
      </c>
      <c r="F64">
        <v>1</v>
      </c>
      <c r="G64">
        <f>C$2-F64</f>
        <v>1</v>
      </c>
      <c r="H64" s="1">
        <f>C$3*C$4*LN((F64-E64)/C$10+1)</f>
        <v>0.47131621361307818</v>
      </c>
      <c r="I64" s="1">
        <f>C$3*C$4*LN((G64-E64)/C$11+1)</f>
        <v>0.47131621361307818</v>
      </c>
      <c r="J64" s="1">
        <f t="shared" si="1"/>
        <v>0.94263242722615637</v>
      </c>
      <c r="K64" s="1">
        <f>E64*J64</f>
        <v>0.86722183304806388</v>
      </c>
    </row>
    <row r="65" spans="5:11" x14ac:dyDescent="0.2">
      <c r="E65">
        <v>0.94</v>
      </c>
      <c r="F65">
        <v>1</v>
      </c>
      <c r="G65">
        <f>C$2-F65</f>
        <v>1</v>
      </c>
      <c r="H65" s="1">
        <f>C$3*C$4*LN((F65-E65)/C$10+1)</f>
        <v>0.46386524804449381</v>
      </c>
      <c r="I65" s="1">
        <f>C$3*C$4*LN((G65-E65)/C$11+1)</f>
        <v>0.46386524804449381</v>
      </c>
      <c r="J65" s="1">
        <f t="shared" si="1"/>
        <v>0.92773049608898761</v>
      </c>
      <c r="K65" s="1">
        <f>E65*J65</f>
        <v>0.87206666632364827</v>
      </c>
    </row>
    <row r="66" spans="5:11" x14ac:dyDescent="0.2">
      <c r="E66">
        <v>0.96</v>
      </c>
      <c r="F66">
        <v>1</v>
      </c>
      <c r="G66">
        <f>C$2-F66</f>
        <v>1</v>
      </c>
      <c r="H66" s="1">
        <f>C$3*C$4*LN((F66-E66)/C$10+1)</f>
        <v>0.4533637019603256</v>
      </c>
      <c r="I66" s="1">
        <f>C$3*C$4*LN((G66-E66)/C$11+1)</f>
        <v>0.4533637019603256</v>
      </c>
      <c r="J66" s="1">
        <f t="shared" si="1"/>
        <v>0.90672740392065121</v>
      </c>
      <c r="K66" s="1">
        <f>E66*J66</f>
        <v>0.87045830776382516</v>
      </c>
    </row>
    <row r="67" spans="5:11" x14ac:dyDescent="0.2">
      <c r="E67">
        <v>0.98</v>
      </c>
      <c r="F67">
        <v>1</v>
      </c>
      <c r="G67">
        <f>C$2-F67</f>
        <v>1</v>
      </c>
      <c r="H67" s="1">
        <f>C$3*C$4*LN((F67-E67)/C$10+1)</f>
        <v>0.43541119063132305</v>
      </c>
      <c r="I67" s="1">
        <f>C$3*C$4*LN((G67-E67)/C$11+1)</f>
        <v>0.43541119063132305</v>
      </c>
      <c r="J67" s="1">
        <f t="shared" si="1"/>
        <v>0.87082238126264611</v>
      </c>
      <c r="K67" s="1">
        <f>E67*J67</f>
        <v>0.85340593363739314</v>
      </c>
    </row>
    <row r="68" spans="5:11" x14ac:dyDescent="0.2">
      <c r="E68">
        <v>1</v>
      </c>
      <c r="F68">
        <v>1</v>
      </c>
      <c r="G68">
        <f>C$2-F68</f>
        <v>1</v>
      </c>
      <c r="H68" s="1">
        <f>C$3*C$4*LN((F68-E68)/C$10+1)</f>
        <v>0</v>
      </c>
      <c r="I68" s="1">
        <f>C$3*C$4*LN((G68-E68)/C$11+1)</f>
        <v>0</v>
      </c>
      <c r="J68" s="1">
        <f t="shared" ref="J68:J79" si="7">H68+I68</f>
        <v>0</v>
      </c>
      <c r="K68" s="1">
        <f>E68*J68</f>
        <v>0</v>
      </c>
    </row>
    <row r="69" spans="5:11" x14ac:dyDescent="0.2">
      <c r="E69">
        <v>0.8</v>
      </c>
      <c r="F69">
        <v>1.1000000000000001</v>
      </c>
      <c r="G69">
        <f>C$2-F69</f>
        <v>0.89999999999999991</v>
      </c>
      <c r="H69" s="1">
        <f>C$3*C$4*LN((F69-E69)/C$10+1)</f>
        <v>0.50554968963120361</v>
      </c>
      <c r="I69" s="1">
        <f>C$3*C$4*LN((G69-E69)/C$11+1)</f>
        <v>0.47709563152736623</v>
      </c>
      <c r="J69" s="1">
        <f t="shared" si="7"/>
        <v>0.98264532115856984</v>
      </c>
      <c r="K69" s="1">
        <f>E69*J69</f>
        <v>0.78611625692685594</v>
      </c>
    </row>
    <row r="70" spans="5:11" x14ac:dyDescent="0.2">
      <c r="E70">
        <v>0.82</v>
      </c>
      <c r="F70">
        <v>1.1000000000000001</v>
      </c>
      <c r="G70">
        <f t="shared" ref="G70:G101" si="8">C$2-F70</f>
        <v>0.89999999999999991</v>
      </c>
      <c r="H70" s="1">
        <f t="shared" ref="H70:H101" si="9">C$3*C$4*LN((F70-E70)/C$10+1)</f>
        <v>0.50376277426585825</v>
      </c>
      <c r="I70" s="1">
        <f t="shared" ref="I70:I101" si="10">C$3*C$4*LN((G70-E70)/C$11+1)</f>
        <v>0.47131621361307818</v>
      </c>
      <c r="J70" s="1">
        <f t="shared" ref="J70:J101" si="11">H70+I70</f>
        <v>0.97507898787893643</v>
      </c>
      <c r="K70" s="1">
        <f t="shared" ref="K70:K101" si="12">E70*J70</f>
        <v>0.79956477006072779</v>
      </c>
    </row>
    <row r="71" spans="5:11" x14ac:dyDescent="0.2">
      <c r="E71">
        <v>0.84</v>
      </c>
      <c r="F71">
        <v>1.1000000000000001</v>
      </c>
      <c r="G71">
        <f t="shared" si="8"/>
        <v>0.89999999999999991</v>
      </c>
      <c r="H71" s="1">
        <f t="shared" si="9"/>
        <v>0.5018433777941923</v>
      </c>
      <c r="I71" s="1">
        <f t="shared" si="10"/>
        <v>0.46386524804449369</v>
      </c>
      <c r="J71" s="1">
        <f t="shared" si="11"/>
        <v>0.965708625838686</v>
      </c>
      <c r="K71" s="1">
        <f t="shared" si="12"/>
        <v>0.81119524570449619</v>
      </c>
    </row>
    <row r="72" spans="5:11" x14ac:dyDescent="0.2">
      <c r="E72">
        <v>0.86</v>
      </c>
      <c r="F72">
        <v>1.1000000000000001</v>
      </c>
      <c r="G72">
        <f t="shared" si="8"/>
        <v>0.89999999999999991</v>
      </c>
      <c r="H72" s="1">
        <f t="shared" si="9"/>
        <v>0.49977027167374888</v>
      </c>
      <c r="I72" s="1">
        <f t="shared" si="10"/>
        <v>0.4533637019603256</v>
      </c>
      <c r="J72" s="1">
        <f t="shared" si="11"/>
        <v>0.95313397363407448</v>
      </c>
      <c r="K72" s="1">
        <f t="shared" si="12"/>
        <v>0.81969521732530404</v>
      </c>
    </row>
    <row r="73" spans="5:11" x14ac:dyDescent="0.2">
      <c r="E73">
        <v>0.88</v>
      </c>
      <c r="F73">
        <v>1.1000000000000001</v>
      </c>
      <c r="G73">
        <f t="shared" si="8"/>
        <v>0.89999999999999991</v>
      </c>
      <c r="H73" s="1">
        <f t="shared" si="9"/>
        <v>0.49751667701952818</v>
      </c>
      <c r="I73" s="1">
        <f t="shared" si="10"/>
        <v>0.43541119063132289</v>
      </c>
      <c r="J73" s="1">
        <f t="shared" si="11"/>
        <v>0.93292786765085101</v>
      </c>
      <c r="K73" s="1">
        <f t="shared" si="12"/>
        <v>0.82097652353274886</v>
      </c>
    </row>
    <row r="74" spans="5:11" x14ac:dyDescent="0.2">
      <c r="E74">
        <v>0.9</v>
      </c>
      <c r="F74">
        <v>1.1000000000000001</v>
      </c>
      <c r="G74">
        <f t="shared" si="8"/>
        <v>0.89999999999999991</v>
      </c>
      <c r="H74" s="1">
        <f t="shared" si="9"/>
        <v>0.49504814337436887</v>
      </c>
      <c r="I74" s="1">
        <f t="shared" si="10"/>
        <v>-2.8754777934002413E-9</v>
      </c>
      <c r="J74" s="1">
        <f t="shared" si="11"/>
        <v>0.49504814049889106</v>
      </c>
      <c r="K74" s="1">
        <f t="shared" si="12"/>
        <v>0.44554332644900196</v>
      </c>
    </row>
    <row r="75" spans="5:11" x14ac:dyDescent="0.2">
      <c r="E75">
        <v>0.92</v>
      </c>
      <c r="F75">
        <v>1.1000000000000001</v>
      </c>
      <c r="G75">
        <f t="shared" si="8"/>
        <v>0.89999999999999991</v>
      </c>
      <c r="H75" s="1">
        <f t="shared" si="9"/>
        <v>0.49231930603322005</v>
      </c>
      <c r="I75" s="1" t="e">
        <f t="shared" si="10"/>
        <v>#NUM!</v>
      </c>
      <c r="J75" s="1" t="e">
        <f t="shared" si="11"/>
        <v>#NUM!</v>
      </c>
      <c r="K75" s="1" t="e">
        <f t="shared" si="12"/>
        <v>#NUM!</v>
      </c>
    </row>
    <row r="76" spans="5:11" x14ac:dyDescent="0.2">
      <c r="E76">
        <v>0.94</v>
      </c>
      <c r="F76">
        <v>1.1000000000000001</v>
      </c>
      <c r="G76">
        <f t="shared" si="8"/>
        <v>0.89999999999999991</v>
      </c>
      <c r="H76" s="1">
        <f t="shared" si="9"/>
        <v>0.48926872542770589</v>
      </c>
      <c r="I76" s="1" t="e">
        <f t="shared" si="10"/>
        <v>#NUM!</v>
      </c>
      <c r="J76" s="1" t="e">
        <f t="shared" si="11"/>
        <v>#NUM!</v>
      </c>
      <c r="K76" s="1" t="e">
        <f t="shared" si="12"/>
        <v>#NUM!</v>
      </c>
    </row>
    <row r="77" spans="5:11" x14ac:dyDescent="0.2">
      <c r="E77">
        <v>0.96</v>
      </c>
      <c r="F77">
        <v>1.1000000000000001</v>
      </c>
      <c r="G77">
        <f t="shared" si="8"/>
        <v>0.89999999999999991</v>
      </c>
      <c r="H77" s="1">
        <f t="shared" si="9"/>
        <v>0.48581026238185571</v>
      </c>
      <c r="I77" s="1" t="e">
        <f t="shared" si="10"/>
        <v>#NUM!</v>
      </c>
      <c r="J77" s="1" t="e">
        <f t="shared" si="11"/>
        <v>#NUM!</v>
      </c>
      <c r="K77" s="1" t="e">
        <f t="shared" si="12"/>
        <v>#NUM!</v>
      </c>
    </row>
    <row r="78" spans="5:11" x14ac:dyDescent="0.2">
      <c r="E78">
        <v>0.98</v>
      </c>
      <c r="F78">
        <v>1.1000000000000001</v>
      </c>
      <c r="G78">
        <f t="shared" si="8"/>
        <v>0.89999999999999991</v>
      </c>
      <c r="H78" s="1">
        <f t="shared" si="9"/>
        <v>0.481817759805163</v>
      </c>
      <c r="I78" s="1" t="e">
        <f t="shared" si="10"/>
        <v>#NUM!</v>
      </c>
      <c r="J78" s="1" t="e">
        <f t="shared" si="11"/>
        <v>#NUM!</v>
      </c>
      <c r="K78" s="1" t="e">
        <f t="shared" si="12"/>
        <v>#NUM!</v>
      </c>
    </row>
    <row r="79" spans="5:11" x14ac:dyDescent="0.2">
      <c r="E79">
        <v>1</v>
      </c>
      <c r="F79">
        <v>1.1000000000000001</v>
      </c>
      <c r="G79">
        <f t="shared" si="8"/>
        <v>0.89999999999999991</v>
      </c>
      <c r="H79" s="1">
        <f t="shared" si="9"/>
        <v>0.47709563152736634</v>
      </c>
      <c r="I79" s="1" t="e">
        <f t="shared" si="10"/>
        <v>#NUM!</v>
      </c>
      <c r="J79" s="1" t="e">
        <f t="shared" si="11"/>
        <v>#NUM!</v>
      </c>
      <c r="K79" s="1" t="e">
        <f t="shared" si="12"/>
        <v>#NUM!</v>
      </c>
    </row>
    <row r="80" spans="5:11" x14ac:dyDescent="0.2">
      <c r="E80">
        <v>0.8</v>
      </c>
      <c r="F80">
        <v>1.2</v>
      </c>
      <c r="G80">
        <f t="shared" si="8"/>
        <v>0.8</v>
      </c>
      <c r="H80" s="1">
        <f t="shared" si="9"/>
        <v>0.51300065528612138</v>
      </c>
      <c r="I80" s="1">
        <f t="shared" si="10"/>
        <v>0</v>
      </c>
      <c r="J80" s="1">
        <f t="shared" si="11"/>
        <v>0.51300065528612138</v>
      </c>
      <c r="K80" s="1">
        <f t="shared" si="12"/>
        <v>0.41040052422889711</v>
      </c>
    </row>
    <row r="81" spans="5:11" x14ac:dyDescent="0.2">
      <c r="E81">
        <v>0.82</v>
      </c>
      <c r="F81">
        <v>1.2</v>
      </c>
      <c r="G81">
        <f t="shared" si="8"/>
        <v>0.8</v>
      </c>
      <c r="H81" s="1">
        <f t="shared" si="9"/>
        <v>0.51167215896489171</v>
      </c>
      <c r="I81" s="1" t="e">
        <f t="shared" si="10"/>
        <v>#NUM!</v>
      </c>
      <c r="J81" s="1" t="e">
        <f t="shared" si="11"/>
        <v>#NUM!</v>
      </c>
      <c r="K81" s="1" t="e">
        <f t="shared" si="12"/>
        <v>#NUM!</v>
      </c>
    </row>
    <row r="82" spans="5:11" x14ac:dyDescent="0.2">
      <c r="E82">
        <v>0.84</v>
      </c>
      <c r="F82">
        <v>1.2</v>
      </c>
      <c r="G82">
        <f t="shared" si="8"/>
        <v>0.8</v>
      </c>
      <c r="H82" s="1">
        <f t="shared" si="9"/>
        <v>0.5102718179377782</v>
      </c>
      <c r="I82" s="1" t="e">
        <f t="shared" si="10"/>
        <v>#NUM!</v>
      </c>
      <c r="J82" s="1" t="e">
        <f t="shared" si="11"/>
        <v>#NUM!</v>
      </c>
      <c r="K82" s="1" t="e">
        <f t="shared" si="12"/>
        <v>#NUM!</v>
      </c>
    </row>
    <row r="83" spans="5:11" x14ac:dyDescent="0.2">
      <c r="E83">
        <v>0.86</v>
      </c>
      <c r="F83">
        <v>1.2</v>
      </c>
      <c r="G83">
        <f t="shared" si="8"/>
        <v>0.8</v>
      </c>
      <c r="H83" s="1">
        <f t="shared" si="9"/>
        <v>0.50879141502355552</v>
      </c>
      <c r="I83" s="1" t="e">
        <f t="shared" si="10"/>
        <v>#NUM!</v>
      </c>
      <c r="J83" s="1" t="e">
        <f t="shared" si="11"/>
        <v>#NUM!</v>
      </c>
      <c r="K83" s="1" t="e">
        <f t="shared" si="12"/>
        <v>#NUM!</v>
      </c>
    </row>
    <row r="84" spans="5:11" x14ac:dyDescent="0.2">
      <c r="E84">
        <v>0.88</v>
      </c>
      <c r="F84">
        <v>1.2</v>
      </c>
      <c r="G84">
        <f t="shared" si="8"/>
        <v>0.8</v>
      </c>
      <c r="H84" s="1">
        <f t="shared" si="9"/>
        <v>0.50722123732327085</v>
      </c>
      <c r="I84" s="1" t="e">
        <f t="shared" si="10"/>
        <v>#NUM!</v>
      </c>
      <c r="J84" s="1" t="e">
        <f t="shared" si="11"/>
        <v>#NUM!</v>
      </c>
      <c r="K84" s="1" t="e">
        <f t="shared" si="12"/>
        <v>#NUM!</v>
      </c>
    </row>
    <row r="85" spans="5:11" x14ac:dyDescent="0.2">
      <c r="E85">
        <v>0.9</v>
      </c>
      <c r="F85">
        <v>1.2</v>
      </c>
      <c r="G85">
        <f t="shared" si="8"/>
        <v>0.8</v>
      </c>
      <c r="H85" s="1">
        <f t="shared" si="9"/>
        <v>0.50554968963120361</v>
      </c>
      <c r="I85" s="1" t="e">
        <f t="shared" si="10"/>
        <v>#NUM!</v>
      </c>
      <c r="J85" s="1" t="e">
        <f t="shared" si="11"/>
        <v>#NUM!</v>
      </c>
      <c r="K85" s="1" t="e">
        <f t="shared" si="12"/>
        <v>#NUM!</v>
      </c>
    </row>
    <row r="86" spans="5:11" x14ac:dyDescent="0.2">
      <c r="E86">
        <v>0.92</v>
      </c>
      <c r="F86">
        <v>1.2</v>
      </c>
      <c r="G86">
        <f t="shared" si="8"/>
        <v>0.8</v>
      </c>
      <c r="H86" s="1">
        <f t="shared" si="9"/>
        <v>0.50376277426585825</v>
      </c>
      <c r="I86" s="1" t="e">
        <f t="shared" si="10"/>
        <v>#NUM!</v>
      </c>
      <c r="J86" s="1" t="e">
        <f t="shared" si="11"/>
        <v>#NUM!</v>
      </c>
      <c r="K86" s="1" t="e">
        <f t="shared" si="12"/>
        <v>#NUM!</v>
      </c>
    </row>
    <row r="87" spans="5:11" x14ac:dyDescent="0.2">
      <c r="E87">
        <v>0.94</v>
      </c>
      <c r="F87">
        <v>1.2</v>
      </c>
      <c r="G87">
        <f t="shared" si="8"/>
        <v>0.8</v>
      </c>
      <c r="H87" s="1">
        <f t="shared" si="9"/>
        <v>0.50184337779419219</v>
      </c>
      <c r="I87" s="1" t="e">
        <f t="shared" si="10"/>
        <v>#NUM!</v>
      </c>
      <c r="J87" s="1" t="e">
        <f t="shared" si="11"/>
        <v>#NUM!</v>
      </c>
      <c r="K87" s="1" t="e">
        <f t="shared" si="12"/>
        <v>#NUM!</v>
      </c>
    </row>
    <row r="88" spans="5:11" x14ac:dyDescent="0.2">
      <c r="E88">
        <v>0.96</v>
      </c>
      <c r="F88">
        <v>1.2</v>
      </c>
      <c r="G88">
        <f t="shared" si="8"/>
        <v>0.8</v>
      </c>
      <c r="H88" s="1">
        <f t="shared" si="9"/>
        <v>0.49977027167374888</v>
      </c>
      <c r="I88" s="1" t="e">
        <f t="shared" si="10"/>
        <v>#NUM!</v>
      </c>
      <c r="J88" s="1" t="e">
        <f t="shared" si="11"/>
        <v>#NUM!</v>
      </c>
      <c r="K88" s="1" t="e">
        <f t="shared" si="12"/>
        <v>#NUM!</v>
      </c>
    </row>
    <row r="89" spans="5:11" x14ac:dyDescent="0.2">
      <c r="E89">
        <v>0.98</v>
      </c>
      <c r="F89">
        <v>1.2</v>
      </c>
      <c r="G89">
        <f t="shared" si="8"/>
        <v>0.8</v>
      </c>
      <c r="H89" s="1">
        <f t="shared" si="9"/>
        <v>0.49751667701952806</v>
      </c>
      <c r="I89" s="1" t="e">
        <f t="shared" si="10"/>
        <v>#NUM!</v>
      </c>
      <c r="J89" s="1" t="e">
        <f t="shared" si="11"/>
        <v>#NUM!</v>
      </c>
      <c r="K89" s="1" t="e">
        <f t="shared" si="12"/>
        <v>#NUM!</v>
      </c>
    </row>
    <row r="90" spans="5:11" x14ac:dyDescent="0.2">
      <c r="E90">
        <v>1</v>
      </c>
      <c r="F90">
        <v>1.2</v>
      </c>
      <c r="G90">
        <f t="shared" si="8"/>
        <v>0.8</v>
      </c>
      <c r="H90" s="1">
        <f t="shared" si="9"/>
        <v>0.49504814337436887</v>
      </c>
      <c r="I90" s="1" t="e">
        <f t="shared" si="10"/>
        <v>#NUM!</v>
      </c>
      <c r="J90" s="1" t="e">
        <f t="shared" si="11"/>
        <v>#NUM!</v>
      </c>
      <c r="K90" s="1" t="e">
        <f t="shared" si="12"/>
        <v>#NUM!</v>
      </c>
    </row>
    <row r="91" spans="5:11" x14ac:dyDescent="0.2">
      <c r="E91">
        <v>0.8</v>
      </c>
      <c r="F91">
        <v>1.3</v>
      </c>
      <c r="G91">
        <f t="shared" si="8"/>
        <v>0.7</v>
      </c>
      <c r="H91" s="1">
        <f t="shared" si="9"/>
        <v>0.51878007325220943</v>
      </c>
      <c r="I91" s="1" t="e">
        <f t="shared" si="10"/>
        <v>#NUM!</v>
      </c>
      <c r="J91" s="1" t="e">
        <f t="shared" si="11"/>
        <v>#NUM!</v>
      </c>
      <c r="K91" s="1" t="e">
        <f t="shared" si="12"/>
        <v>#NUM!</v>
      </c>
    </row>
    <row r="92" spans="5:11" x14ac:dyDescent="0.2">
      <c r="E92">
        <v>0.82</v>
      </c>
      <c r="F92">
        <v>1.3</v>
      </c>
      <c r="G92">
        <f t="shared" si="8"/>
        <v>0.7</v>
      </c>
      <c r="H92" s="1">
        <f t="shared" si="9"/>
        <v>0.5177227835962932</v>
      </c>
      <c r="I92" s="1" t="e">
        <f t="shared" si="10"/>
        <v>#NUM!</v>
      </c>
      <c r="J92" s="1" t="e">
        <f t="shared" si="11"/>
        <v>#NUM!</v>
      </c>
      <c r="K92" s="1" t="e">
        <f t="shared" si="12"/>
        <v>#NUM!</v>
      </c>
    </row>
    <row r="93" spans="5:11" x14ac:dyDescent="0.2">
      <c r="E93">
        <v>0.84</v>
      </c>
      <c r="F93">
        <v>1.3</v>
      </c>
      <c r="G93">
        <f t="shared" si="8"/>
        <v>0.7</v>
      </c>
      <c r="H93" s="1">
        <f t="shared" si="9"/>
        <v>0.51662048958519236</v>
      </c>
      <c r="I93" s="1" t="e">
        <f t="shared" si="10"/>
        <v>#NUM!</v>
      </c>
      <c r="J93" s="1" t="e">
        <f t="shared" si="11"/>
        <v>#NUM!</v>
      </c>
      <c r="K93" s="1" t="e">
        <f t="shared" si="12"/>
        <v>#NUM!</v>
      </c>
    </row>
    <row r="94" spans="5:11" x14ac:dyDescent="0.2">
      <c r="E94">
        <v>0.86</v>
      </c>
      <c r="F94">
        <v>1.3</v>
      </c>
      <c r="G94">
        <f t="shared" si="8"/>
        <v>0.7</v>
      </c>
      <c r="H94" s="1">
        <f t="shared" si="9"/>
        <v>0.51546918893716709</v>
      </c>
      <c r="I94" s="1" t="e">
        <f t="shared" si="10"/>
        <v>#NUM!</v>
      </c>
      <c r="J94" s="1" t="e">
        <f t="shared" si="11"/>
        <v>#NUM!</v>
      </c>
      <c r="K94" s="1" t="e">
        <f t="shared" si="12"/>
        <v>#NUM!</v>
      </c>
    </row>
    <row r="95" spans="5:11" x14ac:dyDescent="0.2">
      <c r="E95">
        <v>0.88</v>
      </c>
      <c r="F95">
        <v>1.3</v>
      </c>
      <c r="G95">
        <f t="shared" si="8"/>
        <v>0.7</v>
      </c>
      <c r="H95" s="1">
        <f t="shared" si="9"/>
        <v>0.51426432053502635</v>
      </c>
      <c r="I95" s="1" t="e">
        <f t="shared" si="10"/>
        <v>#NUM!</v>
      </c>
      <c r="J95" s="1" t="e">
        <f t="shared" si="11"/>
        <v>#NUM!</v>
      </c>
      <c r="K95" s="1" t="e">
        <f t="shared" si="12"/>
        <v>#NUM!</v>
      </c>
    </row>
    <row r="96" spans="5:11" x14ac:dyDescent="0.2">
      <c r="E96">
        <v>0.9</v>
      </c>
      <c r="F96">
        <v>1.3</v>
      </c>
      <c r="G96">
        <f t="shared" si="8"/>
        <v>0.7</v>
      </c>
      <c r="H96" s="1">
        <f t="shared" si="9"/>
        <v>0.51300065528612138</v>
      </c>
      <c r="I96" s="1" t="e">
        <f t="shared" si="10"/>
        <v>#NUM!</v>
      </c>
      <c r="J96" s="1" t="e">
        <f t="shared" si="11"/>
        <v>#NUM!</v>
      </c>
      <c r="K96" s="1" t="e">
        <f t="shared" si="12"/>
        <v>#NUM!</v>
      </c>
    </row>
    <row r="97" spans="5:11" x14ac:dyDescent="0.2">
      <c r="E97">
        <v>0.92</v>
      </c>
      <c r="F97">
        <v>1.3</v>
      </c>
      <c r="G97">
        <f t="shared" si="8"/>
        <v>0.7</v>
      </c>
      <c r="H97" s="1">
        <f t="shared" si="9"/>
        <v>0.51167215896489171</v>
      </c>
      <c r="I97" s="1" t="e">
        <f t="shared" si="10"/>
        <v>#NUM!</v>
      </c>
      <c r="J97" s="1" t="e">
        <f t="shared" si="11"/>
        <v>#NUM!</v>
      </c>
      <c r="K97" s="1" t="e">
        <f t="shared" si="12"/>
        <v>#NUM!</v>
      </c>
    </row>
    <row r="98" spans="5:11" x14ac:dyDescent="0.2">
      <c r="E98">
        <v>0.94</v>
      </c>
      <c r="F98">
        <v>1.3</v>
      </c>
      <c r="G98">
        <f t="shared" si="8"/>
        <v>0.7</v>
      </c>
      <c r="H98" s="1">
        <f t="shared" si="9"/>
        <v>0.5102718179377782</v>
      </c>
      <c r="I98" s="1" t="e">
        <f t="shared" si="10"/>
        <v>#NUM!</v>
      </c>
      <c r="J98" s="1" t="e">
        <f t="shared" si="11"/>
        <v>#NUM!</v>
      </c>
      <c r="K98" s="1" t="e">
        <f t="shared" si="12"/>
        <v>#NUM!</v>
      </c>
    </row>
    <row r="99" spans="5:11" x14ac:dyDescent="0.2">
      <c r="E99">
        <v>0.96</v>
      </c>
      <c r="F99">
        <v>1.3</v>
      </c>
      <c r="G99">
        <f t="shared" si="8"/>
        <v>0.7</v>
      </c>
      <c r="H99" s="1">
        <f t="shared" si="9"/>
        <v>0.50879141502355552</v>
      </c>
      <c r="I99" s="1" t="e">
        <f t="shared" si="10"/>
        <v>#NUM!</v>
      </c>
      <c r="J99" s="1" t="e">
        <f t="shared" si="11"/>
        <v>#NUM!</v>
      </c>
      <c r="K99" s="1" t="e">
        <f t="shared" si="12"/>
        <v>#NUM!</v>
      </c>
    </row>
    <row r="100" spans="5:11" x14ac:dyDescent="0.2">
      <c r="E100">
        <v>0.98</v>
      </c>
      <c r="F100">
        <v>1.3</v>
      </c>
      <c r="G100">
        <f t="shared" si="8"/>
        <v>0.7</v>
      </c>
      <c r="H100" s="1">
        <f t="shared" si="9"/>
        <v>0.50722123732327096</v>
      </c>
      <c r="I100" s="1" t="e">
        <f t="shared" si="10"/>
        <v>#NUM!</v>
      </c>
      <c r="J100" s="1" t="e">
        <f t="shared" si="11"/>
        <v>#NUM!</v>
      </c>
      <c r="K100" s="1" t="e">
        <f t="shared" si="12"/>
        <v>#NUM!</v>
      </c>
    </row>
    <row r="101" spans="5:11" x14ac:dyDescent="0.2">
      <c r="E101">
        <v>1</v>
      </c>
      <c r="F101">
        <v>1.3</v>
      </c>
      <c r="G101">
        <f t="shared" si="8"/>
        <v>0.7</v>
      </c>
      <c r="H101" s="1">
        <f t="shared" si="9"/>
        <v>0.50554968963120361</v>
      </c>
      <c r="I101" s="1" t="e">
        <f t="shared" si="10"/>
        <v>#NUM!</v>
      </c>
      <c r="J101" s="1" t="e">
        <f t="shared" si="11"/>
        <v>#NUM!</v>
      </c>
      <c r="K101" s="1" t="e">
        <f t="shared" si="12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2024-03-14T17:59:30Z</dcterms:created>
  <dcterms:modified xsi:type="dcterms:W3CDTF">2024-03-14T20:00:47Z</dcterms:modified>
</cp:coreProperties>
</file>