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urfdrive\Paper_5\Vehicle_Material_Model_Dynamic\vehicle_data\batteries\"/>
    </mc:Choice>
  </mc:AlternateContent>
  <xr:revisionPtr revIDLastSave="0" documentId="13_ncr:1_{6F7FD4E7-1980-42DA-A570-767DD91EBFA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ttery_share_inflow" sheetId="1" r:id="rId1"/>
    <sheet name="output" sheetId="2" r:id="rId2"/>
  </sheets>
  <calcPr calcId="191029"/>
</workbook>
</file>

<file path=xl/calcChain.xml><?xml version="1.0" encoding="utf-8"?>
<calcChain xmlns="http://schemas.openxmlformats.org/spreadsheetml/2006/main">
  <c r="M56" i="1" l="1"/>
  <c r="M47" i="1"/>
  <c r="J56" i="1"/>
  <c r="J47" i="1"/>
  <c r="R34" i="1" l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S34" i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T34" i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M34" i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O33" i="1"/>
  <c r="P33" i="1"/>
  <c r="Q33" i="1"/>
  <c r="N33" i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G52" i="2"/>
  <c r="H52" i="2"/>
  <c r="I52" i="2"/>
  <c r="A53" i="2"/>
  <c r="G53" i="2"/>
  <c r="H53" i="2"/>
  <c r="I53" i="2"/>
  <c r="A54" i="2"/>
  <c r="G54" i="2"/>
  <c r="H54" i="2"/>
  <c r="I54" i="2"/>
  <c r="A55" i="2"/>
  <c r="G55" i="2"/>
  <c r="H55" i="2"/>
  <c r="I55" i="2"/>
  <c r="A56" i="2"/>
  <c r="G56" i="2"/>
  <c r="H56" i="2"/>
  <c r="I56" i="2"/>
  <c r="A57" i="2"/>
  <c r="G57" i="2"/>
  <c r="H57" i="2"/>
  <c r="I57" i="2"/>
  <c r="A58" i="2"/>
  <c r="G58" i="2"/>
  <c r="H58" i="2"/>
  <c r="I58" i="2"/>
  <c r="A59" i="2"/>
  <c r="G59" i="2"/>
  <c r="H59" i="2"/>
  <c r="I59" i="2"/>
  <c r="A60" i="2"/>
  <c r="G60" i="2"/>
  <c r="H60" i="2"/>
  <c r="I60" i="2"/>
  <c r="A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G1" i="2"/>
  <c r="H1" i="2"/>
  <c r="I1" i="2"/>
  <c r="B1" i="2"/>
  <c r="C1" i="2"/>
  <c r="D1" i="2"/>
  <c r="E1" i="2"/>
  <c r="F1" i="2"/>
  <c r="AQ72" i="1"/>
  <c r="AK83" i="1"/>
  <c r="AL92" i="1"/>
  <c r="AQ99" i="1"/>
  <c r="AL105" i="1"/>
  <c r="AK109" i="1"/>
  <c r="AL109" i="1"/>
  <c r="Y39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AQ64" i="1" s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AQ68" i="1" s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AR71" i="1" s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AQ77" i="1" s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AQ80" i="1" s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AQ85" i="1" s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AL88" i="1" s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AL90" i="1" s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AK92" i="1" s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AL94" i="1" s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AL96" i="1" s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AL98" i="1" s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AR99" i="1" s="1"/>
  <c r="M95" i="1"/>
  <c r="N95" i="1"/>
  <c r="O95" i="1"/>
  <c r="P95" i="1"/>
  <c r="Q95" i="1"/>
  <c r="R95" i="1"/>
  <c r="S95" i="1"/>
  <c r="T95" i="1"/>
  <c r="M96" i="1"/>
  <c r="N96" i="1"/>
  <c r="AL101" i="1" s="1"/>
  <c r="O96" i="1"/>
  <c r="P96" i="1"/>
  <c r="Q96" i="1"/>
  <c r="R96" i="1"/>
  <c r="S96" i="1"/>
  <c r="T96" i="1"/>
  <c r="M97" i="1"/>
  <c r="N97" i="1"/>
  <c r="O97" i="1"/>
  <c r="P97" i="1"/>
  <c r="AN102" i="1" s="1"/>
  <c r="Q97" i="1"/>
  <c r="AO102" i="1" s="1"/>
  <c r="R97" i="1"/>
  <c r="S97" i="1"/>
  <c r="T97" i="1"/>
  <c r="M98" i="1"/>
  <c r="N98" i="1"/>
  <c r="O98" i="1"/>
  <c r="P98" i="1"/>
  <c r="Q98" i="1"/>
  <c r="R98" i="1"/>
  <c r="S98" i="1"/>
  <c r="AQ103" i="1" s="1"/>
  <c r="T98" i="1"/>
  <c r="M99" i="1"/>
  <c r="N99" i="1"/>
  <c r="O99" i="1"/>
  <c r="P99" i="1"/>
  <c r="Q99" i="1"/>
  <c r="R99" i="1"/>
  <c r="S99" i="1"/>
  <c r="T99" i="1"/>
  <c r="M100" i="1"/>
  <c r="AK105" i="1" s="1"/>
  <c r="N100" i="1"/>
  <c r="O100" i="1"/>
  <c r="P100" i="1"/>
  <c r="Q100" i="1"/>
  <c r="R100" i="1"/>
  <c r="S100" i="1"/>
  <c r="T100" i="1"/>
  <c r="M101" i="1"/>
  <c r="N101" i="1"/>
  <c r="AL106" i="1" s="1"/>
  <c r="O101" i="1"/>
  <c r="P101" i="1"/>
  <c r="Q101" i="1"/>
  <c r="R101" i="1"/>
  <c r="S101" i="1"/>
  <c r="T101" i="1"/>
  <c r="M102" i="1"/>
  <c r="N102" i="1"/>
  <c r="AL107" i="1" s="1"/>
  <c r="O102" i="1"/>
  <c r="P102" i="1"/>
  <c r="Q102" i="1"/>
  <c r="R102" i="1"/>
  <c r="S102" i="1"/>
  <c r="T102" i="1"/>
  <c r="M103" i="1"/>
  <c r="N103" i="1"/>
  <c r="AL108" i="1" s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AK113" i="1" s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AK117" i="1" s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AL117" i="1" s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AK121" i="1" s="1"/>
  <c r="N116" i="1"/>
  <c r="AL121" i="1" s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AL125" i="1" s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AL129" i="1" s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AK125" i="1" s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M132" i="1" s="1"/>
  <c r="M133" i="1" s="1"/>
  <c r="M134" i="1" s="1"/>
  <c r="M135" i="1" s="1"/>
  <c r="M136" i="1" s="1"/>
  <c r="N131" i="1"/>
  <c r="O131" i="1"/>
  <c r="O132" i="1" s="1"/>
  <c r="O133" i="1" s="1"/>
  <c r="O134" i="1" s="1"/>
  <c r="O135" i="1" s="1"/>
  <c r="O136" i="1" s="1"/>
  <c r="P131" i="1"/>
  <c r="P132" i="1" s="1"/>
  <c r="P133" i="1" s="1"/>
  <c r="P134" i="1" s="1"/>
  <c r="P135" i="1" s="1"/>
  <c r="P136" i="1" s="1"/>
  <c r="Q131" i="1"/>
  <c r="Q132" i="1" s="1"/>
  <c r="Q133" i="1" s="1"/>
  <c r="Q134" i="1" s="1"/>
  <c r="Q135" i="1" s="1"/>
  <c r="Q136" i="1" s="1"/>
  <c r="R131" i="1"/>
  <c r="R132" i="1" s="1"/>
  <c r="R133" i="1" s="1"/>
  <c r="R134" i="1" s="1"/>
  <c r="R135" i="1" s="1"/>
  <c r="R136" i="1" s="1"/>
  <c r="S131" i="1"/>
  <c r="S132" i="1" s="1"/>
  <c r="S133" i="1" s="1"/>
  <c r="S134" i="1" s="1"/>
  <c r="S135" i="1" s="1"/>
  <c r="S136" i="1" s="1"/>
  <c r="T131" i="1"/>
  <c r="T132" i="1" s="1"/>
  <c r="T133" i="1" s="1"/>
  <c r="T134" i="1" s="1"/>
  <c r="T135" i="1" s="1"/>
  <c r="T136" i="1" s="1"/>
  <c r="N57" i="1"/>
  <c r="AL62" i="1" s="1"/>
  <c r="O57" i="1"/>
  <c r="AM62" i="1" s="1"/>
  <c r="P57" i="1"/>
  <c r="AN62" i="1" s="1"/>
  <c r="Q57" i="1"/>
  <c r="AO62" i="1" s="1"/>
  <c r="R57" i="1"/>
  <c r="AP62" i="1" s="1"/>
  <c r="S57" i="1"/>
  <c r="AQ62" i="1" s="1"/>
  <c r="T57" i="1"/>
  <c r="AR62" i="1" s="1"/>
  <c r="M57" i="1"/>
  <c r="AK62" i="1" s="1"/>
  <c r="S56" i="1"/>
  <c r="AQ61" i="1" s="1"/>
  <c r="T56" i="1"/>
  <c r="R56" i="1"/>
  <c r="AP61" i="1" s="1"/>
  <c r="S47" i="1"/>
  <c r="T47" i="1"/>
  <c r="T48" i="1" s="1"/>
  <c r="R47" i="1"/>
  <c r="Z62" i="1"/>
  <c r="AA62" i="1"/>
  <c r="AB62" i="1"/>
  <c r="AB63" i="1" s="1"/>
  <c r="Y62" i="1"/>
  <c r="AA63" i="1" s="1"/>
  <c r="Z44" i="1"/>
  <c r="AA44" i="1"/>
  <c r="AB44" i="1"/>
  <c r="Y60" i="1"/>
  <c r="T49" i="1" l="1"/>
  <c r="AK129" i="1"/>
  <c r="AR128" i="1"/>
  <c r="AR122" i="1"/>
  <c r="AR115" i="1"/>
  <c r="AR109" i="1"/>
  <c r="AR106" i="1"/>
  <c r="AR103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1" i="1"/>
  <c r="AR80" i="1"/>
  <c r="AR79" i="1"/>
  <c r="AR78" i="1"/>
  <c r="AR77" i="1"/>
  <c r="AR76" i="1"/>
  <c r="AR75" i="1"/>
  <c r="AR74" i="1"/>
  <c r="AR73" i="1"/>
  <c r="AR72" i="1"/>
  <c r="AR70" i="1"/>
  <c r="AR69" i="1"/>
  <c r="AR68" i="1"/>
  <c r="AR67" i="1"/>
  <c r="AR66" i="1"/>
  <c r="AR65" i="1"/>
  <c r="AR64" i="1"/>
  <c r="AR63" i="1"/>
  <c r="AR126" i="1"/>
  <c r="AR121" i="1"/>
  <c r="AR114" i="1"/>
  <c r="AR108" i="1"/>
  <c r="AR104" i="1"/>
  <c r="AK61" i="1"/>
  <c r="B61" i="2" s="1"/>
  <c r="AR82" i="1"/>
  <c r="R48" i="1"/>
  <c r="AP129" i="1"/>
  <c r="AP127" i="1"/>
  <c r="AP125" i="1"/>
  <c r="AP124" i="1"/>
  <c r="AP122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R129" i="1"/>
  <c r="AR120" i="1"/>
  <c r="AR112" i="1"/>
  <c r="AR102" i="1"/>
  <c r="AP131" i="1"/>
  <c r="AP128" i="1"/>
  <c r="AP123" i="1"/>
  <c r="AO131" i="1"/>
  <c r="AO129" i="1"/>
  <c r="AR131" i="1"/>
  <c r="AR119" i="1"/>
  <c r="AR111" i="1"/>
  <c r="AR100" i="1"/>
  <c r="AP130" i="1"/>
  <c r="AP126" i="1"/>
  <c r="AP121" i="1"/>
  <c r="AO130" i="1"/>
  <c r="Y63" i="1"/>
  <c r="S48" i="1"/>
  <c r="AN131" i="1"/>
  <c r="AR127" i="1"/>
  <c r="AR123" i="1"/>
  <c r="AR116" i="1"/>
  <c r="AR110" i="1"/>
  <c r="AR101" i="1"/>
  <c r="Z63" i="1"/>
  <c r="AM131" i="1"/>
  <c r="AM130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R124" i="1"/>
  <c r="AR118" i="1"/>
  <c r="AR113" i="1"/>
  <c r="AR107" i="1"/>
  <c r="AM129" i="1"/>
  <c r="AR61" i="1"/>
  <c r="AL131" i="1"/>
  <c r="AL130" i="1"/>
  <c r="AL128" i="1"/>
  <c r="AL127" i="1"/>
  <c r="AL126" i="1"/>
  <c r="AL124" i="1"/>
  <c r="AL123" i="1"/>
  <c r="AL122" i="1"/>
  <c r="AL120" i="1"/>
  <c r="AL119" i="1"/>
  <c r="AL118" i="1"/>
  <c r="AL116" i="1"/>
  <c r="AL115" i="1"/>
  <c r="AL114" i="1"/>
  <c r="AL112" i="1"/>
  <c r="AL111" i="1"/>
  <c r="AL110" i="1"/>
  <c r="AL113" i="1"/>
  <c r="M48" i="1"/>
  <c r="AR130" i="1"/>
  <c r="AR125" i="1"/>
  <c r="AR117" i="1"/>
  <c r="AR105" i="1"/>
  <c r="AK131" i="1"/>
  <c r="AK130" i="1"/>
  <c r="AK128" i="1"/>
  <c r="AK127" i="1"/>
  <c r="AK126" i="1"/>
  <c r="AK124" i="1"/>
  <c r="AK123" i="1"/>
  <c r="AK122" i="1"/>
  <c r="AK120" i="1"/>
  <c r="AK119" i="1"/>
  <c r="AK118" i="1"/>
  <c r="AK116" i="1"/>
  <c r="AK115" i="1"/>
  <c r="AK114" i="1"/>
  <c r="AK112" i="1"/>
  <c r="AK111" i="1"/>
  <c r="AK110" i="1"/>
  <c r="AK108" i="1"/>
  <c r="AK107" i="1"/>
  <c r="AK106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1" i="1"/>
  <c r="AK90" i="1"/>
  <c r="AK89" i="1"/>
  <c r="AK88" i="1"/>
  <c r="AK87" i="1"/>
  <c r="AK86" i="1"/>
  <c r="AK85" i="1"/>
  <c r="AK84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2" i="1"/>
  <c r="AQ101" i="1"/>
  <c r="AQ100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4" i="1"/>
  <c r="AQ83" i="1"/>
  <c r="AQ82" i="1"/>
  <c r="AQ81" i="1"/>
  <c r="AQ79" i="1"/>
  <c r="AQ78" i="1"/>
  <c r="AQ76" i="1"/>
  <c r="AQ75" i="1"/>
  <c r="AQ74" i="1"/>
  <c r="AQ73" i="1"/>
  <c r="AQ71" i="1"/>
  <c r="AQ70" i="1"/>
  <c r="AQ69" i="1"/>
  <c r="AQ67" i="1"/>
  <c r="AQ66" i="1"/>
  <c r="AQ65" i="1"/>
  <c r="AQ63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L104" i="1"/>
  <c r="AL103" i="1"/>
  <c r="AL102" i="1"/>
  <c r="AL100" i="1"/>
  <c r="AL99" i="1"/>
  <c r="AL97" i="1"/>
  <c r="AL95" i="1"/>
  <c r="AL93" i="1"/>
  <c r="AL91" i="1"/>
  <c r="AL89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P71" i="1"/>
  <c r="AP70" i="1"/>
  <c r="AP69" i="1"/>
  <c r="AP68" i="1"/>
  <c r="AP67" i="1"/>
  <c r="AP66" i="1"/>
  <c r="AP65" i="1"/>
  <c r="AP64" i="1"/>
  <c r="AP63" i="1"/>
  <c r="AN63" i="1"/>
  <c r="AM68" i="1"/>
  <c r="AM67" i="1"/>
  <c r="AM66" i="1"/>
  <c r="AM65" i="1"/>
  <c r="AM64" i="1"/>
  <c r="AM63" i="1"/>
  <c r="AL71" i="1"/>
  <c r="AL70" i="1"/>
  <c r="AL69" i="1"/>
  <c r="AL68" i="1"/>
  <c r="AL67" i="1"/>
  <c r="AL66" i="1"/>
  <c r="AL65" i="1"/>
  <c r="AL64" i="1"/>
  <c r="AL63" i="1"/>
  <c r="AK69" i="1"/>
  <c r="AK68" i="1"/>
  <c r="AK67" i="1"/>
  <c r="AK66" i="1"/>
  <c r="AK65" i="1"/>
  <c r="AK64" i="1"/>
  <c r="AK63" i="1"/>
  <c r="M49" i="1" l="1"/>
  <c r="S49" i="1"/>
  <c r="T50" i="1"/>
  <c r="R49" i="1"/>
  <c r="S50" i="1" l="1"/>
  <c r="T51" i="1"/>
  <c r="R50" i="1"/>
  <c r="M50" i="1"/>
  <c r="R51" i="1" l="1"/>
  <c r="M51" i="1"/>
  <c r="T52" i="1"/>
  <c r="S51" i="1"/>
  <c r="AQ47" i="1" s="1"/>
  <c r="H47" i="2" s="1"/>
  <c r="AR47" i="1"/>
  <c r="I47" i="2" s="1"/>
  <c r="R52" i="1" l="1"/>
  <c r="AK47" i="1"/>
  <c r="B47" i="2" s="1"/>
  <c r="AR46" i="1"/>
  <c r="I46" i="2" s="1"/>
  <c r="T53" i="1"/>
  <c r="AR48" i="1"/>
  <c r="I48" i="2" s="1"/>
  <c r="AP48" i="1"/>
  <c r="G48" i="2" s="1"/>
  <c r="S52" i="1"/>
  <c r="AQ48" i="1"/>
  <c r="H48" i="2" s="1"/>
  <c r="AQ46" i="1"/>
  <c r="H46" i="2" s="1"/>
  <c r="M52" i="1"/>
  <c r="AP47" i="1" l="1"/>
  <c r="G47" i="2" s="1"/>
  <c r="M53" i="1"/>
  <c r="AK48" i="1"/>
  <c r="B48" i="2" s="1"/>
  <c r="AR45" i="1"/>
  <c r="I45" i="2" s="1"/>
  <c r="AK46" i="1"/>
  <c r="B46" i="2" s="1"/>
  <c r="T54" i="1"/>
  <c r="AR49" i="1"/>
  <c r="I49" i="2" s="1"/>
  <c r="AQ45" i="1"/>
  <c r="H45" i="2" s="1"/>
  <c r="S53" i="1"/>
  <c r="R53" i="1"/>
  <c r="R54" i="1" l="1"/>
  <c r="AP50" i="1"/>
  <c r="G50" i="2" s="1"/>
  <c r="AQ44" i="1"/>
  <c r="H44" i="2" s="1"/>
  <c r="AR44" i="1"/>
  <c r="I44" i="2" s="1"/>
  <c r="M54" i="1"/>
  <c r="AK50" i="1" s="1"/>
  <c r="B50" i="2" s="1"/>
  <c r="AK45" i="1"/>
  <c r="B45" i="2" s="1"/>
  <c r="AK49" i="1"/>
  <c r="B49" i="2" s="1"/>
  <c r="AP46" i="1"/>
  <c r="G46" i="2" s="1"/>
  <c r="T55" i="1"/>
  <c r="AR59" i="1"/>
  <c r="AP49" i="1"/>
  <c r="G49" i="2" s="1"/>
  <c r="S54" i="1"/>
  <c r="AQ50" i="1"/>
  <c r="H50" i="2" s="1"/>
  <c r="AQ49" i="1"/>
  <c r="H49" i="2" s="1"/>
  <c r="AR50" i="1"/>
  <c r="I50" i="2" s="1"/>
  <c r="M55" i="1" l="1"/>
  <c r="AK59" i="1"/>
  <c r="B59" i="2" s="1"/>
  <c r="AK53" i="1"/>
  <c r="B53" i="2" s="1"/>
  <c r="AK57" i="1"/>
  <c r="B57" i="2" s="1"/>
  <c r="S55" i="1"/>
  <c r="AQ59" i="1"/>
  <c r="AQ57" i="1"/>
  <c r="AP45" i="1"/>
  <c r="G45" i="2" s="1"/>
  <c r="AK55" i="1"/>
  <c r="B55" i="2" s="1"/>
  <c r="AR43" i="1"/>
  <c r="I43" i="2" s="1"/>
  <c r="AR60" i="1"/>
  <c r="AR51" i="1"/>
  <c r="I51" i="2" s="1"/>
  <c r="AR53" i="1"/>
  <c r="AR52" i="1"/>
  <c r="AR58" i="1"/>
  <c r="AR56" i="1"/>
  <c r="AR54" i="1"/>
  <c r="AR55" i="1"/>
  <c r="AK56" i="1"/>
  <c r="B56" i="2" s="1"/>
  <c r="R55" i="1"/>
  <c r="AP59" i="1"/>
  <c r="AP57" i="1"/>
  <c r="AP55" i="1"/>
  <c r="AK44" i="1"/>
  <c r="B44" i="2" s="1"/>
  <c r="AQ43" i="1"/>
  <c r="H43" i="2" s="1"/>
  <c r="AR57" i="1"/>
  <c r="AQ60" i="1" l="1"/>
  <c r="AQ52" i="1"/>
  <c r="AQ51" i="1"/>
  <c r="H51" i="2" s="1"/>
  <c r="AQ54" i="1"/>
  <c r="AQ58" i="1"/>
  <c r="AQ56" i="1"/>
  <c r="AK43" i="1"/>
  <c r="B43" i="2" s="1"/>
  <c r="AP44" i="1"/>
  <c r="G44" i="2" s="1"/>
  <c r="AR42" i="1"/>
  <c r="I42" i="2" s="1"/>
  <c r="AQ53" i="1"/>
  <c r="AK60" i="1"/>
  <c r="B60" i="2" s="1"/>
  <c r="AK54" i="1"/>
  <c r="B54" i="2" s="1"/>
  <c r="AK51" i="1"/>
  <c r="B51" i="2" s="1"/>
  <c r="AK52" i="1"/>
  <c r="B52" i="2" s="1"/>
  <c r="AQ42" i="1"/>
  <c r="H42" i="2" s="1"/>
  <c r="AP60" i="1"/>
  <c r="AP53" i="1"/>
  <c r="AP58" i="1"/>
  <c r="AP56" i="1"/>
  <c r="AP51" i="1"/>
  <c r="G51" i="2" s="1"/>
  <c r="AP54" i="1"/>
  <c r="AP52" i="1"/>
  <c r="AQ55" i="1"/>
  <c r="AK58" i="1"/>
  <c r="B58" i="2" s="1"/>
  <c r="AK42" i="1" l="1"/>
  <c r="B42" i="2" s="1"/>
  <c r="AR41" i="1"/>
  <c r="I41" i="2" s="1"/>
  <c r="AQ41" i="1"/>
  <c r="H41" i="2" s="1"/>
  <c r="AP43" i="1"/>
  <c r="G43" i="2" s="1"/>
  <c r="AP42" i="1" l="1"/>
  <c r="G42" i="2" s="1"/>
  <c r="AQ40" i="1"/>
  <c r="H40" i="2" s="1"/>
  <c r="AR40" i="1"/>
  <c r="I40" i="2" s="1"/>
  <c r="AK41" i="1"/>
  <c r="B41" i="2" s="1"/>
  <c r="AQ39" i="1" l="1"/>
  <c r="H39" i="2" s="1"/>
  <c r="AK40" i="1"/>
  <c r="B40" i="2" s="1"/>
  <c r="AR39" i="1"/>
  <c r="I39" i="2" s="1"/>
  <c r="AP41" i="1"/>
  <c r="G41" i="2" s="1"/>
  <c r="T32" i="1" l="1"/>
  <c r="AR38" i="1"/>
  <c r="I38" i="2" s="1"/>
  <c r="AP40" i="1"/>
  <c r="G40" i="2" s="1"/>
  <c r="AK39" i="1"/>
  <c r="B39" i="2" s="1"/>
  <c r="S32" i="1"/>
  <c r="AQ38" i="1"/>
  <c r="H38" i="2" s="1"/>
  <c r="S31" i="1" l="1"/>
  <c r="AQ37" i="1"/>
  <c r="H37" i="2" s="1"/>
  <c r="T31" i="1"/>
  <c r="AR37" i="1"/>
  <c r="I37" i="2" s="1"/>
  <c r="M32" i="1"/>
  <c r="AK38" i="1"/>
  <c r="B38" i="2" s="1"/>
  <c r="AP39" i="1"/>
  <c r="G39" i="2" s="1"/>
  <c r="R32" i="1" l="1"/>
  <c r="AP38" i="1"/>
  <c r="G38" i="2" s="1"/>
  <c r="M31" i="1"/>
  <c r="AK37" i="1"/>
  <c r="B37" i="2" s="1"/>
  <c r="T30" i="1"/>
  <c r="AR36" i="1"/>
  <c r="I36" i="2" s="1"/>
  <c r="S30" i="1"/>
  <c r="AQ36" i="1"/>
  <c r="H36" i="2" s="1"/>
  <c r="R31" i="1" l="1"/>
  <c r="AP37" i="1"/>
  <c r="G37" i="2" s="1"/>
  <c r="S29" i="1"/>
  <c r="AQ35" i="1"/>
  <c r="H35" i="2" s="1"/>
  <c r="T29" i="1"/>
  <c r="AR35" i="1"/>
  <c r="I35" i="2" s="1"/>
  <c r="M30" i="1"/>
  <c r="AK36" i="1"/>
  <c r="B36" i="2" s="1"/>
  <c r="M29" i="1" l="1"/>
  <c r="AK35" i="1"/>
  <c r="B35" i="2" s="1"/>
  <c r="T28" i="1"/>
  <c r="AR34" i="1"/>
  <c r="I34" i="2" s="1"/>
  <c r="S28" i="1"/>
  <c r="AQ34" i="1"/>
  <c r="H34" i="2" s="1"/>
  <c r="R30" i="1"/>
  <c r="AP36" i="1"/>
  <c r="G36" i="2" s="1"/>
  <c r="R29" i="1" l="1"/>
  <c r="AP35" i="1"/>
  <c r="G35" i="2" s="1"/>
  <c r="S27" i="1"/>
  <c r="AQ33" i="1"/>
  <c r="H33" i="2" s="1"/>
  <c r="T27" i="1"/>
  <c r="AR33" i="1"/>
  <c r="I33" i="2" s="1"/>
  <c r="M28" i="1"/>
  <c r="AK34" i="1"/>
  <c r="B34" i="2" s="1"/>
  <c r="M27" i="1" l="1"/>
  <c r="AK33" i="1"/>
  <c r="B33" i="2" s="1"/>
  <c r="T26" i="1"/>
  <c r="AR32" i="1"/>
  <c r="I32" i="2" s="1"/>
  <c r="S26" i="1"/>
  <c r="AQ32" i="1"/>
  <c r="H32" i="2" s="1"/>
  <c r="R28" i="1"/>
  <c r="AP34" i="1"/>
  <c r="G34" i="2" s="1"/>
  <c r="R27" i="1" l="1"/>
  <c r="AP33" i="1"/>
  <c r="G33" i="2" s="1"/>
  <c r="S25" i="1"/>
  <c r="AQ31" i="1"/>
  <c r="H31" i="2" s="1"/>
  <c r="T25" i="1"/>
  <c r="AR31" i="1"/>
  <c r="I31" i="2" s="1"/>
  <c r="M26" i="1"/>
  <c r="AK32" i="1"/>
  <c r="B32" i="2" s="1"/>
  <c r="M25" i="1" l="1"/>
  <c r="AK31" i="1"/>
  <c r="B31" i="2" s="1"/>
  <c r="T24" i="1"/>
  <c r="AR30" i="1"/>
  <c r="I30" i="2" s="1"/>
  <c r="S24" i="1"/>
  <c r="AQ30" i="1"/>
  <c r="H30" i="2" s="1"/>
  <c r="R26" i="1"/>
  <c r="AP32" i="1"/>
  <c r="G32" i="2" s="1"/>
  <c r="R25" i="1" l="1"/>
  <c r="AP31" i="1"/>
  <c r="G31" i="2" s="1"/>
  <c r="S23" i="1"/>
  <c r="AQ29" i="1"/>
  <c r="H29" i="2" s="1"/>
  <c r="T23" i="1"/>
  <c r="AR29" i="1"/>
  <c r="I29" i="2" s="1"/>
  <c r="M24" i="1"/>
  <c r="AK30" i="1"/>
  <c r="B30" i="2" s="1"/>
  <c r="M23" i="1" l="1"/>
  <c r="AK29" i="1"/>
  <c r="B29" i="2" s="1"/>
  <c r="T22" i="1"/>
  <c r="AR28" i="1"/>
  <c r="I28" i="2" s="1"/>
  <c r="S22" i="1"/>
  <c r="AQ28" i="1"/>
  <c r="H28" i="2" s="1"/>
  <c r="R24" i="1"/>
  <c r="AP30" i="1"/>
  <c r="G30" i="2" s="1"/>
  <c r="R23" i="1" l="1"/>
  <c r="AP29" i="1"/>
  <c r="G29" i="2" s="1"/>
  <c r="S21" i="1"/>
  <c r="AQ27" i="1"/>
  <c r="H27" i="2" s="1"/>
  <c r="T21" i="1"/>
  <c r="AR27" i="1"/>
  <c r="I27" i="2" s="1"/>
  <c r="M22" i="1"/>
  <c r="AK28" i="1"/>
  <c r="B28" i="2" s="1"/>
  <c r="M21" i="1" l="1"/>
  <c r="AK27" i="1"/>
  <c r="B27" i="2" s="1"/>
  <c r="T20" i="1"/>
  <c r="AR26" i="1"/>
  <c r="I26" i="2" s="1"/>
  <c r="S20" i="1"/>
  <c r="AQ26" i="1"/>
  <c r="H26" i="2" s="1"/>
  <c r="R22" i="1"/>
  <c r="AP28" i="1"/>
  <c r="G28" i="2" s="1"/>
  <c r="R21" i="1" l="1"/>
  <c r="AP27" i="1"/>
  <c r="G27" i="2" s="1"/>
  <c r="S19" i="1"/>
  <c r="AQ25" i="1"/>
  <c r="H25" i="2" s="1"/>
  <c r="T19" i="1"/>
  <c r="AR25" i="1"/>
  <c r="I25" i="2" s="1"/>
  <c r="M20" i="1"/>
  <c r="AK26" i="1"/>
  <c r="B26" i="2" s="1"/>
  <c r="M19" i="1" l="1"/>
  <c r="AK25" i="1"/>
  <c r="B25" i="2" s="1"/>
  <c r="T18" i="1"/>
  <c r="AR24" i="1"/>
  <c r="I24" i="2" s="1"/>
  <c r="S18" i="1"/>
  <c r="AQ24" i="1"/>
  <c r="H24" i="2" s="1"/>
  <c r="R20" i="1"/>
  <c r="AP26" i="1"/>
  <c r="G26" i="2" s="1"/>
  <c r="R19" i="1" l="1"/>
  <c r="AP25" i="1"/>
  <c r="G25" i="2" s="1"/>
  <c r="S17" i="1"/>
  <c r="AQ23" i="1"/>
  <c r="H23" i="2" s="1"/>
  <c r="T17" i="1"/>
  <c r="AR23" i="1"/>
  <c r="I23" i="2" s="1"/>
  <c r="M18" i="1"/>
  <c r="AK24" i="1"/>
  <c r="B24" i="2" s="1"/>
  <c r="M17" i="1" l="1"/>
  <c r="AK23" i="1"/>
  <c r="B23" i="2" s="1"/>
  <c r="T16" i="1"/>
  <c r="AR22" i="1"/>
  <c r="I22" i="2" s="1"/>
  <c r="S16" i="1"/>
  <c r="AQ22" i="1"/>
  <c r="H22" i="2" s="1"/>
  <c r="R18" i="1"/>
  <c r="AP24" i="1"/>
  <c r="G24" i="2" s="1"/>
  <c r="R17" i="1" l="1"/>
  <c r="AP23" i="1"/>
  <c r="G23" i="2" s="1"/>
  <c r="S15" i="1"/>
  <c r="AQ21" i="1"/>
  <c r="H21" i="2" s="1"/>
  <c r="T15" i="1"/>
  <c r="AR21" i="1"/>
  <c r="I21" i="2" s="1"/>
  <c r="M16" i="1"/>
  <c r="AK22" i="1"/>
  <c r="B22" i="2" s="1"/>
  <c r="M15" i="1" l="1"/>
  <c r="AK21" i="1"/>
  <c r="B21" i="2" s="1"/>
  <c r="T14" i="1"/>
  <c r="AR20" i="1"/>
  <c r="I20" i="2" s="1"/>
  <c r="S14" i="1"/>
  <c r="AQ20" i="1"/>
  <c r="H20" i="2" s="1"/>
  <c r="R16" i="1"/>
  <c r="AP22" i="1"/>
  <c r="G22" i="2" s="1"/>
  <c r="R15" i="1" l="1"/>
  <c r="AP21" i="1"/>
  <c r="G21" i="2" s="1"/>
  <c r="S13" i="1"/>
  <c r="AQ19" i="1"/>
  <c r="H19" i="2" s="1"/>
  <c r="T13" i="1"/>
  <c r="AR19" i="1"/>
  <c r="I19" i="2" s="1"/>
  <c r="M14" i="1"/>
  <c r="AK20" i="1"/>
  <c r="B20" i="2" s="1"/>
  <c r="M13" i="1" l="1"/>
  <c r="AK19" i="1"/>
  <c r="B19" i="2" s="1"/>
  <c r="T12" i="1"/>
  <c r="AR18" i="1"/>
  <c r="I18" i="2" s="1"/>
  <c r="S12" i="1"/>
  <c r="AQ18" i="1"/>
  <c r="H18" i="2" s="1"/>
  <c r="R14" i="1"/>
  <c r="AP20" i="1"/>
  <c r="G20" i="2" s="1"/>
  <c r="R13" i="1" l="1"/>
  <c r="AP19" i="1"/>
  <c r="G19" i="2" s="1"/>
  <c r="S11" i="1"/>
  <c r="AQ17" i="1"/>
  <c r="H17" i="2" s="1"/>
  <c r="T11" i="1"/>
  <c r="AR17" i="1"/>
  <c r="I17" i="2" s="1"/>
  <c r="M12" i="1"/>
  <c r="AK18" i="1"/>
  <c r="B18" i="2" s="1"/>
  <c r="M11" i="1" l="1"/>
  <c r="AK17" i="1"/>
  <c r="B17" i="2" s="1"/>
  <c r="T10" i="1"/>
  <c r="AR16" i="1"/>
  <c r="I16" i="2" s="1"/>
  <c r="S10" i="1"/>
  <c r="AQ16" i="1"/>
  <c r="H16" i="2" s="1"/>
  <c r="R12" i="1"/>
  <c r="AP18" i="1"/>
  <c r="G18" i="2" s="1"/>
  <c r="R11" i="1" l="1"/>
  <c r="AP17" i="1"/>
  <c r="G17" i="2" s="1"/>
  <c r="S9" i="1"/>
  <c r="AQ15" i="1"/>
  <c r="H15" i="2" s="1"/>
  <c r="T9" i="1"/>
  <c r="AR15" i="1"/>
  <c r="I15" i="2" s="1"/>
  <c r="M10" i="1"/>
  <c r="AK16" i="1"/>
  <c r="B16" i="2" s="1"/>
  <c r="M9" i="1" l="1"/>
  <c r="AK15" i="1"/>
  <c r="B15" i="2" s="1"/>
  <c r="T8" i="1"/>
  <c r="AR14" i="1"/>
  <c r="I14" i="2" s="1"/>
  <c r="S8" i="1"/>
  <c r="AQ14" i="1"/>
  <c r="H14" i="2" s="1"/>
  <c r="R10" i="1"/>
  <c r="AP16" i="1"/>
  <c r="G16" i="2" s="1"/>
  <c r="R9" i="1" l="1"/>
  <c r="AP15" i="1"/>
  <c r="G15" i="2" s="1"/>
  <c r="S7" i="1"/>
  <c r="AQ13" i="1"/>
  <c r="H13" i="2" s="1"/>
  <c r="T7" i="1"/>
  <c r="AR13" i="1"/>
  <c r="I13" i="2" s="1"/>
  <c r="M8" i="1"/>
  <c r="AK14" i="1"/>
  <c r="B14" i="2" s="1"/>
  <c r="AR12" i="1" l="1"/>
  <c r="I12" i="2" s="1"/>
  <c r="T6" i="1"/>
  <c r="AQ12" i="1"/>
  <c r="H12" i="2" s="1"/>
  <c r="S6" i="1"/>
  <c r="M7" i="1"/>
  <c r="AK13" i="1"/>
  <c r="B13" i="2" s="1"/>
  <c r="R8" i="1"/>
  <c r="AP14" i="1"/>
  <c r="G14" i="2" s="1"/>
  <c r="R7" i="1" l="1"/>
  <c r="AP13" i="1"/>
  <c r="G13" i="2" s="1"/>
  <c r="AK12" i="1"/>
  <c r="B12" i="2" s="1"/>
  <c r="M6" i="1"/>
  <c r="S5" i="1"/>
  <c r="AQ11" i="1"/>
  <c r="H11" i="2" s="1"/>
  <c r="T5" i="1"/>
  <c r="AR11" i="1"/>
  <c r="I11" i="2" s="1"/>
  <c r="S4" i="1" l="1"/>
  <c r="AQ10" i="1"/>
  <c r="H10" i="2" s="1"/>
  <c r="AQ5" i="1"/>
  <c r="H5" i="2" s="1"/>
  <c r="M5" i="1"/>
  <c r="AK11" i="1"/>
  <c r="B11" i="2" s="1"/>
  <c r="T4" i="1"/>
  <c r="AR10" i="1"/>
  <c r="I10" i="2" s="1"/>
  <c r="AR5" i="1"/>
  <c r="I5" i="2" s="1"/>
  <c r="AP12" i="1"/>
  <c r="G12" i="2" s="1"/>
  <c r="R6" i="1"/>
  <c r="T3" i="1" l="1"/>
  <c r="AR6" i="1"/>
  <c r="I6" i="2" s="1"/>
  <c r="AR9" i="1"/>
  <c r="I9" i="2" s="1"/>
  <c r="AR4" i="1"/>
  <c r="I4" i="2" s="1"/>
  <c r="M4" i="1"/>
  <c r="AK10" i="1"/>
  <c r="B10" i="2" s="1"/>
  <c r="AK5" i="1"/>
  <c r="B5" i="2" s="1"/>
  <c r="R5" i="1"/>
  <c r="AP11" i="1"/>
  <c r="G11" i="2" s="1"/>
  <c r="S3" i="1"/>
  <c r="AQ6" i="1"/>
  <c r="H6" i="2" s="1"/>
  <c r="AQ9" i="1"/>
  <c r="H9" i="2" s="1"/>
  <c r="AQ4" i="1"/>
  <c r="H4" i="2" s="1"/>
  <c r="R4" i="1" l="1"/>
  <c r="AP10" i="1"/>
  <c r="G10" i="2" s="1"/>
  <c r="AP5" i="1"/>
  <c r="G5" i="2" s="1"/>
  <c r="M3" i="1"/>
  <c r="AK6" i="1"/>
  <c r="B6" i="2" s="1"/>
  <c r="AK4" i="1"/>
  <c r="B4" i="2" s="1"/>
  <c r="AK9" i="1"/>
  <c r="B9" i="2" s="1"/>
  <c r="S2" i="1"/>
  <c r="AQ8" i="1"/>
  <c r="H8" i="2" s="1"/>
  <c r="AQ3" i="1"/>
  <c r="H3" i="2" s="1"/>
  <c r="T2" i="1"/>
  <c r="AR8" i="1"/>
  <c r="I8" i="2" s="1"/>
  <c r="AR3" i="1"/>
  <c r="I3" i="2" s="1"/>
  <c r="AQ7" i="1" l="1"/>
  <c r="H7" i="2" s="1"/>
  <c r="AQ2" i="1"/>
  <c r="H2" i="2" s="1"/>
  <c r="M2" i="1"/>
  <c r="AK3" i="1"/>
  <c r="B3" i="2" s="1"/>
  <c r="AK8" i="1"/>
  <c r="B8" i="2" s="1"/>
  <c r="AR7" i="1"/>
  <c r="I7" i="2" s="1"/>
  <c r="AR2" i="1"/>
  <c r="I2" i="2" s="1"/>
  <c r="R3" i="1"/>
  <c r="AP6" i="1"/>
  <c r="G6" i="2" s="1"/>
  <c r="AP9" i="1"/>
  <c r="G9" i="2" s="1"/>
  <c r="AP4" i="1"/>
  <c r="G4" i="2" s="1"/>
  <c r="R2" i="1" l="1"/>
  <c r="AP8" i="1"/>
  <c r="G8" i="2" s="1"/>
  <c r="AP3" i="1"/>
  <c r="G3" i="2" s="1"/>
  <c r="AK7" i="1"/>
  <c r="B7" i="2" s="1"/>
  <c r="AK2" i="1"/>
  <c r="B2" i="2" s="1"/>
  <c r="AP7" i="1" l="1"/>
  <c r="G7" i="2" s="1"/>
  <c r="AP2" i="1"/>
  <c r="G2" i="2" s="1"/>
  <c r="Y43" i="1" l="1"/>
  <c r="Y44" i="1" s="1"/>
  <c r="AD56" i="1"/>
  <c r="AE56" i="1"/>
  <c r="X56" i="1"/>
  <c r="AH56" i="1" s="1"/>
  <c r="AC56" i="1"/>
  <c r="X47" i="1"/>
  <c r="C20" i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AB56" i="1" l="1"/>
  <c r="Q56" i="1" s="1"/>
  <c r="AA56" i="1"/>
  <c r="P56" i="1" s="1"/>
  <c r="AN61" i="1" s="1"/>
  <c r="E61" i="2" s="1"/>
  <c r="Z56" i="1"/>
  <c r="O56" i="1" s="1"/>
  <c r="AM61" i="1" s="1"/>
  <c r="D61" i="2" s="1"/>
  <c r="Y56" i="1"/>
  <c r="N56" i="1" s="1"/>
  <c r="AL61" i="1" s="1"/>
  <c r="C61" i="2" s="1"/>
  <c r="Z45" i="1"/>
  <c r="Y45" i="1"/>
  <c r="AB45" i="1"/>
  <c r="AA45" i="1"/>
  <c r="AO61" i="1"/>
  <c r="F61" i="2" s="1"/>
  <c r="D20" i="1"/>
  <c r="E20" i="1"/>
  <c r="F20" i="1"/>
  <c r="G20" i="1"/>
  <c r="H20" i="1"/>
  <c r="H19" i="1" s="1"/>
  <c r="I20" i="1"/>
  <c r="B20" i="1"/>
  <c r="G19" i="1" l="1"/>
  <c r="G18" i="1" s="1"/>
  <c r="B19" i="1"/>
  <c r="E19" i="1"/>
  <c r="D19" i="1"/>
  <c r="G17" i="1"/>
  <c r="H18" i="1"/>
  <c r="F19" i="1"/>
  <c r="I19" i="1"/>
  <c r="D18" i="1" l="1"/>
  <c r="B18" i="1"/>
  <c r="E18" i="1"/>
  <c r="G16" i="1"/>
  <c r="I18" i="1"/>
  <c r="F18" i="1"/>
  <c r="H17" i="1"/>
  <c r="D17" i="1" l="1"/>
  <c r="E17" i="1"/>
  <c r="B17" i="1"/>
  <c r="G15" i="1"/>
  <c r="F17" i="1"/>
  <c r="H16" i="1"/>
  <c r="D16" i="1"/>
  <c r="I17" i="1"/>
  <c r="B16" i="1" l="1"/>
  <c r="E16" i="1"/>
  <c r="F16" i="1"/>
  <c r="D15" i="1"/>
  <c r="G14" i="1"/>
  <c r="H15" i="1"/>
  <c r="I16" i="1"/>
  <c r="E15" i="1" l="1"/>
  <c r="B15" i="1"/>
  <c r="I15" i="1"/>
  <c r="F15" i="1"/>
  <c r="H14" i="1"/>
  <c r="G13" i="1"/>
  <c r="D14" i="1"/>
  <c r="E14" i="1" l="1"/>
  <c r="B14" i="1"/>
  <c r="I14" i="1"/>
  <c r="G12" i="1"/>
  <c r="D13" i="1"/>
  <c r="H13" i="1"/>
  <c r="F14" i="1"/>
  <c r="E13" i="1" l="1"/>
  <c r="B13" i="1"/>
  <c r="I13" i="1"/>
  <c r="F13" i="1"/>
  <c r="H12" i="1"/>
  <c r="D12" i="1"/>
  <c r="G11" i="1"/>
  <c r="B12" i="1" l="1"/>
  <c r="E12" i="1"/>
  <c r="I12" i="1"/>
  <c r="D11" i="1"/>
  <c r="G10" i="1"/>
  <c r="H11" i="1"/>
  <c r="F12" i="1"/>
  <c r="E11" i="1" l="1"/>
  <c r="B11" i="1"/>
  <c r="I11" i="1"/>
  <c r="H10" i="1"/>
  <c r="F11" i="1"/>
  <c r="G9" i="1"/>
  <c r="D10" i="1"/>
  <c r="B10" i="1" l="1"/>
  <c r="E10" i="1"/>
  <c r="D9" i="1"/>
  <c r="G8" i="1"/>
  <c r="I10" i="1"/>
  <c r="F10" i="1"/>
  <c r="H9" i="1"/>
  <c r="B9" i="1" l="1"/>
  <c r="E9" i="1"/>
  <c r="H8" i="1"/>
  <c r="D8" i="1"/>
  <c r="F9" i="1"/>
  <c r="I9" i="1"/>
  <c r="G7" i="1"/>
  <c r="E8" i="1" l="1"/>
  <c r="B8" i="1"/>
  <c r="G6" i="1"/>
  <c r="H7" i="1"/>
  <c r="I8" i="1"/>
  <c r="F8" i="1"/>
  <c r="D7" i="1"/>
  <c r="B7" i="1" l="1"/>
  <c r="E7" i="1"/>
  <c r="D6" i="1"/>
  <c r="G5" i="1"/>
  <c r="F7" i="1"/>
  <c r="I7" i="1"/>
  <c r="H6" i="1"/>
  <c r="E6" i="1" l="1"/>
  <c r="B6" i="1"/>
  <c r="I6" i="1"/>
  <c r="F6" i="1"/>
  <c r="G4" i="1"/>
  <c r="H5" i="1"/>
  <c r="D5" i="1"/>
  <c r="B5" i="1" l="1"/>
  <c r="E5" i="1"/>
  <c r="H4" i="1"/>
  <c r="G3" i="1"/>
  <c r="F5" i="1"/>
  <c r="D4" i="1"/>
  <c r="I5" i="1"/>
  <c r="E4" i="1" l="1"/>
  <c r="B4" i="1"/>
  <c r="D3" i="1"/>
  <c r="F4" i="1"/>
  <c r="G2" i="1"/>
  <c r="I4" i="1"/>
  <c r="H3" i="1"/>
  <c r="B3" i="1" l="1"/>
  <c r="E3" i="1"/>
  <c r="I3" i="1"/>
  <c r="F3" i="1"/>
  <c r="H2" i="1"/>
  <c r="D2" i="1"/>
  <c r="E2" i="1" l="1"/>
  <c r="B2" i="1"/>
  <c r="F2" i="1"/>
  <c r="I2" i="1"/>
  <c r="AE47" i="1"/>
  <c r="AD47" i="1"/>
  <c r="AC47" i="1"/>
  <c r="AH47" i="1"/>
  <c r="Z47" i="1" l="1"/>
  <c r="O47" i="1" s="1"/>
  <c r="Y47" i="1"/>
  <c r="N47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AB47" i="1"/>
  <c r="AA47" i="1"/>
  <c r="P47" i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Q47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O34" i="1" l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8" i="1"/>
  <c r="Q48" i="1"/>
  <c r="P48" i="1"/>
  <c r="O49" i="1"/>
  <c r="N48" i="1"/>
  <c r="O50" i="1" l="1"/>
  <c r="P49" i="1"/>
  <c r="Q49" i="1"/>
  <c r="N49" i="1"/>
  <c r="Q50" i="1" l="1"/>
  <c r="N50" i="1"/>
  <c r="P50" i="1"/>
  <c r="O51" i="1"/>
  <c r="P51" i="1" l="1"/>
  <c r="Q51" i="1"/>
  <c r="O52" i="1"/>
  <c r="AM48" i="1" s="1"/>
  <c r="D48" i="2" s="1"/>
  <c r="N51" i="1"/>
  <c r="P52" i="1" l="1"/>
  <c r="AN48" i="1"/>
  <c r="E48" i="2" s="1"/>
  <c r="Q52" i="1"/>
  <c r="AO48" i="1" s="1"/>
  <c r="F48" i="2" s="1"/>
  <c r="AM47" i="1"/>
  <c r="D47" i="2" s="1"/>
  <c r="O53" i="1"/>
  <c r="AM49" i="1" s="1"/>
  <c r="D49" i="2" s="1"/>
  <c r="N52" i="1"/>
  <c r="AL48" i="1" s="1"/>
  <c r="C48" i="2" s="1"/>
  <c r="AO47" i="1" l="1"/>
  <c r="F47" i="2" s="1"/>
  <c r="AN47" i="1"/>
  <c r="E47" i="2" s="1"/>
  <c r="O54" i="1"/>
  <c r="AM50" i="1" s="1"/>
  <c r="D50" i="2" s="1"/>
  <c r="P53" i="1"/>
  <c r="AM46" i="1"/>
  <c r="D46" i="2" s="1"/>
  <c r="Q53" i="1"/>
  <c r="AO49" i="1" s="1"/>
  <c r="F49" i="2" s="1"/>
  <c r="N53" i="1"/>
  <c r="AL47" i="1"/>
  <c r="C47" i="2" s="1"/>
  <c r="AL49" i="1" l="1"/>
  <c r="C49" i="2" s="1"/>
  <c r="AN46" i="1"/>
  <c r="E46" i="2" s="1"/>
  <c r="Q54" i="1"/>
  <c r="AO46" i="1"/>
  <c r="F46" i="2" s="1"/>
  <c r="P54" i="1"/>
  <c r="AN49" i="1"/>
  <c r="E49" i="2" s="1"/>
  <c r="AL46" i="1"/>
  <c r="C46" i="2" s="1"/>
  <c r="N54" i="1"/>
  <c r="AL50" i="1" s="1"/>
  <c r="C50" i="2" s="1"/>
  <c r="AM45" i="1"/>
  <c r="D45" i="2" s="1"/>
  <c r="O55" i="1"/>
  <c r="AM59" i="1" s="1"/>
  <c r="D59" i="2" s="1"/>
  <c r="AM55" i="1" l="1"/>
  <c r="D55" i="2" s="1"/>
  <c r="AM44" i="1"/>
  <c r="D44" i="2" s="1"/>
  <c r="AN50" i="1"/>
  <c r="E50" i="2" s="1"/>
  <c r="AM52" i="1"/>
  <c r="D52" i="2" s="1"/>
  <c r="AO45" i="1"/>
  <c r="F45" i="2" s="1"/>
  <c r="P55" i="1"/>
  <c r="AN58" i="1" s="1"/>
  <c r="E58" i="2" s="1"/>
  <c r="AM53" i="1"/>
  <c r="D53" i="2" s="1"/>
  <c r="AN45" i="1"/>
  <c r="E45" i="2" s="1"/>
  <c r="N55" i="1"/>
  <c r="AL55" i="1" s="1"/>
  <c r="C55" i="2" s="1"/>
  <c r="AL57" i="1"/>
  <c r="C57" i="2" s="1"/>
  <c r="AM60" i="1"/>
  <c r="D60" i="2" s="1"/>
  <c r="AM54" i="1"/>
  <c r="D54" i="2" s="1"/>
  <c r="AM56" i="1"/>
  <c r="D56" i="2" s="1"/>
  <c r="AM51" i="1"/>
  <c r="D51" i="2" s="1"/>
  <c r="AL45" i="1"/>
  <c r="C45" i="2" s="1"/>
  <c r="AM58" i="1"/>
  <c r="D58" i="2" s="1"/>
  <c r="Q55" i="1"/>
  <c r="AO55" i="1" s="1"/>
  <c r="F55" i="2" s="1"/>
  <c r="AO50" i="1"/>
  <c r="F50" i="2" s="1"/>
  <c r="AM57" i="1"/>
  <c r="D57" i="2" s="1"/>
  <c r="AO53" i="1" l="1"/>
  <c r="F53" i="2" s="1"/>
  <c r="AO57" i="1"/>
  <c r="F57" i="2" s="1"/>
  <c r="AO59" i="1"/>
  <c r="F59" i="2" s="1"/>
  <c r="AL54" i="1"/>
  <c r="C54" i="2" s="1"/>
  <c r="AN57" i="1"/>
  <c r="E57" i="2" s="1"/>
  <c r="AN56" i="1"/>
  <c r="E56" i="2" s="1"/>
  <c r="AN51" i="1"/>
  <c r="E51" i="2" s="1"/>
  <c r="AN59" i="1"/>
  <c r="E59" i="2" s="1"/>
  <c r="AL59" i="1"/>
  <c r="C59" i="2" s="1"/>
  <c r="AN60" i="1"/>
  <c r="E60" i="2" s="1"/>
  <c r="AN52" i="1"/>
  <c r="E52" i="2" s="1"/>
  <c r="AM43" i="1"/>
  <c r="D43" i="2" s="1"/>
  <c r="AL60" i="1"/>
  <c r="C60" i="2" s="1"/>
  <c r="AL53" i="1"/>
  <c r="C53" i="2" s="1"/>
  <c r="AL52" i="1"/>
  <c r="C52" i="2" s="1"/>
  <c r="AL56" i="1"/>
  <c r="C56" i="2" s="1"/>
  <c r="AL51" i="1"/>
  <c r="C51" i="2" s="1"/>
  <c r="AO44" i="1"/>
  <c r="F44" i="2" s="1"/>
  <c r="AL58" i="1"/>
  <c r="C58" i="2" s="1"/>
  <c r="AN53" i="1"/>
  <c r="E53" i="2" s="1"/>
  <c r="AL44" i="1"/>
  <c r="C44" i="2" s="1"/>
  <c r="AO60" i="1"/>
  <c r="F60" i="2" s="1"/>
  <c r="AO51" i="1"/>
  <c r="F51" i="2" s="1"/>
  <c r="AO54" i="1"/>
  <c r="F54" i="2" s="1"/>
  <c r="AO52" i="1"/>
  <c r="F52" i="2" s="1"/>
  <c r="AO58" i="1"/>
  <c r="F58" i="2" s="1"/>
  <c r="AN55" i="1"/>
  <c r="E55" i="2" s="1"/>
  <c r="AN44" i="1"/>
  <c r="E44" i="2" s="1"/>
  <c r="AN54" i="1"/>
  <c r="E54" i="2" s="1"/>
  <c r="AO56" i="1"/>
  <c r="F56" i="2" s="1"/>
  <c r="AN43" i="1" l="1"/>
  <c r="E43" i="2" s="1"/>
  <c r="AM42" i="1"/>
  <c r="D42" i="2" s="1"/>
  <c r="AL43" i="1"/>
  <c r="C43" i="2" s="1"/>
  <c r="AO43" i="1"/>
  <c r="F43" i="2" s="1"/>
  <c r="AO42" i="1" l="1"/>
  <c r="F42" i="2" s="1"/>
  <c r="AL42" i="1"/>
  <c r="C42" i="2" s="1"/>
  <c r="AM41" i="1"/>
  <c r="D41" i="2" s="1"/>
  <c r="AN42" i="1"/>
  <c r="E42" i="2" s="1"/>
  <c r="AL41" i="1" l="1"/>
  <c r="C41" i="2" s="1"/>
  <c r="AN41" i="1"/>
  <c r="E41" i="2" s="1"/>
  <c r="AM40" i="1"/>
  <c r="D40" i="2" s="1"/>
  <c r="AO41" i="1"/>
  <c r="F41" i="2" s="1"/>
  <c r="AO40" i="1" l="1"/>
  <c r="F40" i="2" s="1"/>
  <c r="AN40" i="1"/>
  <c r="E40" i="2" s="1"/>
  <c r="AM39" i="1"/>
  <c r="D39" i="2" s="1"/>
  <c r="AL40" i="1"/>
  <c r="C40" i="2" s="1"/>
  <c r="AL39" i="1" l="1"/>
  <c r="C39" i="2" s="1"/>
  <c r="AN39" i="1"/>
  <c r="E39" i="2" s="1"/>
  <c r="O32" i="1"/>
  <c r="AM38" i="1"/>
  <c r="D38" i="2" s="1"/>
  <c r="AO39" i="1"/>
  <c r="F39" i="2" s="1"/>
  <c r="Q32" i="1" l="1"/>
  <c r="AO38" i="1"/>
  <c r="F38" i="2" s="1"/>
  <c r="P32" i="1"/>
  <c r="AN38" i="1"/>
  <c r="E38" i="2" s="1"/>
  <c r="O31" i="1"/>
  <c r="AM37" i="1"/>
  <c r="D37" i="2" s="1"/>
  <c r="N32" i="1"/>
  <c r="AL38" i="1"/>
  <c r="C38" i="2" s="1"/>
  <c r="N31" i="1" l="1"/>
  <c r="AL37" i="1"/>
  <c r="C37" i="2" s="1"/>
  <c r="P31" i="1"/>
  <c r="AN37" i="1"/>
  <c r="E37" i="2" s="1"/>
  <c r="O30" i="1"/>
  <c r="AM36" i="1"/>
  <c r="D36" i="2" s="1"/>
  <c r="Q31" i="1"/>
  <c r="AO37" i="1"/>
  <c r="F37" i="2" s="1"/>
  <c r="Q30" i="1" l="1"/>
  <c r="AO36" i="1"/>
  <c r="F36" i="2" s="1"/>
  <c r="O29" i="1"/>
  <c r="AM35" i="1"/>
  <c r="D35" i="2" s="1"/>
  <c r="P30" i="1"/>
  <c r="AN36" i="1"/>
  <c r="E36" i="2" s="1"/>
  <c r="N30" i="1"/>
  <c r="AL36" i="1"/>
  <c r="C36" i="2" s="1"/>
  <c r="O28" i="1" l="1"/>
  <c r="AM34" i="1"/>
  <c r="D34" i="2" s="1"/>
  <c r="N29" i="1"/>
  <c r="AL35" i="1"/>
  <c r="C35" i="2" s="1"/>
  <c r="P29" i="1"/>
  <c r="AN35" i="1"/>
  <c r="E35" i="2" s="1"/>
  <c r="Q29" i="1"/>
  <c r="AO35" i="1"/>
  <c r="F35" i="2" s="1"/>
  <c r="Q28" i="1" l="1"/>
  <c r="AO34" i="1"/>
  <c r="F34" i="2" s="1"/>
  <c r="N28" i="1"/>
  <c r="AL34" i="1"/>
  <c r="C34" i="2" s="1"/>
  <c r="P28" i="1"/>
  <c r="AN34" i="1"/>
  <c r="E34" i="2" s="1"/>
  <c r="O27" i="1"/>
  <c r="AM33" i="1"/>
  <c r="D33" i="2" s="1"/>
  <c r="P27" i="1" l="1"/>
  <c r="AN33" i="1"/>
  <c r="E33" i="2" s="1"/>
  <c r="N27" i="1"/>
  <c r="AL33" i="1"/>
  <c r="C33" i="2" s="1"/>
  <c r="O26" i="1"/>
  <c r="AM32" i="1"/>
  <c r="D32" i="2" s="1"/>
  <c r="Q27" i="1"/>
  <c r="AO33" i="1"/>
  <c r="F33" i="2" s="1"/>
  <c r="O25" i="1" l="1"/>
  <c r="AM31" i="1"/>
  <c r="D31" i="2" s="1"/>
  <c r="N26" i="1"/>
  <c r="AL32" i="1"/>
  <c r="C32" i="2" s="1"/>
  <c r="Q26" i="1"/>
  <c r="AO32" i="1"/>
  <c r="F32" i="2" s="1"/>
  <c r="P26" i="1"/>
  <c r="AN32" i="1"/>
  <c r="E32" i="2" s="1"/>
  <c r="P25" i="1" l="1"/>
  <c r="AN31" i="1"/>
  <c r="E31" i="2" s="1"/>
  <c r="Q25" i="1"/>
  <c r="AO31" i="1"/>
  <c r="F31" i="2" s="1"/>
  <c r="N25" i="1"/>
  <c r="AL31" i="1"/>
  <c r="C31" i="2" s="1"/>
  <c r="O24" i="1"/>
  <c r="AM30" i="1"/>
  <c r="D30" i="2" s="1"/>
  <c r="Q24" i="1" l="1"/>
  <c r="AO30" i="1"/>
  <c r="F30" i="2" s="1"/>
  <c r="O23" i="1"/>
  <c r="AM29" i="1"/>
  <c r="D29" i="2" s="1"/>
  <c r="N24" i="1"/>
  <c r="AL30" i="1"/>
  <c r="C30" i="2" s="1"/>
  <c r="P24" i="1"/>
  <c r="AN30" i="1"/>
  <c r="E30" i="2" s="1"/>
  <c r="P23" i="1" l="1"/>
  <c r="AN29" i="1"/>
  <c r="E29" i="2" s="1"/>
  <c r="O22" i="1"/>
  <c r="AM28" i="1"/>
  <c r="D28" i="2" s="1"/>
  <c r="N23" i="1"/>
  <c r="AL29" i="1"/>
  <c r="C29" i="2" s="1"/>
  <c r="Q23" i="1"/>
  <c r="AO29" i="1"/>
  <c r="F29" i="2" s="1"/>
  <c r="Q22" i="1" l="1"/>
  <c r="AO28" i="1"/>
  <c r="F28" i="2" s="1"/>
  <c r="N22" i="1"/>
  <c r="AL28" i="1"/>
  <c r="C28" i="2" s="1"/>
  <c r="O21" i="1"/>
  <c r="AM27" i="1"/>
  <c r="D27" i="2" s="1"/>
  <c r="P22" i="1"/>
  <c r="AN28" i="1"/>
  <c r="E28" i="2" s="1"/>
  <c r="P21" i="1" l="1"/>
  <c r="AN27" i="1"/>
  <c r="E27" i="2" s="1"/>
  <c r="O20" i="1"/>
  <c r="AM26" i="1"/>
  <c r="D26" i="2" s="1"/>
  <c r="N21" i="1"/>
  <c r="AL27" i="1"/>
  <c r="C27" i="2" s="1"/>
  <c r="Q21" i="1"/>
  <c r="AO27" i="1"/>
  <c r="F27" i="2" s="1"/>
  <c r="N20" i="1" l="1"/>
  <c r="AL26" i="1"/>
  <c r="C26" i="2" s="1"/>
  <c r="O19" i="1"/>
  <c r="AM25" i="1"/>
  <c r="D25" i="2" s="1"/>
  <c r="Q20" i="1"/>
  <c r="AO26" i="1"/>
  <c r="F26" i="2" s="1"/>
  <c r="P20" i="1"/>
  <c r="AN26" i="1"/>
  <c r="E26" i="2" s="1"/>
  <c r="O18" i="1" l="1"/>
  <c r="AM24" i="1"/>
  <c r="D24" i="2" s="1"/>
  <c r="P19" i="1"/>
  <c r="AN25" i="1"/>
  <c r="E25" i="2" s="1"/>
  <c r="Q19" i="1"/>
  <c r="AO25" i="1"/>
  <c r="F25" i="2" s="1"/>
  <c r="N19" i="1"/>
  <c r="AL25" i="1"/>
  <c r="C25" i="2" s="1"/>
  <c r="N18" i="1" l="1"/>
  <c r="AL24" i="1"/>
  <c r="C24" i="2" s="1"/>
  <c r="Q18" i="1"/>
  <c r="AO24" i="1"/>
  <c r="F24" i="2" s="1"/>
  <c r="P18" i="1"/>
  <c r="AN24" i="1"/>
  <c r="E24" i="2" s="1"/>
  <c r="O17" i="1"/>
  <c r="AM23" i="1"/>
  <c r="D23" i="2" s="1"/>
  <c r="Q17" i="1" l="1"/>
  <c r="AO23" i="1"/>
  <c r="F23" i="2" s="1"/>
  <c r="O16" i="1"/>
  <c r="AM22" i="1"/>
  <c r="D22" i="2" s="1"/>
  <c r="P17" i="1"/>
  <c r="AN23" i="1"/>
  <c r="E23" i="2" s="1"/>
  <c r="N17" i="1"/>
  <c r="AL23" i="1"/>
  <c r="C23" i="2" s="1"/>
  <c r="N16" i="1" l="1"/>
  <c r="AL22" i="1"/>
  <c r="C22" i="2" s="1"/>
  <c r="O15" i="1"/>
  <c r="AM21" i="1"/>
  <c r="D21" i="2" s="1"/>
  <c r="P16" i="1"/>
  <c r="AN22" i="1"/>
  <c r="E22" i="2" s="1"/>
  <c r="Q16" i="1"/>
  <c r="AO22" i="1"/>
  <c r="F22" i="2" s="1"/>
  <c r="P15" i="1" l="1"/>
  <c r="AN21" i="1"/>
  <c r="E21" i="2" s="1"/>
  <c r="O14" i="1"/>
  <c r="AM20" i="1"/>
  <c r="D20" i="2" s="1"/>
  <c r="Q15" i="1"/>
  <c r="AO21" i="1"/>
  <c r="F21" i="2" s="1"/>
  <c r="N15" i="1"/>
  <c r="AL21" i="1"/>
  <c r="C21" i="2" s="1"/>
  <c r="N14" i="1" l="1"/>
  <c r="AL20" i="1"/>
  <c r="C20" i="2" s="1"/>
  <c r="Q14" i="1"/>
  <c r="AO20" i="1"/>
  <c r="F20" i="2" s="1"/>
  <c r="O13" i="1"/>
  <c r="AM19" i="1"/>
  <c r="D19" i="2" s="1"/>
  <c r="P14" i="1"/>
  <c r="AN20" i="1"/>
  <c r="E20" i="2" s="1"/>
  <c r="O12" i="1" l="1"/>
  <c r="AM18" i="1"/>
  <c r="D18" i="2" s="1"/>
  <c r="Q13" i="1"/>
  <c r="AO19" i="1"/>
  <c r="F19" i="2" s="1"/>
  <c r="P13" i="1"/>
  <c r="AN19" i="1"/>
  <c r="E19" i="2" s="1"/>
  <c r="N13" i="1"/>
  <c r="AL19" i="1"/>
  <c r="C19" i="2" s="1"/>
  <c r="N12" i="1" l="1"/>
  <c r="AL18" i="1"/>
  <c r="C18" i="2" s="1"/>
  <c r="P12" i="1"/>
  <c r="AN18" i="1"/>
  <c r="E18" i="2" s="1"/>
  <c r="Q12" i="1"/>
  <c r="AO18" i="1"/>
  <c r="F18" i="2" s="1"/>
  <c r="O11" i="1"/>
  <c r="AM17" i="1"/>
  <c r="D17" i="2" s="1"/>
  <c r="Q11" i="1" l="1"/>
  <c r="AO17" i="1"/>
  <c r="F17" i="2" s="1"/>
  <c r="O10" i="1"/>
  <c r="AM16" i="1"/>
  <c r="D16" i="2" s="1"/>
  <c r="P11" i="1"/>
  <c r="AN17" i="1"/>
  <c r="E17" i="2" s="1"/>
  <c r="N11" i="1"/>
  <c r="AL17" i="1"/>
  <c r="C17" i="2" s="1"/>
  <c r="P10" i="1" l="1"/>
  <c r="AN16" i="1"/>
  <c r="E16" i="2" s="1"/>
  <c r="N10" i="1"/>
  <c r="AL16" i="1"/>
  <c r="C16" i="2" s="1"/>
  <c r="O9" i="1"/>
  <c r="AM15" i="1"/>
  <c r="D15" i="2" s="1"/>
  <c r="Q10" i="1"/>
  <c r="AO16" i="1"/>
  <c r="F16" i="2" s="1"/>
  <c r="Q9" i="1" l="1"/>
  <c r="AO15" i="1"/>
  <c r="F15" i="2" s="1"/>
  <c r="O8" i="1"/>
  <c r="AM14" i="1"/>
  <c r="D14" i="2" s="1"/>
  <c r="N9" i="1"/>
  <c r="AL15" i="1"/>
  <c r="C15" i="2" s="1"/>
  <c r="P9" i="1"/>
  <c r="AN15" i="1"/>
  <c r="E15" i="2" s="1"/>
  <c r="N8" i="1" l="1"/>
  <c r="AL14" i="1"/>
  <c r="C14" i="2" s="1"/>
  <c r="P8" i="1"/>
  <c r="AN14" i="1"/>
  <c r="E14" i="2" s="1"/>
  <c r="O7" i="1"/>
  <c r="AM13" i="1"/>
  <c r="D13" i="2" s="1"/>
  <c r="Q8" i="1"/>
  <c r="AO14" i="1"/>
  <c r="F14" i="2" s="1"/>
  <c r="AM12" i="1" l="1"/>
  <c r="D12" i="2" s="1"/>
  <c r="O6" i="1"/>
  <c r="P7" i="1"/>
  <c r="AN13" i="1"/>
  <c r="E13" i="2" s="1"/>
  <c r="Q7" i="1"/>
  <c r="AO13" i="1"/>
  <c r="F13" i="2" s="1"/>
  <c r="N7" i="1"/>
  <c r="AL13" i="1"/>
  <c r="C13" i="2" s="1"/>
  <c r="AO12" i="1" l="1"/>
  <c r="F12" i="2" s="1"/>
  <c r="Q6" i="1"/>
  <c r="O5" i="1"/>
  <c r="AM11" i="1"/>
  <c r="D11" i="2" s="1"/>
  <c r="AL12" i="1"/>
  <c r="C12" i="2" s="1"/>
  <c r="N6" i="1"/>
  <c r="AN12" i="1"/>
  <c r="E12" i="2" s="1"/>
  <c r="P6" i="1"/>
  <c r="Q5" i="1" l="1"/>
  <c r="AO11" i="1"/>
  <c r="F11" i="2" s="1"/>
  <c r="P5" i="1"/>
  <c r="AN11" i="1"/>
  <c r="E11" i="2" s="1"/>
  <c r="N5" i="1"/>
  <c r="AL11" i="1"/>
  <c r="C11" i="2" s="1"/>
  <c r="O4" i="1"/>
  <c r="AM10" i="1"/>
  <c r="D10" i="2" s="1"/>
  <c r="AM5" i="1"/>
  <c r="D5" i="2" s="1"/>
  <c r="O3" i="1" l="1"/>
  <c r="AM9" i="1"/>
  <c r="D9" i="2" s="1"/>
  <c r="AM4" i="1"/>
  <c r="D4" i="2" s="1"/>
  <c r="AM6" i="1"/>
  <c r="D6" i="2" s="1"/>
  <c r="N4" i="1"/>
  <c r="AL10" i="1"/>
  <c r="C10" i="2" s="1"/>
  <c r="AL5" i="1"/>
  <c r="C5" i="2" s="1"/>
  <c r="P4" i="1"/>
  <c r="AN10" i="1"/>
  <c r="E10" i="2" s="1"/>
  <c r="AN5" i="1"/>
  <c r="E5" i="2" s="1"/>
  <c r="Q4" i="1"/>
  <c r="AO10" i="1"/>
  <c r="F10" i="2" s="1"/>
  <c r="AO5" i="1"/>
  <c r="F5" i="2" s="1"/>
  <c r="N3" i="1" l="1"/>
  <c r="AL4" i="1"/>
  <c r="C4" i="2" s="1"/>
  <c r="AL6" i="1"/>
  <c r="C6" i="2" s="1"/>
  <c r="AL9" i="1"/>
  <c r="C9" i="2" s="1"/>
  <c r="P3" i="1"/>
  <c r="AN6" i="1"/>
  <c r="E6" i="2" s="1"/>
  <c r="AN9" i="1"/>
  <c r="E9" i="2" s="1"/>
  <c r="AN4" i="1"/>
  <c r="E4" i="2" s="1"/>
  <c r="Q3" i="1"/>
  <c r="AO6" i="1"/>
  <c r="F6" i="2" s="1"/>
  <c r="AO9" i="1"/>
  <c r="F9" i="2" s="1"/>
  <c r="AO4" i="1"/>
  <c r="F4" i="2" s="1"/>
  <c r="O2" i="1"/>
  <c r="AM8" i="1"/>
  <c r="D8" i="2" s="1"/>
  <c r="AM3" i="1"/>
  <c r="D3" i="2" s="1"/>
  <c r="AM2" i="1" l="1"/>
  <c r="D2" i="2" s="1"/>
  <c r="AM7" i="1"/>
  <c r="D7" i="2" s="1"/>
  <c r="P2" i="1"/>
  <c r="AN8" i="1"/>
  <c r="E8" i="2" s="1"/>
  <c r="AN3" i="1"/>
  <c r="E3" i="2" s="1"/>
  <c r="Q2" i="1"/>
  <c r="AO8" i="1"/>
  <c r="F8" i="2" s="1"/>
  <c r="AO3" i="1"/>
  <c r="F3" i="2" s="1"/>
  <c r="N2" i="1"/>
  <c r="AL3" i="1"/>
  <c r="C3" i="2" s="1"/>
  <c r="AL8" i="1"/>
  <c r="C8" i="2" s="1"/>
  <c r="AO7" i="1" l="1"/>
  <c r="F7" i="2" s="1"/>
  <c r="AO2" i="1"/>
  <c r="F2" i="2" s="1"/>
  <c r="AN7" i="1"/>
  <c r="E7" i="2" s="1"/>
  <c r="AN2" i="1"/>
  <c r="E2" i="2" s="1"/>
  <c r="AL2" i="1"/>
  <c r="C2" i="2" s="1"/>
  <c r="AL7" i="1"/>
  <c r="C7" i="2" s="1"/>
</calcChain>
</file>

<file path=xl/sharedStrings.xml><?xml version="1.0" encoding="utf-8"?>
<sst xmlns="http://schemas.openxmlformats.org/spreadsheetml/2006/main" count="61" uniqueCount="19">
  <si>
    <t>NiMH</t>
  </si>
  <si>
    <t>NMC</t>
  </si>
  <si>
    <t>NCA</t>
  </si>
  <si>
    <t>LFP</t>
  </si>
  <si>
    <t>Lithium Sulfur</t>
  </si>
  <si>
    <t xml:space="preserve">Lithium Ceramic </t>
  </si>
  <si>
    <t>Lithium-air</t>
  </si>
  <si>
    <t>LMO</t>
  </si>
  <si>
    <t>30 Years of Lithium-Ion Batteries</t>
  </si>
  <si>
    <t>Matthew Li, Jun Lu,* Zhongwei Chen,* and Khalil Amine</t>
  </si>
  <si>
    <t>LIB:</t>
  </si>
  <si>
    <t>density</t>
  </si>
  <si>
    <t>share (wt%)</t>
  </si>
  <si>
    <t>LMO/LCO</t>
  </si>
  <si>
    <t>share (pc.)</t>
  </si>
  <si>
    <t>share (pc)</t>
  </si>
  <si>
    <t>%</t>
  </si>
  <si>
    <t>&lt;-- Not used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</si>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</sst>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"/>
    <numFmt numFmtId="168" formatCode="_(* #,##0.00000_);_(* \(#,##0.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33" borderId="0" xfId="0" applyFill="1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34" borderId="0" xfId="0" applyFill="1"/>
    <xf numFmtId="9" fontId="0" fillId="0" borderId="0" xfId="42" applyFont="1"/>
    <xf numFmtId="164" fontId="0" fillId="0" borderId="0" xfId="42" applyNumberFormat="1" applyFont="1"/>
    <xf numFmtId="9" fontId="0" fillId="34" borderId="0" xfId="42" applyFont="1" applyFill="1"/>
    <xf numFmtId="0" fontId="0" fillId="35" borderId="0" xfId="0" applyFill="1"/>
    <xf numFmtId="11" fontId="0" fillId="35" borderId="0" xfId="0" applyNumberFormat="1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168" fontId="0" fillId="34" borderId="0" xfId="43" applyNumberFormat="1" applyFont="1" applyFill="1"/>
    <xf numFmtId="0" fontId="0" fillId="38" borderId="0" xfId="0" applyFill="1"/>
    <xf numFmtId="0" fontId="18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EV</a:t>
            </a:r>
            <a:r>
              <a:rPr lang="en-US" sz="1600" b="1" baseline="0"/>
              <a:t> Battery Market Shares (wt% of sales/inflow) </a:t>
            </a:r>
            <a:endParaRPr lang="en-US" sz="1600" b="1"/>
          </a:p>
        </c:rich>
      </c:tx>
      <c:layout>
        <c:manualLayout>
          <c:xMode val="edge"/>
          <c:yMode val="edge"/>
          <c:x val="0.24634059428702798"/>
          <c:y val="2.6815639312524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battery_share_inflow!$AK$1</c:f>
              <c:strCache>
                <c:ptCount val="1"/>
                <c:pt idx="0">
                  <c:v>NiMH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battery_share_inflow!$AJ$31:$AJ$81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battery_share_inflow!$AK$31:$AK$81</c:f>
              <c:numCache>
                <c:formatCode>General</c:formatCode>
                <c:ptCount val="51"/>
                <c:pt idx="0">
                  <c:v>0.78955250752730177</c:v>
                </c:pt>
                <c:pt idx="1">
                  <c:v>0.77910501505460372</c:v>
                </c:pt>
                <c:pt idx="2">
                  <c:v>0.7651750250910061</c:v>
                </c:pt>
                <c:pt idx="3">
                  <c:v>0.74776253763650935</c:v>
                </c:pt>
                <c:pt idx="4">
                  <c:v>0.72686755269111303</c:v>
                </c:pt>
                <c:pt idx="5">
                  <c:v>0.70249007025481736</c:v>
                </c:pt>
                <c:pt idx="6">
                  <c:v>0.67463009032762222</c:v>
                </c:pt>
                <c:pt idx="7">
                  <c:v>0.64328761290952774</c:v>
                </c:pt>
                <c:pt idx="8">
                  <c:v>0.60846263800053391</c:v>
                </c:pt>
                <c:pt idx="9">
                  <c:v>0.57363766309154018</c:v>
                </c:pt>
                <c:pt idx="10">
                  <c:v>0.53881268818254635</c:v>
                </c:pt>
                <c:pt idx="11">
                  <c:v>0.50398771327355252</c:v>
                </c:pt>
                <c:pt idx="12">
                  <c:v>0.46916273836455857</c:v>
                </c:pt>
                <c:pt idx="13">
                  <c:v>0.43764422818109006</c:v>
                </c:pt>
                <c:pt idx="14">
                  <c:v>0.40943218272314691</c:v>
                </c:pt>
                <c:pt idx="15">
                  <c:v>0.38452660199072897</c:v>
                </c:pt>
                <c:pt idx="16">
                  <c:v>0.36292748598383645</c:v>
                </c:pt>
                <c:pt idx="17">
                  <c:v>0.34463483470246931</c:v>
                </c:pt>
                <c:pt idx="18">
                  <c:v>0.32964864814662742</c:v>
                </c:pt>
                <c:pt idx="19">
                  <c:v>0.31796892631631085</c:v>
                </c:pt>
                <c:pt idx="20">
                  <c:v>0.3095956692115196</c:v>
                </c:pt>
                <c:pt idx="21">
                  <c:v>0.30452887683225371</c:v>
                </c:pt>
                <c:pt idx="22">
                  <c:v>0.28892356323682489</c:v>
                </c:pt>
                <c:pt idx="23">
                  <c:v>0.2726587338205243</c:v>
                </c:pt>
                <c:pt idx="24">
                  <c:v>0.25560199362846858</c:v>
                </c:pt>
                <c:pt idx="25">
                  <c:v>0.23730852496324034</c:v>
                </c:pt>
                <c:pt idx="26">
                  <c:v>0.21419232965809121</c:v>
                </c:pt>
                <c:pt idx="27">
                  <c:v>0.19124106527444956</c:v>
                </c:pt>
                <c:pt idx="28">
                  <c:v>0.16845289569728847</c:v>
                </c:pt>
                <c:pt idx="29">
                  <c:v>0.14582531271173199</c:v>
                </c:pt>
                <c:pt idx="30">
                  <c:v>0.12335515510042543</c:v>
                </c:pt>
                <c:pt idx="31">
                  <c:v>0.10103865963035508</c:v>
                </c:pt>
                <c:pt idx="32">
                  <c:v>9.2716530315645612E-2</c:v>
                </c:pt>
                <c:pt idx="33">
                  <c:v>8.5198609538195247E-2</c:v>
                </c:pt>
                <c:pt idx="34">
                  <c:v>7.8612336714765821E-2</c:v>
                </c:pt>
                <c:pt idx="35">
                  <c:v>7.3397460130035522E-2</c:v>
                </c:pt>
                <c:pt idx="36">
                  <c:v>7.3134956160188419E-2</c:v>
                </c:pt>
                <c:pt idx="37">
                  <c:v>7.2832352076808479E-2</c:v>
                </c:pt>
                <c:pt idx="38">
                  <c:v>7.2487022662270195E-2</c:v>
                </c:pt>
                <c:pt idx="39">
                  <c:v>7.2097496205107206E-2</c:v>
                </c:pt>
                <c:pt idx="40">
                  <c:v>7.1663537590980944E-2</c:v>
                </c:pt>
                <c:pt idx="41">
                  <c:v>7.1186170807227583E-2</c:v>
                </c:pt>
                <c:pt idx="42">
                  <c:v>7.0667639532251011E-2</c:v>
                </c:pt>
                <c:pt idx="43">
                  <c:v>7.0111309607048894E-2</c:v>
                </c:pt>
                <c:pt idx="44">
                  <c:v>6.9521521739021125E-2</c:v>
                </c:pt>
                <c:pt idx="45">
                  <c:v>6.8903406284140239E-2</c:v>
                </c:pt>
                <c:pt idx="46">
                  <c:v>6.8262674069729343E-2</c:v>
                </c:pt>
                <c:pt idx="47">
                  <c:v>6.7673143812717926E-2</c:v>
                </c:pt>
                <c:pt idx="48">
                  <c:v>6.7139276845758294E-2</c:v>
                </c:pt>
                <c:pt idx="49">
                  <c:v>6.6665053095192814E-2</c:v>
                </c:pt>
                <c:pt idx="50">
                  <c:v>6.6253868892714743E-2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8-44E4-B552-57FFD171ED7F}"/>
            </c:ext>
          </c:extLst>
        </c:ser>
        <c:ser>
          <c:idx val="1"/>
          <c:order val="1"/>
          <c:tx>
            <c:strRef>
              <c:f>battery_share_inflow!$AL$1</c:f>
              <c:strCache>
                <c:ptCount val="1"/>
                <c:pt idx="0">
                  <c:v>LMO/LCO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battery_share_inflow!$AJ$31:$AJ$81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battery_share_inflow!$AL$31:$AL$81</c:f>
              <c:numCache>
                <c:formatCode>General</c:formatCode>
                <c:ptCount val="51"/>
                <c:pt idx="0">
                  <c:v>6.1029770106339712E-2</c:v>
                </c:pt>
                <c:pt idx="1">
                  <c:v>6.4059540212679428E-2</c:v>
                </c:pt>
                <c:pt idx="2">
                  <c:v>6.8099233687799049E-2</c:v>
                </c:pt>
                <c:pt idx="3">
                  <c:v>7.3148850531698589E-2</c:v>
                </c:pt>
                <c:pt idx="4">
                  <c:v>7.9208390744378035E-2</c:v>
                </c:pt>
                <c:pt idx="5">
                  <c:v>8.6277854325837372E-2</c:v>
                </c:pt>
                <c:pt idx="6">
                  <c:v>9.4357241276076628E-2</c:v>
                </c:pt>
                <c:pt idx="7">
                  <c:v>0.10344655159509579</c:v>
                </c:pt>
                <c:pt idx="8">
                  <c:v>0.11354578528289483</c:v>
                </c:pt>
                <c:pt idx="9">
                  <c:v>0.12364501897069388</c:v>
                </c:pt>
                <c:pt idx="10">
                  <c:v>0.13374425265849296</c:v>
                </c:pt>
                <c:pt idx="11">
                  <c:v>0.14384348634629202</c:v>
                </c:pt>
                <c:pt idx="12">
                  <c:v>0.1539427200340911</c:v>
                </c:pt>
                <c:pt idx="13">
                  <c:v>0.16276988231989351</c:v>
                </c:pt>
                <c:pt idx="14">
                  <c:v>0.1703249732036993</c:v>
                </c:pt>
                <c:pt idx="15">
                  <c:v>0.1766079926855085</c:v>
                </c:pt>
                <c:pt idx="16">
                  <c:v>0.18161894076532109</c:v>
                </c:pt>
                <c:pt idx="17">
                  <c:v>0.18535781744313701</c:v>
                </c:pt>
                <c:pt idx="18">
                  <c:v>0.18782462271895634</c:v>
                </c:pt>
                <c:pt idx="19">
                  <c:v>0.18901935659277896</c:v>
                </c:pt>
                <c:pt idx="20">
                  <c:v>0.18894201906460509</c:v>
                </c:pt>
                <c:pt idx="21">
                  <c:v>0.18759261013443448</c:v>
                </c:pt>
                <c:pt idx="22">
                  <c:v>0.17157686402904637</c:v>
                </c:pt>
                <c:pt idx="23">
                  <c:v>0.15684839733726216</c:v>
                </c:pt>
                <c:pt idx="24">
                  <c:v>0.14353360716857383</c:v>
                </c:pt>
                <c:pt idx="25">
                  <c:v>0.13153161015593084</c:v>
                </c:pt>
                <c:pt idx="26">
                  <c:v>0.11816368015884607</c:v>
                </c:pt>
                <c:pt idx="27">
                  <c:v>0.10512736019892244</c:v>
                </c:pt>
                <c:pt idx="28">
                  <c:v>9.2420535799897965E-2</c:v>
                </c:pt>
                <c:pt idx="29">
                  <c:v>8.0040493098984838E-2</c:v>
                </c:pt>
                <c:pt idx="30">
                  <c:v>6.7983907872425753E-2</c:v>
                </c:pt>
                <c:pt idx="31">
                  <c:v>5.6246861455873307E-2</c:v>
                </c:pt>
                <c:pt idx="32">
                  <c:v>5.8219151642134384E-2</c:v>
                </c:pt>
                <c:pt idx="33">
                  <c:v>5.9214290132651407E-2</c:v>
                </c:pt>
                <c:pt idx="34">
                  <c:v>5.9100562067526799E-2</c:v>
                </c:pt>
                <c:pt idx="35">
                  <c:v>5.7973280058865796E-2</c:v>
                </c:pt>
                <c:pt idx="36">
                  <c:v>5.850548220609636E-2</c:v>
                </c:pt>
                <c:pt idx="37">
                  <c:v>5.8993961785533802E-2</c:v>
                </c:pt>
                <c:pt idx="38">
                  <c:v>5.9435333034776959E-2</c:v>
                </c:pt>
                <c:pt idx="39">
                  <c:v>5.982710189579573E-2</c:v>
                </c:pt>
                <c:pt idx="40">
                  <c:v>6.0167789157771635E-2</c:v>
                </c:pt>
                <c:pt idx="41">
                  <c:v>6.0457005430423205E-2</c:v>
                </c:pt>
                <c:pt idx="42">
                  <c:v>6.0695473073966055E-2</c:v>
                </c:pt>
                <c:pt idx="43">
                  <c:v>6.0884994625301704E-2</c:v>
                </c:pt>
                <c:pt idx="44">
                  <c:v>6.1028371560143416E-2</c:v>
                </c:pt>
                <c:pt idx="45">
                  <c:v>6.1129280940397865E-2</c:v>
                </c:pt>
                <c:pt idx="46">
                  <c:v>6.1192120237313422E-2</c:v>
                </c:pt>
                <c:pt idx="47">
                  <c:v>6.1229220098077651E-2</c:v>
                </c:pt>
                <c:pt idx="48">
                  <c:v>6.1246080761353738E-2</c:v>
                </c:pt>
                <c:pt idx="49">
                  <c:v>6.1247910147959592E-2</c:v>
                </c:pt>
                <c:pt idx="50">
                  <c:v>6.1239511692471008E-2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8-44E4-B552-57FFD171ED7F}"/>
            </c:ext>
          </c:extLst>
        </c:ser>
        <c:ser>
          <c:idx val="2"/>
          <c:order val="2"/>
          <c:tx>
            <c:strRef>
              <c:f>battery_share_inflow!$AM$1</c:f>
              <c:strCache>
                <c:ptCount val="1"/>
                <c:pt idx="0">
                  <c:v>NMC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battery_share_inflow!$AJ$31:$AJ$81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battery_share_inflow!$AM$31:$AM$81</c:f>
              <c:numCache>
                <c:formatCode>General</c:formatCode>
                <c:ptCount val="51"/>
                <c:pt idx="0">
                  <c:v>5.471634561258043E-2</c:v>
                </c:pt>
                <c:pt idx="1">
                  <c:v>5.7432691225160856E-2</c:v>
                </c:pt>
                <c:pt idx="2">
                  <c:v>6.1054485375268121E-2</c:v>
                </c:pt>
                <c:pt idx="3">
                  <c:v>6.5581728062902175E-2</c:v>
                </c:pt>
                <c:pt idx="4">
                  <c:v>7.1014419288063041E-2</c:v>
                </c:pt>
                <c:pt idx="5">
                  <c:v>7.7352559050750724E-2</c:v>
                </c:pt>
                <c:pt idx="6">
                  <c:v>8.459614735096524E-2</c:v>
                </c:pt>
                <c:pt idx="7">
                  <c:v>9.2745184188706545E-2</c:v>
                </c:pt>
                <c:pt idx="8">
                  <c:v>0.10179966956397465</c:v>
                </c:pt>
                <c:pt idx="9">
                  <c:v>0.1108541549392428</c:v>
                </c:pt>
                <c:pt idx="10">
                  <c:v>0.11990864031451091</c:v>
                </c:pt>
                <c:pt idx="11">
                  <c:v>0.12896312568977902</c:v>
                </c:pt>
                <c:pt idx="12">
                  <c:v>0.13801761106504715</c:v>
                </c:pt>
                <c:pt idx="13">
                  <c:v>0.14738378746406985</c:v>
                </c:pt>
                <c:pt idx="14">
                  <c:v>0.15706165488684715</c:v>
                </c:pt>
                <c:pt idx="15">
                  <c:v>0.167051213333379</c:v>
                </c:pt>
                <c:pt idx="16">
                  <c:v>0.17735246280366543</c:v>
                </c:pt>
                <c:pt idx="17">
                  <c:v>0.18796540329770645</c:v>
                </c:pt>
                <c:pt idx="18">
                  <c:v>0.19889003481550199</c:v>
                </c:pt>
                <c:pt idx="19">
                  <c:v>0.21012635735705215</c:v>
                </c:pt>
                <c:pt idx="20">
                  <c:v>0.22167437092235689</c:v>
                </c:pt>
                <c:pt idx="21">
                  <c:v>0.23353407551141619</c:v>
                </c:pt>
                <c:pt idx="22">
                  <c:v>0.26638479909652285</c:v>
                </c:pt>
                <c:pt idx="23">
                  <c:v>0.29417749597753756</c:v>
                </c:pt>
                <c:pt idx="24">
                  <c:v>0.31665752862968477</c:v>
                </c:pt>
                <c:pt idx="25">
                  <c:v>0.33264995917387175</c:v>
                </c:pt>
                <c:pt idx="26">
                  <c:v>0.33180351888477239</c:v>
                </c:pt>
                <c:pt idx="27">
                  <c:v>0.32958162384190282</c:v>
                </c:pt>
                <c:pt idx="28">
                  <c:v>0.32598010596012517</c:v>
                </c:pt>
                <c:pt idx="29">
                  <c:v>0.32099294323356575</c:v>
                </c:pt>
                <c:pt idx="30">
                  <c:v>0.31461235769016876</c:v>
                </c:pt>
                <c:pt idx="31">
                  <c:v>0.30682900241689731</c:v>
                </c:pt>
                <c:pt idx="32">
                  <c:v>0.27695290784096638</c:v>
                </c:pt>
                <c:pt idx="33">
                  <c:v>0.2507098435870686</c:v>
                </c:pt>
                <c:pt idx="34">
                  <c:v>0.22834232893350137</c:v>
                </c:pt>
                <c:pt idx="35">
                  <c:v>0.21101309568200827</c:v>
                </c:pt>
                <c:pt idx="36">
                  <c:v>0.20906157184638632</c:v>
                </c:pt>
                <c:pt idx="37">
                  <c:v>0.20701329939091989</c:v>
                </c:pt>
                <c:pt idx="38">
                  <c:v>0.20486259170308441</c:v>
                </c:pt>
                <c:pt idx="39">
                  <c:v>0.20260712685899129</c:v>
                </c:pt>
                <c:pt idx="40">
                  <c:v>0.20024809462520179</c:v>
                </c:pt>
                <c:pt idx="41">
                  <c:v>0.19779016943032593</c:v>
                </c:pt>
                <c:pt idx="42">
                  <c:v>0.19524131157362734</c:v>
                </c:pt>
                <c:pt idx="43">
                  <c:v>0.19261241312110694</c:v>
                </c:pt>
                <c:pt idx="44">
                  <c:v>0.18991681693253193</c:v>
                </c:pt>
                <c:pt idx="45">
                  <c:v>0.18716974582359289</c:v>
                </c:pt>
                <c:pt idx="46">
                  <c:v>0.18438768326134597</c:v>
                </c:pt>
                <c:pt idx="47">
                  <c:v>0.1818606845114322</c:v>
                </c:pt>
                <c:pt idx="48">
                  <c:v>0.17959860427151431</c:v>
                </c:pt>
                <c:pt idx="49">
                  <c:v>0.17760978647135434</c:v>
                </c:pt>
                <c:pt idx="50">
                  <c:v>0.17590081931644691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8-44E4-B552-57FFD171ED7F}"/>
            </c:ext>
          </c:extLst>
        </c:ser>
        <c:ser>
          <c:idx val="3"/>
          <c:order val="3"/>
          <c:tx>
            <c:strRef>
              <c:f>battery_share_inflow!$AN$1</c:f>
              <c:strCache>
                <c:ptCount val="1"/>
                <c:pt idx="0">
                  <c:v>NCA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battery_share_inflow!$AJ$31:$AJ$81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battery_share_inflow!$AN$31:$AN$81</c:f>
              <c:numCache>
                <c:formatCode>General</c:formatCode>
                <c:ptCount val="51"/>
                <c:pt idx="0">
                  <c:v>1.8940273481277838E-2</c:v>
                </c:pt>
                <c:pt idx="1">
                  <c:v>1.988054696255568E-2</c:v>
                </c:pt>
                <c:pt idx="2">
                  <c:v>2.1134244937592809E-2</c:v>
                </c:pt>
                <c:pt idx="3">
                  <c:v>2.2701367406389217E-2</c:v>
                </c:pt>
                <c:pt idx="4">
                  <c:v>2.4581914368944902E-2</c:v>
                </c:pt>
                <c:pt idx="5">
                  <c:v>2.677588582525987E-2</c:v>
                </c:pt>
                <c:pt idx="6">
                  <c:v>2.9283281775334118E-2</c:v>
                </c:pt>
                <c:pt idx="7">
                  <c:v>3.2104102219167645E-2</c:v>
                </c:pt>
                <c:pt idx="8">
                  <c:v>3.5238347156760462E-2</c:v>
                </c:pt>
                <c:pt idx="9">
                  <c:v>3.8372592094353279E-2</c:v>
                </c:pt>
                <c:pt idx="10">
                  <c:v>4.1506837031946089E-2</c:v>
                </c:pt>
                <c:pt idx="11">
                  <c:v>4.46410819695389E-2</c:v>
                </c:pt>
                <c:pt idx="12">
                  <c:v>4.7775326907131703E-2</c:v>
                </c:pt>
                <c:pt idx="13">
                  <c:v>5.0689913465738277E-2</c:v>
                </c:pt>
                <c:pt idx="14">
                  <c:v>5.3384841645358602E-2</c:v>
                </c:pt>
                <c:pt idx="15">
                  <c:v>5.5860111445992691E-2</c:v>
                </c:pt>
                <c:pt idx="16">
                  <c:v>5.811572286764053E-2</c:v>
                </c:pt>
                <c:pt idx="17">
                  <c:v>6.0151675910302127E-2</c:v>
                </c:pt>
                <c:pt idx="18">
                  <c:v>6.1967970573977481E-2</c:v>
                </c:pt>
                <c:pt idx="19">
                  <c:v>6.3564606858666606E-2</c:v>
                </c:pt>
                <c:pt idx="20">
                  <c:v>6.4941584764369481E-2</c:v>
                </c:pt>
                <c:pt idx="21">
                  <c:v>6.6098904291086114E-2</c:v>
                </c:pt>
                <c:pt idx="22">
                  <c:v>6.6286859999084694E-2</c:v>
                </c:pt>
                <c:pt idx="23">
                  <c:v>6.7575650830526315E-2</c:v>
                </c:pt>
                <c:pt idx="24">
                  <c:v>7.0002961571233938E-2</c:v>
                </c:pt>
                <c:pt idx="25">
                  <c:v>7.3286786560815526E-2</c:v>
                </c:pt>
                <c:pt idx="26">
                  <c:v>7.3857360955216542E-2</c:v>
                </c:pt>
                <c:pt idx="27">
                  <c:v>7.4397068602890373E-2</c:v>
                </c:pt>
                <c:pt idx="28">
                  <c:v>7.4903023595891002E-2</c:v>
                </c:pt>
                <c:pt idx="29">
                  <c:v>7.5371611274067649E-2</c:v>
                </c:pt>
                <c:pt idx="30">
                  <c:v>7.5798483845156819E-2</c:v>
                </c:pt>
                <c:pt idx="31">
                  <c:v>7.6178589924345314E-2</c:v>
                </c:pt>
                <c:pt idx="32">
                  <c:v>7.7255945651012015E-2</c:v>
                </c:pt>
                <c:pt idx="33">
                  <c:v>7.7173784162070852E-2</c:v>
                </c:pt>
                <c:pt idx="34">
                  <c:v>7.5887789402903194E-2</c:v>
                </c:pt>
                <c:pt idx="35">
                  <c:v>7.3673086918546557E-2</c:v>
                </c:pt>
                <c:pt idx="36">
                  <c:v>7.4092483606872664E-2</c:v>
                </c:pt>
                <c:pt idx="37">
                  <c:v>7.4456735384196837E-2</c:v>
                </c:pt>
                <c:pt idx="38">
                  <c:v>7.4762135289533974E-2</c:v>
                </c:pt>
                <c:pt idx="39">
                  <c:v>7.5006126854285038E-2</c:v>
                </c:pt>
                <c:pt idx="40">
                  <c:v>7.5187440042776693E-2</c:v>
                </c:pt>
                <c:pt idx="41">
                  <c:v>7.5306165319357479E-2</c:v>
                </c:pt>
                <c:pt idx="42">
                  <c:v>7.5363761051131503E-2</c:v>
                </c:pt>
                <c:pt idx="43">
                  <c:v>7.5362994996526864E-2</c:v>
                </c:pt>
                <c:pt idx="44">
                  <c:v>7.5307825895230843E-2</c:v>
                </c:pt>
                <c:pt idx="45">
                  <c:v>7.5203235586100453E-2</c:v>
                </c:pt>
                <c:pt idx="46">
                  <c:v>7.505502519654679E-2</c:v>
                </c:pt>
                <c:pt idx="47">
                  <c:v>7.4899060349949226E-2</c:v>
                </c:pt>
                <c:pt idx="48">
                  <c:v>7.474193391523884E-2</c:v>
                </c:pt>
                <c:pt idx="49">
                  <c:v>7.4589817021165489E-2</c:v>
                </c:pt>
                <c:pt idx="50">
                  <c:v>7.4448327495665975E-2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8-44E4-B552-57FFD171ED7F}"/>
            </c:ext>
          </c:extLst>
        </c:ser>
        <c:ser>
          <c:idx val="4"/>
          <c:order val="4"/>
          <c:tx>
            <c:strRef>
              <c:f>battery_share_inflow!$AO$1</c:f>
              <c:strCache>
                <c:ptCount val="1"/>
                <c:pt idx="0">
                  <c:v>LFP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battery_share_inflow!$AJ$31:$AJ$81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battery_share_inflow!$AO$31:$AO$81</c:f>
              <c:numCache>
                <c:formatCode>General</c:formatCode>
                <c:ptCount val="51"/>
                <c:pt idx="0">
                  <c:v>7.576109392511135E-2</c:v>
                </c:pt>
                <c:pt idx="1">
                  <c:v>7.952218785022272E-2</c:v>
                </c:pt>
                <c:pt idx="2">
                  <c:v>8.4536979750371236E-2</c:v>
                </c:pt>
                <c:pt idx="3">
                  <c:v>9.080546962555687E-2</c:v>
                </c:pt>
                <c:pt idx="4">
                  <c:v>9.8327657475779609E-2</c:v>
                </c:pt>
                <c:pt idx="5">
                  <c:v>0.10710354330103948</c:v>
                </c:pt>
                <c:pt idx="6">
                  <c:v>0.11713312710133647</c:v>
                </c:pt>
                <c:pt idx="7">
                  <c:v>0.12841640887667058</c:v>
                </c:pt>
                <c:pt idx="8">
                  <c:v>0.14095338862704185</c:v>
                </c:pt>
                <c:pt idx="9">
                  <c:v>0.15349036837741312</c:v>
                </c:pt>
                <c:pt idx="10">
                  <c:v>0.16602734812778436</c:v>
                </c:pt>
                <c:pt idx="11">
                  <c:v>0.1785643278781556</c:v>
                </c:pt>
                <c:pt idx="12">
                  <c:v>0.19110130762852681</c:v>
                </c:pt>
                <c:pt idx="13">
                  <c:v>0.20150954933929316</c:v>
                </c:pt>
                <c:pt idx="14">
                  <c:v>0.20978905301045453</c:v>
                </c:pt>
                <c:pt idx="15">
                  <c:v>0.21593981864201101</c:v>
                </c:pt>
                <c:pt idx="16">
                  <c:v>0.21996184623396253</c:v>
                </c:pt>
                <c:pt idx="17">
                  <c:v>0.22185513578630914</c:v>
                </c:pt>
                <c:pt idx="18">
                  <c:v>0.22161968729905079</c:v>
                </c:pt>
                <c:pt idx="19">
                  <c:v>0.21925550077218753</c:v>
                </c:pt>
                <c:pt idx="20">
                  <c:v>0.21476257620571934</c:v>
                </c:pt>
                <c:pt idx="21">
                  <c:v>0.2081409135996462</c:v>
                </c:pt>
                <c:pt idx="22">
                  <c:v>0.20668252860226147</c:v>
                </c:pt>
                <c:pt idx="23">
                  <c:v>0.20850947507591272</c:v>
                </c:pt>
                <c:pt idx="24">
                  <c:v>0.2136521167467603</c:v>
                </c:pt>
                <c:pt idx="25">
                  <c:v>0.22127860015842207</c:v>
                </c:pt>
                <c:pt idx="26">
                  <c:v>0.22106673780066394</c:v>
                </c:pt>
                <c:pt idx="27">
                  <c:v>0.22167173127160483</c:v>
                </c:pt>
                <c:pt idx="28">
                  <c:v>0.2230860074641754</c:v>
                </c:pt>
                <c:pt idx="29">
                  <c:v>0.22530020885449886</c:v>
                </c:pt>
                <c:pt idx="30">
                  <c:v>0.22830326164453213</c:v>
                </c:pt>
                <c:pt idx="31">
                  <c:v>0.23208253492951841</c:v>
                </c:pt>
                <c:pt idx="32">
                  <c:v>0.22933207529101091</c:v>
                </c:pt>
                <c:pt idx="33">
                  <c:v>0.22404365510263863</c:v>
                </c:pt>
                <c:pt idx="34">
                  <c:v>0.21617142365563002</c:v>
                </c:pt>
                <c:pt idx="35">
                  <c:v>0.20653161404272091</c:v>
                </c:pt>
                <c:pt idx="36">
                  <c:v>0.20543111765440331</c:v>
                </c:pt>
                <c:pt idx="37">
                  <c:v>0.20420020629443969</c:v>
                </c:pt>
                <c:pt idx="38">
                  <c:v>0.20283310269695359</c:v>
                </c:pt>
                <c:pt idx="39">
                  <c:v>0.20132733665489141</c:v>
                </c:pt>
                <c:pt idx="40">
                  <c:v>0.19968394758859739</c:v>
                </c:pt>
                <c:pt idx="41">
                  <c:v>0.19790751207512988</c:v>
                </c:pt>
                <c:pt idx="42">
                  <c:v>0.19600599495866128</c:v>
                </c:pt>
                <c:pt idx="43">
                  <c:v>0.1939904372641035</c:v>
                </c:pt>
                <c:pt idx="44">
                  <c:v>0.19187450687133889</c:v>
                </c:pt>
                <c:pt idx="45">
                  <c:v>0.18967394743118798</c:v>
                </c:pt>
                <c:pt idx="46">
                  <c:v>0.18740596645506749</c:v>
                </c:pt>
                <c:pt idx="47">
                  <c:v>0.18532658468646176</c:v>
                </c:pt>
                <c:pt idx="48">
                  <c:v>0.18344915249831667</c:v>
                </c:pt>
                <c:pt idx="49">
                  <c:v>0.18178549762156257</c:v>
                </c:pt>
                <c:pt idx="50">
                  <c:v>0.18034565443389824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8-44E4-B552-57FFD171ED7F}"/>
            </c:ext>
          </c:extLst>
        </c:ser>
        <c:ser>
          <c:idx val="5"/>
          <c:order val="5"/>
          <c:tx>
            <c:strRef>
              <c:f>battery_share_inflow!$AP$1</c:f>
              <c:strCache>
                <c:ptCount val="1"/>
                <c:pt idx="0">
                  <c:v>Lithium Sulfur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battery_share_inflow!$AJ$31:$AJ$81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battery_share_inflow!$AP$31:$AP$81</c:f>
              <c:numCache>
                <c:formatCode>General</c:formatCode>
                <c:ptCount val="51"/>
                <c:pt idx="0">
                  <c:v>9.3473887819566224E-9</c:v>
                </c:pt>
                <c:pt idx="1">
                  <c:v>1.8694777563913245E-8</c:v>
                </c:pt>
                <c:pt idx="2">
                  <c:v>3.1157962606522072E-8</c:v>
                </c:pt>
                <c:pt idx="3">
                  <c:v>4.6736943909783102E-8</c:v>
                </c:pt>
                <c:pt idx="4">
                  <c:v>6.543172147369634E-8</c:v>
                </c:pt>
                <c:pt idx="5">
                  <c:v>8.7242295298261787E-8</c:v>
                </c:pt>
                <c:pt idx="6">
                  <c:v>1.1216866538347943E-7</c:v>
                </c:pt>
                <c:pt idx="7">
                  <c:v>1.4021083172934929E-7</c:v>
                </c:pt>
                <c:pt idx="8">
                  <c:v>1.7136879433587135E-7</c:v>
                </c:pt>
                <c:pt idx="9">
                  <c:v>2.0252675694239344E-7</c:v>
                </c:pt>
                <c:pt idx="10">
                  <c:v>2.3368471954891547E-7</c:v>
                </c:pt>
                <c:pt idx="11">
                  <c:v>2.6484268215543756E-7</c:v>
                </c:pt>
                <c:pt idx="12">
                  <c:v>2.9600064476195962E-7</c:v>
                </c:pt>
                <c:pt idx="13">
                  <c:v>2.6359169069434479E-6</c:v>
                </c:pt>
                <c:pt idx="14">
                  <c:v>7.284591468699903E-6</c:v>
                </c:pt>
                <c:pt idx="15">
                  <c:v>1.4242024330031325E-5</c:v>
                </c:pt>
                <c:pt idx="16">
                  <c:v>2.3508215490937712E-5</c:v>
                </c:pt>
                <c:pt idx="17">
                  <c:v>3.508316495141907E-5</c:v>
                </c:pt>
                <c:pt idx="18">
                  <c:v>4.8966872711475391E-5</c:v>
                </c:pt>
                <c:pt idx="19">
                  <c:v>6.5159338771106684E-5</c:v>
                </c:pt>
                <c:pt idx="20">
                  <c:v>8.3660563130312938E-5</c:v>
                </c:pt>
                <c:pt idx="21">
                  <c:v>1.0447054578909414E-4</c:v>
                </c:pt>
                <c:pt idx="22">
                  <c:v>1.4469252655621703E-4</c:v>
                </c:pt>
                <c:pt idx="23">
                  <c:v>2.1967296933883188E-4</c:v>
                </c:pt>
                <c:pt idx="24">
                  <c:v>3.6239341238886451E-4</c:v>
                </c:pt>
                <c:pt idx="25">
                  <c:v>6.2661303219954147E-4</c:v>
                </c:pt>
                <c:pt idx="26">
                  <c:v>9.5111721197181089E-4</c:v>
                </c:pt>
                <c:pt idx="27">
                  <c:v>1.3760780339253666E-3</c:v>
                </c:pt>
                <c:pt idx="28">
                  <c:v>1.92391904820585E-3</c:v>
                </c:pt>
                <c:pt idx="29">
                  <c:v>2.6194542029400144E-3</c:v>
                </c:pt>
                <c:pt idx="30">
                  <c:v>3.4895892255428344E-3</c:v>
                </c:pt>
                <c:pt idx="31">
                  <c:v>4.5629091189589742E-3</c:v>
                </c:pt>
                <c:pt idx="32">
                  <c:v>5.8520619769510829E-3</c:v>
                </c:pt>
                <c:pt idx="33">
                  <c:v>7.369718696482723E-3</c:v>
                </c:pt>
                <c:pt idx="34">
                  <c:v>9.1131572704663908E-3</c:v>
                </c:pt>
                <c:pt idx="35">
                  <c:v>1.1058153558661488E-2</c:v>
                </c:pt>
                <c:pt idx="36">
                  <c:v>1.3294093036577106E-2</c:v>
                </c:pt>
                <c:pt idx="37">
                  <c:v>1.580702177988964E-2</c:v>
                </c:pt>
                <c:pt idx="38">
                  <c:v>1.8598272424830788E-2</c:v>
                </c:pt>
                <c:pt idx="39">
                  <c:v>2.1663916155867567E-2</c:v>
                </c:pt>
                <c:pt idx="40">
                  <c:v>2.4994764891433853E-2</c:v>
                </c:pt>
                <c:pt idx="41">
                  <c:v>2.8576603765976483E-2</c:v>
                </c:pt>
                <c:pt idx="42">
                  <c:v>3.2390636295732113E-2</c:v>
                </c:pt>
                <c:pt idx="43">
                  <c:v>3.6414109796855956E-2</c:v>
                </c:pt>
                <c:pt idx="44">
                  <c:v>4.0621077194506236E-2</c:v>
                </c:pt>
                <c:pt idx="45">
                  <c:v>4.4983244347425753E-2</c:v>
                </c:pt>
                <c:pt idx="46">
                  <c:v>4.9470849889694024E-2</c:v>
                </c:pt>
                <c:pt idx="47">
                  <c:v>5.3578697650288255E-2</c:v>
                </c:pt>
                <c:pt idx="48">
                  <c:v>5.728303144283111E-2</c:v>
                </c:pt>
                <c:pt idx="49">
                  <c:v>6.0562966134728821E-2</c:v>
                </c:pt>
                <c:pt idx="50">
                  <c:v>6.3400784080132527E-2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38-44E4-B552-57FFD171ED7F}"/>
            </c:ext>
          </c:extLst>
        </c:ser>
        <c:ser>
          <c:idx val="6"/>
          <c:order val="6"/>
          <c:tx>
            <c:strRef>
              <c:f>battery_share_inflow!$AQ$1</c:f>
              <c:strCache>
                <c:ptCount val="1"/>
                <c:pt idx="0">
                  <c:v>Lithium Ceramic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battery_share_inflow!$AJ$31:$AJ$81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battery_share_inflow!$AQ$31:$AQ$81</c:f>
              <c:numCache>
                <c:formatCode>General</c:formatCode>
                <c:ptCount val="51"/>
                <c:pt idx="0">
                  <c:v>1.2138731345106599E-19</c:v>
                </c:pt>
                <c:pt idx="1">
                  <c:v>2.4277462690213198E-19</c:v>
                </c:pt>
                <c:pt idx="2">
                  <c:v>4.0462437817022002E-19</c:v>
                </c:pt>
                <c:pt idx="3">
                  <c:v>6.0693656725533008E-19</c:v>
                </c:pt>
                <c:pt idx="4">
                  <c:v>8.4971119415746201E-19</c:v>
                </c:pt>
                <c:pt idx="5">
                  <c:v>1.1329482588766162E-18</c:v>
                </c:pt>
                <c:pt idx="6">
                  <c:v>1.4566477614127922E-18</c:v>
                </c:pt>
                <c:pt idx="7">
                  <c:v>1.8208097017659903E-18</c:v>
                </c:pt>
                <c:pt idx="8">
                  <c:v>2.2254340799362105E-18</c:v>
                </c:pt>
                <c:pt idx="9">
                  <c:v>2.6300584581064306E-18</c:v>
                </c:pt>
                <c:pt idx="10">
                  <c:v>3.0346828362766503E-18</c:v>
                </c:pt>
                <c:pt idx="11">
                  <c:v>3.43930721444687E-18</c:v>
                </c:pt>
                <c:pt idx="12">
                  <c:v>3.8439315926170905E-18</c:v>
                </c:pt>
                <c:pt idx="13">
                  <c:v>3.2135799653787637E-9</c:v>
                </c:pt>
                <c:pt idx="14">
                  <c:v>9.640739888043804E-9</c:v>
                </c:pt>
                <c:pt idx="15">
                  <c:v>1.9281479771839049E-8</c:v>
                </c:pt>
                <c:pt idx="16">
                  <c:v>3.2135799616764502E-8</c:v>
                </c:pt>
                <c:pt idx="17">
                  <c:v>4.8203699422820166E-8</c:v>
                </c:pt>
                <c:pt idx="18">
                  <c:v>6.748517919000602E-8</c:v>
                </c:pt>
                <c:pt idx="19">
                  <c:v>8.9980238918322104E-8</c:v>
                </c:pt>
                <c:pt idx="20">
                  <c:v>1.1568887860776835E-7</c:v>
                </c:pt>
                <c:pt idx="21">
                  <c:v>1.4461109825834485E-7</c:v>
                </c:pt>
                <c:pt idx="22">
                  <c:v>6.7722595202453131E-7</c:v>
                </c:pt>
                <c:pt idx="23">
                  <c:v>1.0428941503005105E-5</c:v>
                </c:pt>
                <c:pt idx="24">
                  <c:v>1.8770589162167521E-4</c:v>
                </c:pt>
                <c:pt idx="25">
                  <c:v>3.298395261379791E-3</c:v>
                </c:pt>
                <c:pt idx="26">
                  <c:v>3.980856648774235E-2</c:v>
                </c:pt>
                <c:pt idx="27">
                  <c:v>7.6243131394955047E-2</c:v>
                </c:pt>
                <c:pt idx="28">
                  <c:v>0.11257347857393998</c:v>
                </c:pt>
                <c:pt idx="29">
                  <c:v>0.14876888682717665</c:v>
                </c:pt>
                <c:pt idx="30">
                  <c:v>0.18479664737681453</c:v>
                </c:pt>
                <c:pt idx="31">
                  <c:v>0.22062235026125737</c:v>
                </c:pt>
                <c:pt idx="32">
                  <c:v>0.2562098319314155</c:v>
                </c:pt>
                <c:pt idx="33">
                  <c:v>0.2915140491808893</c:v>
                </c:pt>
                <c:pt idx="34">
                  <c:v>0.3263404122364692</c:v>
                </c:pt>
                <c:pt idx="35">
                  <c:v>0.35788756061508109</c:v>
                </c:pt>
                <c:pt idx="36">
                  <c:v>0.35565554783686876</c:v>
                </c:pt>
                <c:pt idx="37">
                  <c:v>0.35308793241407388</c:v>
                </c:pt>
                <c:pt idx="38">
                  <c:v>0.35018481310816985</c:v>
                </c:pt>
                <c:pt idx="39">
                  <c:v>0.34695196609947998</c:v>
                </c:pt>
                <c:pt idx="40">
                  <c:v>0.34340112900246955</c:v>
                </c:pt>
                <c:pt idx="41">
                  <c:v>0.33954996427477813</c:v>
                </c:pt>
                <c:pt idx="42">
                  <c:v>0.33542170527955867</c:v>
                </c:pt>
                <c:pt idx="43">
                  <c:v>0.33104451474088342</c:v>
                </c:pt>
                <c:pt idx="44">
                  <c:v>0.32645060784614716</c:v>
                </c:pt>
                <c:pt idx="45">
                  <c:v>0.32167520843100367</c:v>
                </c:pt>
                <c:pt idx="46">
                  <c:v>0.31675541510908328</c:v>
                </c:pt>
                <c:pt idx="47">
                  <c:v>0.31224682753731542</c:v>
                </c:pt>
                <c:pt idx="48">
                  <c:v>0.30817795836330436</c:v>
                </c:pt>
                <c:pt idx="49">
                  <c:v>0.30457375260424757</c:v>
                </c:pt>
                <c:pt idx="50">
                  <c:v>0.30145518142353012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38-44E4-B552-57FFD171ED7F}"/>
            </c:ext>
          </c:extLst>
        </c:ser>
        <c:ser>
          <c:idx val="7"/>
          <c:order val="7"/>
          <c:tx>
            <c:strRef>
              <c:f>battery_share_inflow!$AR$1</c:f>
              <c:strCache>
                <c:ptCount val="1"/>
                <c:pt idx="0">
                  <c:v>Lithium-air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battery_share_inflow!$AJ$31:$AJ$81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battery_share_inflow!$AR$31:$AR$81</c:f>
              <c:numCache>
                <c:formatCode>General</c:formatCode>
                <c:ptCount val="51"/>
                <c:pt idx="0">
                  <c:v>6.7471354259696144E-20</c:v>
                </c:pt>
                <c:pt idx="1">
                  <c:v>1.3494270851939229E-19</c:v>
                </c:pt>
                <c:pt idx="2">
                  <c:v>2.2490451419898715E-19</c:v>
                </c:pt>
                <c:pt idx="3">
                  <c:v>3.3735677129848067E-19</c:v>
                </c:pt>
                <c:pt idx="4">
                  <c:v>4.7229947981787296E-19</c:v>
                </c:pt>
                <c:pt idx="5">
                  <c:v>6.2973263975716401E-19</c:v>
                </c:pt>
                <c:pt idx="6">
                  <c:v>8.0965625111635373E-19</c:v>
                </c:pt>
                <c:pt idx="7">
                  <c:v>1.0120703138954421E-18</c:v>
                </c:pt>
                <c:pt idx="8">
                  <c:v>1.2369748280944292E-18</c:v>
                </c:pt>
                <c:pt idx="9">
                  <c:v>1.4618793422934164E-18</c:v>
                </c:pt>
                <c:pt idx="10">
                  <c:v>1.6867838564924035E-18</c:v>
                </c:pt>
                <c:pt idx="11">
                  <c:v>1.9116883706913905E-18</c:v>
                </c:pt>
                <c:pt idx="12">
                  <c:v>2.1365928848903776E-18</c:v>
                </c:pt>
                <c:pt idx="13">
                  <c:v>9.9428356323978903E-11</c:v>
                </c:pt>
                <c:pt idx="14">
                  <c:v>2.9828506447384644E-10</c:v>
                </c:pt>
                <c:pt idx="15">
                  <c:v>5.9657012658619542E-10</c:v>
                </c:pt>
                <c:pt idx="16">
                  <c:v>9.9428354266102582E-10</c:v>
                </c:pt>
                <c:pt idx="17">
                  <c:v>1.4914253126983379E-9</c:v>
                </c:pt>
                <c:pt idx="18">
                  <c:v>2.0879954366981318E-9</c:v>
                </c:pt>
                <c:pt idx="19">
                  <c:v>2.7839939146604066E-9</c:v>
                </c:pt>
                <c:pt idx="20">
                  <c:v>3.5794207465851638E-9</c:v>
                </c:pt>
                <c:pt idx="21">
                  <c:v>4.4742759324724013E-9</c:v>
                </c:pt>
                <c:pt idx="22">
                  <c:v>1.5283751400084233E-8</c:v>
                </c:pt>
                <c:pt idx="23">
                  <c:v>1.4504739488207641E-7</c:v>
                </c:pt>
                <c:pt idx="24">
                  <c:v>1.6929512677552917E-6</c:v>
                </c:pt>
                <c:pt idx="25">
                  <c:v>1.9510694139723621E-5</c:v>
                </c:pt>
                <c:pt idx="26">
                  <c:v>1.5668884269513637E-4</c:v>
                </c:pt>
                <c:pt idx="27">
                  <c:v>3.6194138134877407E-4</c:v>
                </c:pt>
                <c:pt idx="28">
                  <c:v>6.600338604752429E-4</c:v>
                </c:pt>
                <c:pt idx="29">
                  <c:v>1.0810897970330627E-3</c:v>
                </c:pt>
                <c:pt idx="30">
                  <c:v>1.6605972449323784E-3</c:v>
                </c:pt>
                <c:pt idx="31">
                  <c:v>2.43909226279282E-3</c:v>
                </c:pt>
                <c:pt idx="32">
                  <c:v>3.4614953508626221E-3</c:v>
                </c:pt>
                <c:pt idx="33">
                  <c:v>4.7760496000018053E-3</c:v>
                </c:pt>
                <c:pt idx="34">
                  <c:v>6.431989718735584E-3</c:v>
                </c:pt>
                <c:pt idx="35">
                  <c:v>8.4657489940785941E-3</c:v>
                </c:pt>
                <c:pt idx="36">
                  <c:v>1.0824747652605266E-2</c:v>
                </c:pt>
                <c:pt idx="37">
                  <c:v>1.3608490874135997E-2</c:v>
                </c:pt>
                <c:pt idx="38">
                  <c:v>1.6836729080378525E-2</c:v>
                </c:pt>
                <c:pt idx="39">
                  <c:v>2.0518929275580085E-2</c:v>
                </c:pt>
                <c:pt idx="40">
                  <c:v>2.4653297100766317E-2</c:v>
                </c:pt>
                <c:pt idx="41">
                  <c:v>2.9226408896779611E-2</c:v>
                </c:pt>
                <c:pt idx="42">
                  <c:v>3.4213478235070309E-2</c:v>
                </c:pt>
                <c:pt idx="43">
                  <c:v>3.9579225848171071E-2</c:v>
                </c:pt>
                <c:pt idx="44">
                  <c:v>4.5279271961078726E-2</c:v>
                </c:pt>
                <c:pt idx="45">
                  <c:v>5.1261931156149507E-2</c:v>
                </c:pt>
                <c:pt idx="46">
                  <c:v>5.7470265781218069E-2</c:v>
                </c:pt>
                <c:pt idx="47">
                  <c:v>6.3185781353755993E-2</c:v>
                </c:pt>
                <c:pt idx="48">
                  <c:v>6.8363961901680925E-2</c:v>
                </c:pt>
                <c:pt idx="49">
                  <c:v>7.2965216903787128E-2</c:v>
                </c:pt>
                <c:pt idx="50">
                  <c:v>7.6955852665138796E-2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38-44E4-B552-57FFD171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68992"/>
        <c:axId val="424027344"/>
      </c:areaChart>
      <c:catAx>
        <c:axId val="4999689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273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240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6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523874</xdr:colOff>
      <xdr:row>1</xdr:row>
      <xdr:rowOff>90487</xdr:rowOff>
    </xdr:from>
    <xdr:to>
      <xdr:col>55</xdr:col>
      <xdr:colOff>342899</xdr:colOff>
      <xdr:row>23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F38F8-E439-41BF-AE16-933DB415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6"/>
  <sheetViews>
    <sheetView topLeftCell="AE22" workbookViewId="0">
      <selection activeCell="AJ9" sqref="AJ9"/>
    </sheetView>
  </sheetViews>
  <sheetFormatPr defaultRowHeight="15" x14ac:dyDescent="0.25"/>
  <cols>
    <col min="10" max="10" width="10" bestFit="1" customWidth="1"/>
    <col min="24" max="24" width="11.140625" customWidth="1"/>
    <col min="29" max="29" width="12" bestFit="1" customWidth="1"/>
    <col min="34" max="34" width="12" bestFit="1" customWidth="1"/>
  </cols>
  <sheetData>
    <row r="1" spans="1:44" x14ac:dyDescent="0.25"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M1" t="s">
        <v>0</v>
      </c>
      <c r="N1" t="s">
        <v>7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X1" t="s">
        <v>0</v>
      </c>
      <c r="Y1" t="s">
        <v>7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K1" t="s">
        <v>0</v>
      </c>
      <c r="AL1" t="s">
        <v>13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</row>
    <row r="2" spans="1:44" x14ac:dyDescent="0.25">
      <c r="A2">
        <v>1971</v>
      </c>
      <c r="B2">
        <f t="shared" ref="B2:C18" si="0">B3</f>
        <v>1</v>
      </c>
      <c r="C2">
        <f t="shared" si="0"/>
        <v>0</v>
      </c>
      <c r="D2">
        <f t="shared" ref="D2:D18" si="1">D3</f>
        <v>0</v>
      </c>
      <c r="E2">
        <f t="shared" ref="E2:E18" si="2">E3</f>
        <v>0</v>
      </c>
      <c r="F2">
        <f t="shared" ref="F2:F18" si="3">F3</f>
        <v>0</v>
      </c>
      <c r="G2">
        <f t="shared" ref="G2:G18" si="4">G3</f>
        <v>0</v>
      </c>
      <c r="H2">
        <f t="shared" ref="H2:H18" si="5">H3</f>
        <v>0</v>
      </c>
      <c r="I2">
        <f t="shared" ref="I2:I18" si="6">I3</f>
        <v>0</v>
      </c>
      <c r="L2">
        <v>1971</v>
      </c>
      <c r="M2" s="2">
        <f t="shared" ref="M2:M5" si="7">M3</f>
        <v>0.8</v>
      </c>
      <c r="N2" s="2">
        <f t="shared" ref="N2:N6" si="8">N3</f>
        <v>5.7999999999999982E-2</v>
      </c>
      <c r="O2" s="2">
        <f t="shared" ref="O2:O45" si="9">O3</f>
        <v>5.1999999999999991E-2</v>
      </c>
      <c r="P2" s="2">
        <f t="shared" ref="P2:P45" si="10">P3</f>
        <v>1.7999999999999995E-2</v>
      </c>
      <c r="Q2" s="2">
        <f t="shared" ref="Q2:Q45" si="11">Q3</f>
        <v>7.1999999999999981E-2</v>
      </c>
      <c r="R2" s="2">
        <f t="shared" ref="R2:R45" si="12">R3</f>
        <v>0</v>
      </c>
      <c r="S2" s="2">
        <f t="shared" ref="S2:S45" si="13">S3</f>
        <v>0</v>
      </c>
      <c r="T2" s="2">
        <f t="shared" ref="T2:T45" si="14">T3</f>
        <v>0</v>
      </c>
      <c r="W2">
        <v>1971</v>
      </c>
      <c r="AJ2" s="12">
        <v>1971</v>
      </c>
      <c r="AK2" s="14">
        <f t="shared" ref="AK2:AR5" si="15">M2</f>
        <v>0.8</v>
      </c>
      <c r="AL2" s="14">
        <f t="shared" si="15"/>
        <v>5.7999999999999982E-2</v>
      </c>
      <c r="AM2" s="14">
        <f t="shared" si="15"/>
        <v>5.1999999999999991E-2</v>
      </c>
      <c r="AN2" s="14">
        <f t="shared" si="15"/>
        <v>1.7999999999999995E-2</v>
      </c>
      <c r="AO2" s="14">
        <f t="shared" si="15"/>
        <v>7.1999999999999981E-2</v>
      </c>
      <c r="AP2" s="14">
        <f t="shared" si="15"/>
        <v>0</v>
      </c>
      <c r="AQ2" s="14">
        <f t="shared" si="15"/>
        <v>0</v>
      </c>
      <c r="AR2" s="14">
        <f t="shared" si="15"/>
        <v>0</v>
      </c>
    </row>
    <row r="3" spans="1:44" x14ac:dyDescent="0.25">
      <c r="A3">
        <v>1972</v>
      </c>
      <c r="B3">
        <f t="shared" si="0"/>
        <v>1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f t="shared" si="4"/>
        <v>0</v>
      </c>
      <c r="H3">
        <f t="shared" si="5"/>
        <v>0</v>
      </c>
      <c r="I3">
        <f t="shared" si="6"/>
        <v>0</v>
      </c>
      <c r="L3">
        <v>1972</v>
      </c>
      <c r="M3" s="2">
        <f t="shared" si="7"/>
        <v>0.8</v>
      </c>
      <c r="N3" s="2">
        <f t="shared" si="8"/>
        <v>5.7999999999999982E-2</v>
      </c>
      <c r="O3" s="2">
        <f t="shared" si="9"/>
        <v>5.1999999999999991E-2</v>
      </c>
      <c r="P3" s="2">
        <f t="shared" si="10"/>
        <v>1.7999999999999995E-2</v>
      </c>
      <c r="Q3" s="2">
        <f t="shared" si="11"/>
        <v>7.1999999999999981E-2</v>
      </c>
      <c r="R3" s="2">
        <f t="shared" si="12"/>
        <v>0</v>
      </c>
      <c r="S3" s="2">
        <f t="shared" si="13"/>
        <v>0</v>
      </c>
      <c r="T3" s="2">
        <f t="shared" si="14"/>
        <v>0</v>
      </c>
      <c r="W3">
        <v>1972</v>
      </c>
      <c r="AJ3" s="12">
        <v>1972</v>
      </c>
      <c r="AK3" s="14">
        <f t="shared" si="15"/>
        <v>0.8</v>
      </c>
      <c r="AL3" s="14">
        <f t="shared" si="15"/>
        <v>5.7999999999999982E-2</v>
      </c>
      <c r="AM3" s="14">
        <f t="shared" si="15"/>
        <v>5.1999999999999991E-2</v>
      </c>
      <c r="AN3" s="14">
        <f t="shared" si="15"/>
        <v>1.7999999999999995E-2</v>
      </c>
      <c r="AO3" s="14">
        <f t="shared" si="15"/>
        <v>7.1999999999999981E-2</v>
      </c>
      <c r="AP3" s="14">
        <f t="shared" si="15"/>
        <v>0</v>
      </c>
      <c r="AQ3" s="14">
        <f t="shared" si="15"/>
        <v>0</v>
      </c>
      <c r="AR3" s="14">
        <f t="shared" si="15"/>
        <v>0</v>
      </c>
    </row>
    <row r="4" spans="1:44" x14ac:dyDescent="0.25">
      <c r="A4">
        <v>1973</v>
      </c>
      <c r="B4">
        <f t="shared" si="0"/>
        <v>1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0</v>
      </c>
      <c r="L4">
        <v>1973</v>
      </c>
      <c r="M4" s="2">
        <f t="shared" si="7"/>
        <v>0.8</v>
      </c>
      <c r="N4" s="2">
        <f t="shared" si="8"/>
        <v>5.7999999999999982E-2</v>
      </c>
      <c r="O4" s="2">
        <f t="shared" si="9"/>
        <v>5.1999999999999991E-2</v>
      </c>
      <c r="P4" s="2">
        <f t="shared" si="10"/>
        <v>1.7999999999999995E-2</v>
      </c>
      <c r="Q4" s="2">
        <f t="shared" si="11"/>
        <v>7.1999999999999981E-2</v>
      </c>
      <c r="R4" s="2">
        <f t="shared" si="12"/>
        <v>0</v>
      </c>
      <c r="S4" s="2">
        <f t="shared" si="13"/>
        <v>0</v>
      </c>
      <c r="T4" s="2">
        <f t="shared" si="14"/>
        <v>0</v>
      </c>
      <c r="W4">
        <v>1973</v>
      </c>
      <c r="AJ4" s="12">
        <v>1973</v>
      </c>
      <c r="AK4" s="14">
        <f t="shared" si="15"/>
        <v>0.8</v>
      </c>
      <c r="AL4" s="14">
        <f t="shared" si="15"/>
        <v>5.7999999999999982E-2</v>
      </c>
      <c r="AM4" s="14">
        <f t="shared" si="15"/>
        <v>5.1999999999999991E-2</v>
      </c>
      <c r="AN4" s="14">
        <f t="shared" si="15"/>
        <v>1.7999999999999995E-2</v>
      </c>
      <c r="AO4" s="14">
        <f t="shared" si="15"/>
        <v>7.1999999999999981E-2</v>
      </c>
      <c r="AP4" s="14">
        <f t="shared" si="15"/>
        <v>0</v>
      </c>
      <c r="AQ4" s="14">
        <f t="shared" si="15"/>
        <v>0</v>
      </c>
      <c r="AR4" s="14">
        <f t="shared" si="15"/>
        <v>0</v>
      </c>
    </row>
    <row r="5" spans="1:44" x14ac:dyDescent="0.25">
      <c r="A5">
        <v>1974</v>
      </c>
      <c r="B5">
        <f t="shared" si="0"/>
        <v>1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L5">
        <v>1974</v>
      </c>
      <c r="M5" s="2">
        <f t="shared" si="7"/>
        <v>0.8</v>
      </c>
      <c r="N5" s="2">
        <f t="shared" si="8"/>
        <v>5.7999999999999982E-2</v>
      </c>
      <c r="O5" s="2">
        <f t="shared" si="9"/>
        <v>5.1999999999999991E-2</v>
      </c>
      <c r="P5" s="2">
        <f t="shared" si="10"/>
        <v>1.7999999999999995E-2</v>
      </c>
      <c r="Q5" s="2">
        <f t="shared" si="11"/>
        <v>7.1999999999999981E-2</v>
      </c>
      <c r="R5" s="2">
        <f t="shared" si="12"/>
        <v>0</v>
      </c>
      <c r="S5" s="2">
        <f t="shared" si="13"/>
        <v>0</v>
      </c>
      <c r="T5" s="2">
        <f t="shared" si="14"/>
        <v>0</v>
      </c>
      <c r="W5">
        <v>1974</v>
      </c>
      <c r="AJ5" s="12">
        <v>1974</v>
      </c>
      <c r="AK5" s="14">
        <f t="shared" si="15"/>
        <v>0.8</v>
      </c>
      <c r="AL5" s="14">
        <f t="shared" si="15"/>
        <v>5.7999999999999982E-2</v>
      </c>
      <c r="AM5" s="14">
        <f t="shared" si="15"/>
        <v>5.1999999999999991E-2</v>
      </c>
      <c r="AN5" s="14">
        <f t="shared" si="15"/>
        <v>1.7999999999999995E-2</v>
      </c>
      <c r="AO5" s="14">
        <f t="shared" si="15"/>
        <v>7.1999999999999981E-2</v>
      </c>
      <c r="AP5" s="14">
        <f t="shared" si="15"/>
        <v>0</v>
      </c>
      <c r="AQ5" s="14">
        <f t="shared" si="15"/>
        <v>0</v>
      </c>
      <c r="AR5" s="14">
        <f t="shared" si="15"/>
        <v>0</v>
      </c>
    </row>
    <row r="6" spans="1:44" x14ac:dyDescent="0.25">
      <c r="A6">
        <v>1975</v>
      </c>
      <c r="B6">
        <f t="shared" si="0"/>
        <v>1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L6">
        <v>1975</v>
      </c>
      <c r="M6" s="2">
        <f>M7</f>
        <v>0.8</v>
      </c>
      <c r="N6" s="2">
        <f t="shared" si="8"/>
        <v>5.7999999999999982E-2</v>
      </c>
      <c r="O6" s="2">
        <f t="shared" si="9"/>
        <v>5.1999999999999991E-2</v>
      </c>
      <c r="P6" s="2">
        <f t="shared" si="10"/>
        <v>1.7999999999999995E-2</v>
      </c>
      <c r="Q6" s="2">
        <f t="shared" si="11"/>
        <v>7.1999999999999981E-2</v>
      </c>
      <c r="R6" s="2">
        <f t="shared" si="12"/>
        <v>0</v>
      </c>
      <c r="S6" s="2">
        <f t="shared" si="13"/>
        <v>0</v>
      </c>
      <c r="T6" s="2">
        <f t="shared" si="14"/>
        <v>0</v>
      </c>
      <c r="W6">
        <v>1975</v>
      </c>
      <c r="AJ6" s="12">
        <v>1975</v>
      </c>
      <c r="AK6" s="14">
        <f t="shared" ref="AK6:AR6" si="16">AVERAGE(M4:M8)</f>
        <v>0.8</v>
      </c>
      <c r="AL6" s="14">
        <f t="shared" si="16"/>
        <v>5.7999999999999982E-2</v>
      </c>
      <c r="AM6" s="14">
        <f t="shared" si="16"/>
        <v>5.1999999999999991E-2</v>
      </c>
      <c r="AN6" s="14">
        <f t="shared" si="16"/>
        <v>1.7999999999999995E-2</v>
      </c>
      <c r="AO6" s="14">
        <f t="shared" si="16"/>
        <v>7.1999999999999981E-2</v>
      </c>
      <c r="AP6" s="14">
        <f t="shared" si="16"/>
        <v>0</v>
      </c>
      <c r="AQ6" s="14">
        <f t="shared" si="16"/>
        <v>0</v>
      </c>
      <c r="AR6" s="14">
        <f t="shared" si="16"/>
        <v>0</v>
      </c>
    </row>
    <row r="7" spans="1:44" x14ac:dyDescent="0.25">
      <c r="A7">
        <v>1976</v>
      </c>
      <c r="B7">
        <f t="shared" si="0"/>
        <v>1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L7">
        <v>1976</v>
      </c>
      <c r="M7" s="2">
        <f t="shared" ref="M7:M45" si="17">M8</f>
        <v>0.8</v>
      </c>
      <c r="N7" s="2">
        <f t="shared" ref="N7:N45" si="18">N8</f>
        <v>5.7999999999999982E-2</v>
      </c>
      <c r="O7" s="2">
        <f t="shared" si="9"/>
        <v>5.1999999999999991E-2</v>
      </c>
      <c r="P7" s="2">
        <f t="shared" si="10"/>
        <v>1.7999999999999995E-2</v>
      </c>
      <c r="Q7" s="2">
        <f t="shared" si="11"/>
        <v>7.1999999999999981E-2</v>
      </c>
      <c r="R7" s="2">
        <f t="shared" si="12"/>
        <v>0</v>
      </c>
      <c r="S7" s="2">
        <f t="shared" si="13"/>
        <v>0</v>
      </c>
      <c r="T7" s="2">
        <f t="shared" si="14"/>
        <v>0</v>
      </c>
      <c r="W7">
        <v>1976</v>
      </c>
      <c r="AJ7" s="12">
        <v>1976</v>
      </c>
      <c r="AK7" s="12">
        <f t="shared" ref="AK7:AK38" si="19">AVERAGE(M2:M11)</f>
        <v>0.79999999999999993</v>
      </c>
      <c r="AL7" s="12">
        <f t="shared" ref="AL7:AL38" si="20">AVERAGE(N2:N11)</f>
        <v>5.7999999999999982E-2</v>
      </c>
      <c r="AM7" s="12">
        <f t="shared" ref="AM7:AM38" si="21">AVERAGE(O2:O11)</f>
        <v>5.1999999999999991E-2</v>
      </c>
      <c r="AN7" s="12">
        <f t="shared" ref="AN7:AN38" si="22">AVERAGE(P2:P11)</f>
        <v>1.7999999999999992E-2</v>
      </c>
      <c r="AO7" s="12">
        <f t="shared" ref="AO7:AO38" si="23">AVERAGE(Q2:Q11)</f>
        <v>7.1999999999999967E-2</v>
      </c>
      <c r="AP7" s="12">
        <f t="shared" ref="AP7:AP38" si="24">AVERAGE(R2:R11)</f>
        <v>0</v>
      </c>
      <c r="AQ7" s="12">
        <f t="shared" ref="AQ7:AQ38" si="25">AVERAGE(S2:S11)</f>
        <v>0</v>
      </c>
      <c r="AR7" s="12">
        <f t="shared" ref="AR7:AR38" si="26">AVERAGE(T2:T11)</f>
        <v>0</v>
      </c>
    </row>
    <row r="8" spans="1:44" x14ac:dyDescent="0.25">
      <c r="A8">
        <v>1977</v>
      </c>
      <c r="B8">
        <f t="shared" si="0"/>
        <v>1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L8">
        <v>1977</v>
      </c>
      <c r="M8" s="2">
        <f t="shared" si="17"/>
        <v>0.8</v>
      </c>
      <c r="N8" s="2">
        <f t="shared" si="18"/>
        <v>5.7999999999999982E-2</v>
      </c>
      <c r="O8" s="2">
        <f t="shared" si="9"/>
        <v>5.1999999999999991E-2</v>
      </c>
      <c r="P8" s="2">
        <f t="shared" si="10"/>
        <v>1.7999999999999995E-2</v>
      </c>
      <c r="Q8" s="2">
        <f t="shared" si="11"/>
        <v>7.1999999999999981E-2</v>
      </c>
      <c r="R8" s="2">
        <f t="shared" si="12"/>
        <v>0</v>
      </c>
      <c r="S8" s="2">
        <f t="shared" si="13"/>
        <v>0</v>
      </c>
      <c r="T8" s="2">
        <f t="shared" si="14"/>
        <v>0</v>
      </c>
      <c r="W8">
        <v>1977</v>
      </c>
      <c r="AJ8" s="12">
        <v>1977</v>
      </c>
      <c r="AK8" s="12">
        <f t="shared" si="19"/>
        <v>0.79999999999999993</v>
      </c>
      <c r="AL8" s="12">
        <f t="shared" si="20"/>
        <v>5.7999999999999982E-2</v>
      </c>
      <c r="AM8" s="12">
        <f t="shared" si="21"/>
        <v>5.1999999999999991E-2</v>
      </c>
      <c r="AN8" s="12">
        <f t="shared" si="22"/>
        <v>1.7999999999999992E-2</v>
      </c>
      <c r="AO8" s="12">
        <f t="shared" si="23"/>
        <v>7.1999999999999967E-2</v>
      </c>
      <c r="AP8" s="12">
        <f t="shared" si="24"/>
        <v>0</v>
      </c>
      <c r="AQ8" s="12">
        <f t="shared" si="25"/>
        <v>0</v>
      </c>
      <c r="AR8" s="12">
        <f t="shared" si="26"/>
        <v>0</v>
      </c>
    </row>
    <row r="9" spans="1:44" x14ac:dyDescent="0.25">
      <c r="A9">
        <v>1978</v>
      </c>
      <c r="B9">
        <f t="shared" si="0"/>
        <v>1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L9">
        <v>1978</v>
      </c>
      <c r="M9" s="2">
        <f t="shared" si="17"/>
        <v>0.8</v>
      </c>
      <c r="N9" s="2">
        <f t="shared" si="18"/>
        <v>5.7999999999999982E-2</v>
      </c>
      <c r="O9" s="2">
        <f t="shared" si="9"/>
        <v>5.1999999999999991E-2</v>
      </c>
      <c r="P9" s="2">
        <f t="shared" si="10"/>
        <v>1.7999999999999995E-2</v>
      </c>
      <c r="Q9" s="2">
        <f t="shared" si="11"/>
        <v>7.1999999999999981E-2</v>
      </c>
      <c r="R9" s="2">
        <f t="shared" si="12"/>
        <v>0</v>
      </c>
      <c r="S9" s="2">
        <f t="shared" si="13"/>
        <v>0</v>
      </c>
      <c r="T9" s="2">
        <f t="shared" si="14"/>
        <v>0</v>
      </c>
      <c r="W9">
        <v>1978</v>
      </c>
      <c r="AJ9" s="12">
        <v>1978</v>
      </c>
      <c r="AK9" s="12">
        <f t="shared" si="19"/>
        <v>0.79999999999999993</v>
      </c>
      <c r="AL9" s="12">
        <f t="shared" si="20"/>
        <v>5.7999999999999982E-2</v>
      </c>
      <c r="AM9" s="12">
        <f t="shared" si="21"/>
        <v>5.1999999999999991E-2</v>
      </c>
      <c r="AN9" s="12">
        <f t="shared" si="22"/>
        <v>1.7999999999999992E-2</v>
      </c>
      <c r="AO9" s="12">
        <f t="shared" si="23"/>
        <v>7.1999999999999967E-2</v>
      </c>
      <c r="AP9" s="12">
        <f t="shared" si="24"/>
        <v>0</v>
      </c>
      <c r="AQ9" s="12">
        <f t="shared" si="25"/>
        <v>0</v>
      </c>
      <c r="AR9" s="12">
        <f t="shared" si="26"/>
        <v>0</v>
      </c>
    </row>
    <row r="10" spans="1:44" x14ac:dyDescent="0.25">
      <c r="A10">
        <v>1979</v>
      </c>
      <c r="B10">
        <f t="shared" si="0"/>
        <v>1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L10">
        <v>1979</v>
      </c>
      <c r="M10" s="2">
        <f t="shared" si="17"/>
        <v>0.8</v>
      </c>
      <c r="N10" s="2">
        <f t="shared" si="18"/>
        <v>5.7999999999999982E-2</v>
      </c>
      <c r="O10" s="2">
        <f t="shared" si="9"/>
        <v>5.1999999999999991E-2</v>
      </c>
      <c r="P10" s="2">
        <f t="shared" si="10"/>
        <v>1.7999999999999995E-2</v>
      </c>
      <c r="Q10" s="2">
        <f t="shared" si="11"/>
        <v>7.1999999999999981E-2</v>
      </c>
      <c r="R10" s="2">
        <f t="shared" si="12"/>
        <v>0</v>
      </c>
      <c r="S10" s="2">
        <f t="shared" si="13"/>
        <v>0</v>
      </c>
      <c r="T10" s="2">
        <f t="shared" si="14"/>
        <v>0</v>
      </c>
      <c r="W10">
        <v>1979</v>
      </c>
      <c r="AJ10" s="12">
        <v>1979</v>
      </c>
      <c r="AK10" s="12">
        <f t="shared" si="19"/>
        <v>0.79999999999999993</v>
      </c>
      <c r="AL10" s="12">
        <f t="shared" si="20"/>
        <v>5.7999999999999982E-2</v>
      </c>
      <c r="AM10" s="12">
        <f t="shared" si="21"/>
        <v>5.1999999999999991E-2</v>
      </c>
      <c r="AN10" s="12">
        <f t="shared" si="22"/>
        <v>1.7999999999999992E-2</v>
      </c>
      <c r="AO10" s="12">
        <f t="shared" si="23"/>
        <v>7.1999999999999967E-2</v>
      </c>
      <c r="AP10" s="12">
        <f t="shared" si="24"/>
        <v>0</v>
      </c>
      <c r="AQ10" s="12">
        <f t="shared" si="25"/>
        <v>0</v>
      </c>
      <c r="AR10" s="12">
        <f t="shared" si="26"/>
        <v>0</v>
      </c>
    </row>
    <row r="11" spans="1:44" x14ac:dyDescent="0.25">
      <c r="A11">
        <v>1980</v>
      </c>
      <c r="B11">
        <f t="shared" si="0"/>
        <v>1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L11">
        <v>1980</v>
      </c>
      <c r="M11" s="2">
        <f t="shared" si="17"/>
        <v>0.8</v>
      </c>
      <c r="N11" s="2">
        <f t="shared" si="18"/>
        <v>5.7999999999999982E-2</v>
      </c>
      <c r="O11" s="2">
        <f t="shared" si="9"/>
        <v>5.1999999999999991E-2</v>
      </c>
      <c r="P11" s="2">
        <f t="shared" si="10"/>
        <v>1.7999999999999995E-2</v>
      </c>
      <c r="Q11" s="2">
        <f t="shared" si="11"/>
        <v>7.1999999999999981E-2</v>
      </c>
      <c r="R11" s="2">
        <f t="shared" si="12"/>
        <v>0</v>
      </c>
      <c r="S11" s="2">
        <f t="shared" si="13"/>
        <v>0</v>
      </c>
      <c r="T11" s="2">
        <f t="shared" si="14"/>
        <v>0</v>
      </c>
      <c r="W11">
        <v>1980</v>
      </c>
      <c r="AJ11" s="12">
        <v>1980</v>
      </c>
      <c r="AK11" s="12">
        <f t="shared" si="19"/>
        <v>0.79999999999999993</v>
      </c>
      <c r="AL11" s="12">
        <f t="shared" si="20"/>
        <v>5.7999999999999982E-2</v>
      </c>
      <c r="AM11" s="12">
        <f t="shared" si="21"/>
        <v>5.1999999999999991E-2</v>
      </c>
      <c r="AN11" s="12">
        <f t="shared" si="22"/>
        <v>1.7999999999999992E-2</v>
      </c>
      <c r="AO11" s="12">
        <f t="shared" si="23"/>
        <v>7.1999999999999967E-2</v>
      </c>
      <c r="AP11" s="12">
        <f t="shared" si="24"/>
        <v>0</v>
      </c>
      <c r="AQ11" s="12">
        <f t="shared" si="25"/>
        <v>0</v>
      </c>
      <c r="AR11" s="12">
        <f t="shared" si="26"/>
        <v>0</v>
      </c>
    </row>
    <row r="12" spans="1:44" x14ac:dyDescent="0.25">
      <c r="A12">
        <v>1981</v>
      </c>
      <c r="B12">
        <f t="shared" si="0"/>
        <v>1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L12">
        <v>1981</v>
      </c>
      <c r="M12" s="2">
        <f t="shared" si="17"/>
        <v>0.8</v>
      </c>
      <c r="N12" s="2">
        <f t="shared" si="18"/>
        <v>5.7999999999999982E-2</v>
      </c>
      <c r="O12" s="2">
        <f t="shared" si="9"/>
        <v>5.1999999999999991E-2</v>
      </c>
      <c r="P12" s="2">
        <f t="shared" si="10"/>
        <v>1.7999999999999995E-2</v>
      </c>
      <c r="Q12" s="2">
        <f t="shared" si="11"/>
        <v>7.1999999999999981E-2</v>
      </c>
      <c r="R12" s="2">
        <f t="shared" si="12"/>
        <v>0</v>
      </c>
      <c r="S12" s="2">
        <f t="shared" si="13"/>
        <v>0</v>
      </c>
      <c r="T12" s="2">
        <f t="shared" si="14"/>
        <v>0</v>
      </c>
      <c r="W12">
        <v>1981</v>
      </c>
      <c r="AJ12" s="12">
        <v>1981</v>
      </c>
      <c r="AK12" s="12">
        <f t="shared" si="19"/>
        <v>0.79999999999999993</v>
      </c>
      <c r="AL12" s="12">
        <f t="shared" si="20"/>
        <v>5.7999999999999982E-2</v>
      </c>
      <c r="AM12" s="12">
        <f t="shared" si="21"/>
        <v>5.1999999999999991E-2</v>
      </c>
      <c r="AN12" s="12">
        <f t="shared" si="22"/>
        <v>1.7999999999999992E-2</v>
      </c>
      <c r="AO12" s="12">
        <f t="shared" si="23"/>
        <v>7.1999999999999967E-2</v>
      </c>
      <c r="AP12" s="12">
        <f t="shared" si="24"/>
        <v>0</v>
      </c>
      <c r="AQ12" s="12">
        <f t="shared" si="25"/>
        <v>0</v>
      </c>
      <c r="AR12" s="12">
        <f t="shared" si="26"/>
        <v>0</v>
      </c>
    </row>
    <row r="13" spans="1:44" x14ac:dyDescent="0.25">
      <c r="A13">
        <v>1982</v>
      </c>
      <c r="B13">
        <f t="shared" si="0"/>
        <v>1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L13">
        <v>1982</v>
      </c>
      <c r="M13" s="2">
        <f t="shared" si="17"/>
        <v>0.8</v>
      </c>
      <c r="N13" s="2">
        <f t="shared" si="18"/>
        <v>5.7999999999999982E-2</v>
      </c>
      <c r="O13" s="2">
        <f t="shared" si="9"/>
        <v>5.1999999999999991E-2</v>
      </c>
      <c r="P13" s="2">
        <f t="shared" si="10"/>
        <v>1.7999999999999995E-2</v>
      </c>
      <c r="Q13" s="2">
        <f t="shared" si="11"/>
        <v>7.1999999999999981E-2</v>
      </c>
      <c r="R13" s="2">
        <f t="shared" si="12"/>
        <v>0</v>
      </c>
      <c r="S13" s="2">
        <f t="shared" si="13"/>
        <v>0</v>
      </c>
      <c r="T13" s="2">
        <f t="shared" si="14"/>
        <v>0</v>
      </c>
      <c r="W13">
        <v>1982</v>
      </c>
      <c r="AJ13" s="12">
        <v>1982</v>
      </c>
      <c r="AK13" s="12">
        <f t="shared" si="19"/>
        <v>0.79999999999999993</v>
      </c>
      <c r="AL13" s="12">
        <f t="shared" si="20"/>
        <v>5.7999999999999982E-2</v>
      </c>
      <c r="AM13" s="12">
        <f t="shared" si="21"/>
        <v>5.1999999999999991E-2</v>
      </c>
      <c r="AN13" s="12">
        <f t="shared" si="22"/>
        <v>1.7999999999999992E-2</v>
      </c>
      <c r="AO13" s="12">
        <f t="shared" si="23"/>
        <v>7.1999999999999967E-2</v>
      </c>
      <c r="AP13" s="12">
        <f t="shared" si="24"/>
        <v>0</v>
      </c>
      <c r="AQ13" s="12">
        <f t="shared" si="25"/>
        <v>0</v>
      </c>
      <c r="AR13" s="12">
        <f t="shared" si="26"/>
        <v>0</v>
      </c>
    </row>
    <row r="14" spans="1:44" x14ac:dyDescent="0.25">
      <c r="A14">
        <v>1983</v>
      </c>
      <c r="B14">
        <f t="shared" si="0"/>
        <v>1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L14">
        <v>1983</v>
      </c>
      <c r="M14" s="2">
        <f t="shared" si="17"/>
        <v>0.8</v>
      </c>
      <c r="N14" s="2">
        <f t="shared" si="18"/>
        <v>5.7999999999999982E-2</v>
      </c>
      <c r="O14" s="2">
        <f t="shared" si="9"/>
        <v>5.1999999999999991E-2</v>
      </c>
      <c r="P14" s="2">
        <f t="shared" si="10"/>
        <v>1.7999999999999995E-2</v>
      </c>
      <c r="Q14" s="2">
        <f t="shared" si="11"/>
        <v>7.1999999999999981E-2</v>
      </c>
      <c r="R14" s="2">
        <f t="shared" si="12"/>
        <v>0</v>
      </c>
      <c r="S14" s="2">
        <f t="shared" si="13"/>
        <v>0</v>
      </c>
      <c r="T14" s="2">
        <f t="shared" si="14"/>
        <v>0</v>
      </c>
      <c r="W14">
        <v>1983</v>
      </c>
      <c r="AJ14" s="12">
        <v>1983</v>
      </c>
      <c r="AK14" s="12">
        <f t="shared" si="19"/>
        <v>0.79999999999999993</v>
      </c>
      <c r="AL14" s="12">
        <f t="shared" si="20"/>
        <v>5.7999999999999982E-2</v>
      </c>
      <c r="AM14" s="12">
        <f t="shared" si="21"/>
        <v>5.1999999999999991E-2</v>
      </c>
      <c r="AN14" s="12">
        <f t="shared" si="22"/>
        <v>1.7999999999999992E-2</v>
      </c>
      <c r="AO14" s="12">
        <f t="shared" si="23"/>
        <v>7.1999999999999967E-2</v>
      </c>
      <c r="AP14" s="12">
        <f t="shared" si="24"/>
        <v>0</v>
      </c>
      <c r="AQ14" s="12">
        <f t="shared" si="25"/>
        <v>0</v>
      </c>
      <c r="AR14" s="12">
        <f t="shared" si="26"/>
        <v>0</v>
      </c>
    </row>
    <row r="15" spans="1:44" x14ac:dyDescent="0.25">
      <c r="A15">
        <v>1984</v>
      </c>
      <c r="B15">
        <f t="shared" si="0"/>
        <v>1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L15">
        <v>1984</v>
      </c>
      <c r="M15" s="2">
        <f t="shared" si="17"/>
        <v>0.8</v>
      </c>
      <c r="N15" s="2">
        <f t="shared" si="18"/>
        <v>5.7999999999999982E-2</v>
      </c>
      <c r="O15" s="2">
        <f t="shared" si="9"/>
        <v>5.1999999999999991E-2</v>
      </c>
      <c r="P15" s="2">
        <f t="shared" si="10"/>
        <v>1.7999999999999995E-2</v>
      </c>
      <c r="Q15" s="2">
        <f t="shared" si="11"/>
        <v>7.1999999999999981E-2</v>
      </c>
      <c r="R15" s="2">
        <f t="shared" si="12"/>
        <v>0</v>
      </c>
      <c r="S15" s="2">
        <f t="shared" si="13"/>
        <v>0</v>
      </c>
      <c r="T15" s="2">
        <f t="shared" si="14"/>
        <v>0</v>
      </c>
      <c r="W15">
        <v>1984</v>
      </c>
      <c r="AJ15" s="12">
        <v>1984</v>
      </c>
      <c r="AK15" s="12">
        <f t="shared" si="19"/>
        <v>0.79999999999999993</v>
      </c>
      <c r="AL15" s="12">
        <f t="shared" si="20"/>
        <v>5.7999999999999982E-2</v>
      </c>
      <c r="AM15" s="12">
        <f t="shared" si="21"/>
        <v>5.1999999999999991E-2</v>
      </c>
      <c r="AN15" s="12">
        <f t="shared" si="22"/>
        <v>1.7999999999999992E-2</v>
      </c>
      <c r="AO15" s="12">
        <f t="shared" si="23"/>
        <v>7.1999999999999967E-2</v>
      </c>
      <c r="AP15" s="12">
        <f t="shared" si="24"/>
        <v>0</v>
      </c>
      <c r="AQ15" s="12">
        <f t="shared" si="25"/>
        <v>0</v>
      </c>
      <c r="AR15" s="12">
        <f t="shared" si="26"/>
        <v>0</v>
      </c>
    </row>
    <row r="16" spans="1:44" x14ac:dyDescent="0.25">
      <c r="A16">
        <v>1985</v>
      </c>
      <c r="B16">
        <f t="shared" si="0"/>
        <v>1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L16">
        <v>1985</v>
      </c>
      <c r="M16" s="2">
        <f t="shared" si="17"/>
        <v>0.8</v>
      </c>
      <c r="N16" s="2">
        <f t="shared" si="18"/>
        <v>5.7999999999999982E-2</v>
      </c>
      <c r="O16" s="2">
        <f t="shared" si="9"/>
        <v>5.1999999999999991E-2</v>
      </c>
      <c r="P16" s="2">
        <f t="shared" si="10"/>
        <v>1.7999999999999995E-2</v>
      </c>
      <c r="Q16" s="2">
        <f t="shared" si="11"/>
        <v>7.1999999999999981E-2</v>
      </c>
      <c r="R16" s="2">
        <f t="shared" si="12"/>
        <v>0</v>
      </c>
      <c r="S16" s="2">
        <f t="shared" si="13"/>
        <v>0</v>
      </c>
      <c r="T16" s="2">
        <f t="shared" si="14"/>
        <v>0</v>
      </c>
      <c r="W16">
        <v>1985</v>
      </c>
      <c r="AJ16" s="12">
        <v>1985</v>
      </c>
      <c r="AK16" s="12">
        <f t="shared" si="19"/>
        <v>0.79999999999999993</v>
      </c>
      <c r="AL16" s="12">
        <f t="shared" si="20"/>
        <v>5.7999999999999982E-2</v>
      </c>
      <c r="AM16" s="12">
        <f t="shared" si="21"/>
        <v>5.1999999999999991E-2</v>
      </c>
      <c r="AN16" s="12">
        <f t="shared" si="22"/>
        <v>1.7999999999999992E-2</v>
      </c>
      <c r="AO16" s="12">
        <f t="shared" si="23"/>
        <v>7.1999999999999967E-2</v>
      </c>
      <c r="AP16" s="12">
        <f t="shared" si="24"/>
        <v>0</v>
      </c>
      <c r="AQ16" s="12">
        <f t="shared" si="25"/>
        <v>0</v>
      </c>
      <c r="AR16" s="12">
        <f t="shared" si="26"/>
        <v>0</v>
      </c>
    </row>
    <row r="17" spans="1:44" x14ac:dyDescent="0.25">
      <c r="A17">
        <v>1986</v>
      </c>
      <c r="B17">
        <f t="shared" si="0"/>
        <v>1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L17">
        <v>1986</v>
      </c>
      <c r="M17" s="2">
        <f t="shared" si="17"/>
        <v>0.8</v>
      </c>
      <c r="N17" s="2">
        <f t="shared" si="18"/>
        <v>5.7999999999999982E-2</v>
      </c>
      <c r="O17" s="2">
        <f t="shared" si="9"/>
        <v>5.1999999999999991E-2</v>
      </c>
      <c r="P17" s="2">
        <f t="shared" si="10"/>
        <v>1.7999999999999995E-2</v>
      </c>
      <c r="Q17" s="2">
        <f t="shared" si="11"/>
        <v>7.1999999999999981E-2</v>
      </c>
      <c r="R17" s="2">
        <f t="shared" si="12"/>
        <v>0</v>
      </c>
      <c r="S17" s="2">
        <f t="shared" si="13"/>
        <v>0</v>
      </c>
      <c r="T17" s="2">
        <f t="shared" si="14"/>
        <v>0</v>
      </c>
      <c r="W17">
        <v>1986</v>
      </c>
      <c r="AJ17" s="12">
        <v>1986</v>
      </c>
      <c r="AK17" s="12">
        <f t="shared" si="19"/>
        <v>0.79999999999999993</v>
      </c>
      <c r="AL17" s="12">
        <f t="shared" si="20"/>
        <v>5.7999999999999982E-2</v>
      </c>
      <c r="AM17" s="12">
        <f t="shared" si="21"/>
        <v>5.1999999999999991E-2</v>
      </c>
      <c r="AN17" s="12">
        <f t="shared" si="22"/>
        <v>1.7999999999999992E-2</v>
      </c>
      <c r="AO17" s="12">
        <f t="shared" si="23"/>
        <v>7.1999999999999967E-2</v>
      </c>
      <c r="AP17" s="12">
        <f t="shared" si="24"/>
        <v>0</v>
      </c>
      <c r="AQ17" s="12">
        <f t="shared" si="25"/>
        <v>0</v>
      </c>
      <c r="AR17" s="12">
        <f t="shared" si="26"/>
        <v>0</v>
      </c>
    </row>
    <row r="18" spans="1:44" x14ac:dyDescent="0.25">
      <c r="A18">
        <v>1987</v>
      </c>
      <c r="B18">
        <f t="shared" si="0"/>
        <v>1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L18">
        <v>1987</v>
      </c>
      <c r="M18" s="2">
        <f t="shared" si="17"/>
        <v>0.8</v>
      </c>
      <c r="N18" s="2">
        <f t="shared" si="18"/>
        <v>5.7999999999999982E-2</v>
      </c>
      <c r="O18" s="2">
        <f t="shared" si="9"/>
        <v>5.1999999999999991E-2</v>
      </c>
      <c r="P18" s="2">
        <f t="shared" si="10"/>
        <v>1.7999999999999995E-2</v>
      </c>
      <c r="Q18" s="2">
        <f t="shared" si="11"/>
        <v>7.1999999999999981E-2</v>
      </c>
      <c r="R18" s="2">
        <f t="shared" si="12"/>
        <v>0</v>
      </c>
      <c r="S18" s="2">
        <f t="shared" si="13"/>
        <v>0</v>
      </c>
      <c r="T18" s="2">
        <f t="shared" si="14"/>
        <v>0</v>
      </c>
      <c r="W18">
        <v>1987</v>
      </c>
      <c r="AJ18" s="12">
        <v>1987</v>
      </c>
      <c r="AK18" s="12">
        <f t="shared" si="19"/>
        <v>0.79999999999999993</v>
      </c>
      <c r="AL18" s="12">
        <f t="shared" si="20"/>
        <v>5.7999999999999982E-2</v>
      </c>
      <c r="AM18" s="12">
        <f t="shared" si="21"/>
        <v>5.1999999999999991E-2</v>
      </c>
      <c r="AN18" s="12">
        <f t="shared" si="22"/>
        <v>1.7999999999999992E-2</v>
      </c>
      <c r="AO18" s="12">
        <f t="shared" si="23"/>
        <v>7.1999999999999967E-2</v>
      </c>
      <c r="AP18" s="12">
        <f t="shared" si="24"/>
        <v>0</v>
      </c>
      <c r="AQ18" s="12">
        <f t="shared" si="25"/>
        <v>0</v>
      </c>
      <c r="AR18" s="12">
        <f t="shared" si="26"/>
        <v>0</v>
      </c>
    </row>
    <row r="19" spans="1:44" x14ac:dyDescent="0.25">
      <c r="A19">
        <v>1988</v>
      </c>
      <c r="B19">
        <f>B20</f>
        <v>1</v>
      </c>
      <c r="C19">
        <f>C20</f>
        <v>0</v>
      </c>
      <c r="D19">
        <f t="shared" ref="D19:I19" si="27">D20</f>
        <v>0</v>
      </c>
      <c r="E19">
        <f t="shared" si="27"/>
        <v>0</v>
      </c>
      <c r="F19">
        <f t="shared" si="27"/>
        <v>0</v>
      </c>
      <c r="G19">
        <f t="shared" si="27"/>
        <v>0</v>
      </c>
      <c r="H19">
        <f t="shared" si="27"/>
        <v>0</v>
      </c>
      <c r="I19">
        <f t="shared" si="27"/>
        <v>0</v>
      </c>
      <c r="L19">
        <v>1988</v>
      </c>
      <c r="M19" s="2">
        <f t="shared" si="17"/>
        <v>0.8</v>
      </c>
      <c r="N19" s="2">
        <f t="shared" si="18"/>
        <v>5.7999999999999982E-2</v>
      </c>
      <c r="O19" s="2">
        <f t="shared" si="9"/>
        <v>5.1999999999999991E-2</v>
      </c>
      <c r="P19" s="2">
        <f t="shared" si="10"/>
        <v>1.7999999999999995E-2</v>
      </c>
      <c r="Q19" s="2">
        <f t="shared" si="11"/>
        <v>7.1999999999999981E-2</v>
      </c>
      <c r="R19" s="2">
        <f t="shared" si="12"/>
        <v>0</v>
      </c>
      <c r="S19" s="2">
        <f t="shared" si="13"/>
        <v>0</v>
      </c>
      <c r="T19" s="2">
        <f t="shared" si="14"/>
        <v>0</v>
      </c>
      <c r="W19">
        <v>1988</v>
      </c>
      <c r="AJ19" s="12">
        <v>1988</v>
      </c>
      <c r="AK19" s="12">
        <f t="shared" si="19"/>
        <v>0.79999999999999993</v>
      </c>
      <c r="AL19" s="12">
        <f t="shared" si="20"/>
        <v>5.7999999999999982E-2</v>
      </c>
      <c r="AM19" s="12">
        <f t="shared" si="21"/>
        <v>5.1999999999999991E-2</v>
      </c>
      <c r="AN19" s="12">
        <f t="shared" si="22"/>
        <v>1.7999999999999992E-2</v>
      </c>
      <c r="AO19" s="12">
        <f t="shared" si="23"/>
        <v>7.1999999999999967E-2</v>
      </c>
      <c r="AP19" s="12">
        <f t="shared" si="24"/>
        <v>0</v>
      </c>
      <c r="AQ19" s="12">
        <f t="shared" si="25"/>
        <v>0</v>
      </c>
      <c r="AR19" s="12">
        <f t="shared" si="26"/>
        <v>0</v>
      </c>
    </row>
    <row r="20" spans="1:44" x14ac:dyDescent="0.25">
      <c r="A20">
        <v>1989</v>
      </c>
      <c r="B20">
        <f>B21</f>
        <v>1</v>
      </c>
      <c r="C20">
        <f>C21</f>
        <v>0</v>
      </c>
      <c r="D20">
        <f t="shared" ref="D20:I20" si="28">D21</f>
        <v>0</v>
      </c>
      <c r="E20">
        <f t="shared" si="28"/>
        <v>0</v>
      </c>
      <c r="F20">
        <f t="shared" si="28"/>
        <v>0</v>
      </c>
      <c r="G20">
        <f t="shared" si="28"/>
        <v>0</v>
      </c>
      <c r="H20">
        <f t="shared" si="28"/>
        <v>0</v>
      </c>
      <c r="I20">
        <f t="shared" si="28"/>
        <v>0</v>
      </c>
      <c r="L20">
        <v>1989</v>
      </c>
      <c r="M20" s="2">
        <f t="shared" si="17"/>
        <v>0.8</v>
      </c>
      <c r="N20" s="2">
        <f t="shared" si="18"/>
        <v>5.7999999999999982E-2</v>
      </c>
      <c r="O20" s="2">
        <f t="shared" si="9"/>
        <v>5.1999999999999991E-2</v>
      </c>
      <c r="P20" s="2">
        <f t="shared" si="10"/>
        <v>1.7999999999999995E-2</v>
      </c>
      <c r="Q20" s="2">
        <f t="shared" si="11"/>
        <v>7.1999999999999981E-2</v>
      </c>
      <c r="R20" s="2">
        <f t="shared" si="12"/>
        <v>0</v>
      </c>
      <c r="S20" s="2">
        <f t="shared" si="13"/>
        <v>0</v>
      </c>
      <c r="T20" s="2">
        <f t="shared" si="14"/>
        <v>0</v>
      </c>
      <c r="W20">
        <v>1989</v>
      </c>
      <c r="AJ20" s="12">
        <v>1989</v>
      </c>
      <c r="AK20" s="12">
        <f t="shared" si="19"/>
        <v>0.79999999999999993</v>
      </c>
      <c r="AL20" s="12">
        <f t="shared" si="20"/>
        <v>5.7999999999999982E-2</v>
      </c>
      <c r="AM20" s="12">
        <f t="shared" si="21"/>
        <v>5.1999999999999991E-2</v>
      </c>
      <c r="AN20" s="12">
        <f t="shared" si="22"/>
        <v>1.7999999999999992E-2</v>
      </c>
      <c r="AO20" s="12">
        <f t="shared" si="23"/>
        <v>7.1999999999999967E-2</v>
      </c>
      <c r="AP20" s="12">
        <f t="shared" si="24"/>
        <v>0</v>
      </c>
      <c r="AQ20" s="12">
        <f t="shared" si="25"/>
        <v>0</v>
      </c>
      <c r="AR20" s="12">
        <f t="shared" si="26"/>
        <v>0</v>
      </c>
    </row>
    <row r="21" spans="1:44" x14ac:dyDescent="0.25">
      <c r="A21">
        <v>1990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L21">
        <v>1990</v>
      </c>
      <c r="M21" s="2">
        <f t="shared" si="17"/>
        <v>0.8</v>
      </c>
      <c r="N21" s="2">
        <f t="shared" si="18"/>
        <v>5.7999999999999982E-2</v>
      </c>
      <c r="O21" s="2">
        <f t="shared" si="9"/>
        <v>5.1999999999999991E-2</v>
      </c>
      <c r="P21" s="2">
        <f t="shared" si="10"/>
        <v>1.7999999999999995E-2</v>
      </c>
      <c r="Q21" s="2">
        <f t="shared" si="11"/>
        <v>7.1999999999999981E-2</v>
      </c>
      <c r="R21" s="2">
        <f t="shared" si="12"/>
        <v>0</v>
      </c>
      <c r="S21" s="2">
        <f t="shared" si="13"/>
        <v>0</v>
      </c>
      <c r="T21" s="2">
        <f t="shared" si="14"/>
        <v>0</v>
      </c>
      <c r="W21">
        <v>1990</v>
      </c>
      <c r="AJ21" s="12">
        <v>1990</v>
      </c>
      <c r="AK21" s="12">
        <f t="shared" si="19"/>
        <v>0.79999999999999993</v>
      </c>
      <c r="AL21" s="12">
        <f t="shared" si="20"/>
        <v>5.7999999999999982E-2</v>
      </c>
      <c r="AM21" s="12">
        <f t="shared" si="21"/>
        <v>5.1999999999999991E-2</v>
      </c>
      <c r="AN21" s="12">
        <f t="shared" si="22"/>
        <v>1.7999999999999992E-2</v>
      </c>
      <c r="AO21" s="12">
        <f t="shared" si="23"/>
        <v>7.1999999999999967E-2</v>
      </c>
      <c r="AP21" s="12">
        <f t="shared" si="24"/>
        <v>0</v>
      </c>
      <c r="AQ21" s="12">
        <f t="shared" si="25"/>
        <v>0</v>
      </c>
      <c r="AR21" s="12">
        <f t="shared" si="26"/>
        <v>0</v>
      </c>
    </row>
    <row r="22" spans="1:44" x14ac:dyDescent="0.25">
      <c r="A22">
        <v>1991</v>
      </c>
      <c r="B22">
        <v>1.6907978712109399E-3</v>
      </c>
      <c r="C22" s="1">
        <v>1.08675228910388E-11</v>
      </c>
      <c r="D22">
        <v>0.99822747517141497</v>
      </c>
      <c r="E22" s="1">
        <v>1.3910055645185401E-9</v>
      </c>
      <c r="F22" s="1">
        <v>8.1725555500739599E-5</v>
      </c>
      <c r="G22" s="1">
        <v>1.15632467423307E-26</v>
      </c>
      <c r="H22" s="1">
        <v>6.1615709642171395E-72</v>
      </c>
      <c r="I22" s="1">
        <v>5.3580601207630699E-73</v>
      </c>
      <c r="L22">
        <v>1991</v>
      </c>
      <c r="M22" s="2">
        <f t="shared" si="17"/>
        <v>0.8</v>
      </c>
      <c r="N22" s="2">
        <f t="shared" si="18"/>
        <v>5.7999999999999982E-2</v>
      </c>
      <c r="O22" s="2">
        <f t="shared" si="9"/>
        <v>5.1999999999999991E-2</v>
      </c>
      <c r="P22" s="2">
        <f t="shared" si="10"/>
        <v>1.7999999999999995E-2</v>
      </c>
      <c r="Q22" s="2">
        <f t="shared" si="11"/>
        <v>7.1999999999999981E-2</v>
      </c>
      <c r="R22" s="2">
        <f t="shared" si="12"/>
        <v>0</v>
      </c>
      <c r="S22" s="2">
        <f t="shared" si="13"/>
        <v>0</v>
      </c>
      <c r="T22" s="2">
        <f t="shared" si="14"/>
        <v>0</v>
      </c>
      <c r="W22">
        <v>1991</v>
      </c>
      <c r="AJ22" s="12">
        <v>1991</v>
      </c>
      <c r="AK22" s="12">
        <f t="shared" si="19"/>
        <v>0.79999999999999993</v>
      </c>
      <c r="AL22" s="12">
        <f t="shared" si="20"/>
        <v>5.7999999999999982E-2</v>
      </c>
      <c r="AM22" s="12">
        <f t="shared" si="21"/>
        <v>5.1999999999999991E-2</v>
      </c>
      <c r="AN22" s="12">
        <f t="shared" si="22"/>
        <v>1.7999999999999992E-2</v>
      </c>
      <c r="AO22" s="12">
        <f t="shared" si="23"/>
        <v>7.1999999999999967E-2</v>
      </c>
      <c r="AP22" s="12">
        <f t="shared" si="24"/>
        <v>0</v>
      </c>
      <c r="AQ22" s="12">
        <f t="shared" si="25"/>
        <v>0</v>
      </c>
      <c r="AR22" s="12">
        <f t="shared" si="26"/>
        <v>0</v>
      </c>
    </row>
    <row r="23" spans="1:44" x14ac:dyDescent="0.25">
      <c r="A23">
        <v>1992</v>
      </c>
      <c r="B23">
        <v>2.40610118000515E-3</v>
      </c>
      <c r="C23" s="1">
        <v>4.3984143999437602E-11</v>
      </c>
      <c r="D23">
        <v>0.997456335415419</v>
      </c>
      <c r="E23" s="1">
        <v>4.3025674857078104E-9</v>
      </c>
      <c r="F23">
        <v>1.37559058023424E-4</v>
      </c>
      <c r="G23" s="1">
        <v>3.1619219045039499E-25</v>
      </c>
      <c r="H23" s="1">
        <v>5.4363758646434301E-68</v>
      </c>
      <c r="I23" s="1">
        <v>5.4125456147747504E-69</v>
      </c>
      <c r="L23">
        <v>1992</v>
      </c>
      <c r="M23" s="2">
        <f t="shared" si="17"/>
        <v>0.8</v>
      </c>
      <c r="N23" s="2">
        <f t="shared" si="18"/>
        <v>5.7999999999999982E-2</v>
      </c>
      <c r="O23" s="2">
        <f t="shared" si="9"/>
        <v>5.1999999999999991E-2</v>
      </c>
      <c r="P23" s="2">
        <f t="shared" si="10"/>
        <v>1.7999999999999995E-2</v>
      </c>
      <c r="Q23" s="2">
        <f t="shared" si="11"/>
        <v>7.1999999999999981E-2</v>
      </c>
      <c r="R23" s="2">
        <f t="shared" si="12"/>
        <v>0</v>
      </c>
      <c r="S23" s="2">
        <f t="shared" si="13"/>
        <v>0</v>
      </c>
      <c r="T23" s="2">
        <f t="shared" si="14"/>
        <v>0</v>
      </c>
      <c r="W23">
        <v>1992</v>
      </c>
      <c r="AJ23" s="12">
        <v>1992</v>
      </c>
      <c r="AK23" s="12">
        <f t="shared" si="19"/>
        <v>0.79999999999999993</v>
      </c>
      <c r="AL23" s="12">
        <f t="shared" si="20"/>
        <v>5.7999999999999982E-2</v>
      </c>
      <c r="AM23" s="12">
        <f t="shared" si="21"/>
        <v>5.1999999999999991E-2</v>
      </c>
      <c r="AN23" s="12">
        <f t="shared" si="22"/>
        <v>1.7999999999999992E-2</v>
      </c>
      <c r="AO23" s="12">
        <f t="shared" si="23"/>
        <v>7.1999999999999967E-2</v>
      </c>
      <c r="AP23" s="12">
        <f t="shared" si="24"/>
        <v>0</v>
      </c>
      <c r="AQ23" s="12">
        <f t="shared" si="25"/>
        <v>0</v>
      </c>
      <c r="AR23" s="12">
        <f t="shared" si="26"/>
        <v>0</v>
      </c>
    </row>
    <row r="24" spans="1:44" x14ac:dyDescent="0.25">
      <c r="A24">
        <v>1993</v>
      </c>
      <c r="B24">
        <v>3.35668369753596E-3</v>
      </c>
      <c r="C24" s="1">
        <v>1.6469544015296199E-10</v>
      </c>
      <c r="D24">
        <v>0.99641842163181005</v>
      </c>
      <c r="E24" s="1">
        <v>1.2497317203080099E-8</v>
      </c>
      <c r="F24">
        <v>2.24882008641E-4</v>
      </c>
      <c r="G24" s="1">
        <v>7.1955769630293799E-24</v>
      </c>
      <c r="H24" s="1">
        <v>2.89836293343308E-64</v>
      </c>
      <c r="I24" s="1">
        <v>3.27916944084815E-65</v>
      </c>
      <c r="L24">
        <v>1993</v>
      </c>
      <c r="M24" s="2">
        <f t="shared" si="17"/>
        <v>0.8</v>
      </c>
      <c r="N24" s="2">
        <f t="shared" si="18"/>
        <v>5.7999999999999982E-2</v>
      </c>
      <c r="O24" s="2">
        <f t="shared" si="9"/>
        <v>5.1999999999999991E-2</v>
      </c>
      <c r="P24" s="2">
        <f t="shared" si="10"/>
        <v>1.7999999999999995E-2</v>
      </c>
      <c r="Q24" s="2">
        <f t="shared" si="11"/>
        <v>7.1999999999999981E-2</v>
      </c>
      <c r="R24" s="2">
        <f t="shared" si="12"/>
        <v>0</v>
      </c>
      <c r="S24" s="2">
        <f t="shared" si="13"/>
        <v>0</v>
      </c>
      <c r="T24" s="2">
        <f t="shared" si="14"/>
        <v>0</v>
      </c>
      <c r="W24">
        <v>1993</v>
      </c>
      <c r="AJ24" s="12">
        <v>1993</v>
      </c>
      <c r="AK24" s="12">
        <f t="shared" si="19"/>
        <v>0.79999999999999993</v>
      </c>
      <c r="AL24" s="12">
        <f t="shared" si="20"/>
        <v>5.7999999999999982E-2</v>
      </c>
      <c r="AM24" s="12">
        <f t="shared" si="21"/>
        <v>5.1999999999999991E-2</v>
      </c>
      <c r="AN24" s="12">
        <f t="shared" si="22"/>
        <v>1.7999999999999992E-2</v>
      </c>
      <c r="AO24" s="12">
        <f t="shared" si="23"/>
        <v>7.1999999999999967E-2</v>
      </c>
      <c r="AP24" s="12">
        <f t="shared" si="24"/>
        <v>0</v>
      </c>
      <c r="AQ24" s="12">
        <f t="shared" si="25"/>
        <v>0</v>
      </c>
      <c r="AR24" s="12">
        <f t="shared" si="26"/>
        <v>0</v>
      </c>
    </row>
    <row r="25" spans="1:44" x14ac:dyDescent="0.25">
      <c r="A25">
        <v>1994</v>
      </c>
      <c r="B25">
        <v>4.5953997757005203E-3</v>
      </c>
      <c r="C25" s="1">
        <v>5.7295795761433001E-10</v>
      </c>
      <c r="D25">
        <v>0.99504694666499505</v>
      </c>
      <c r="E25" s="1">
        <v>3.4203734399964902E-8</v>
      </c>
      <c r="F25">
        <v>3.5761878261199499E-4</v>
      </c>
      <c r="G25" s="1">
        <v>1.3765971399109299E-22</v>
      </c>
      <c r="H25" s="1">
        <v>9.6008212298556807E-61</v>
      </c>
      <c r="I25" s="1">
        <v>1.22563733583348E-61</v>
      </c>
      <c r="L25">
        <v>1994</v>
      </c>
      <c r="M25" s="2">
        <f t="shared" si="17"/>
        <v>0.8</v>
      </c>
      <c r="N25" s="2">
        <f t="shared" si="18"/>
        <v>5.7999999999999982E-2</v>
      </c>
      <c r="O25" s="2">
        <f t="shared" si="9"/>
        <v>5.1999999999999991E-2</v>
      </c>
      <c r="P25" s="2">
        <f t="shared" si="10"/>
        <v>1.7999999999999995E-2</v>
      </c>
      <c r="Q25" s="2">
        <f t="shared" si="11"/>
        <v>7.1999999999999981E-2</v>
      </c>
      <c r="R25" s="2">
        <f t="shared" si="12"/>
        <v>0</v>
      </c>
      <c r="S25" s="2">
        <f t="shared" si="13"/>
        <v>0</v>
      </c>
      <c r="T25" s="2">
        <f t="shared" si="14"/>
        <v>0</v>
      </c>
      <c r="W25">
        <v>1994</v>
      </c>
      <c r="AJ25" s="12">
        <v>1994</v>
      </c>
      <c r="AK25" s="12">
        <f t="shared" si="19"/>
        <v>0.79999999999999993</v>
      </c>
      <c r="AL25" s="12">
        <f t="shared" si="20"/>
        <v>5.7999999999999982E-2</v>
      </c>
      <c r="AM25" s="12">
        <f t="shared" si="21"/>
        <v>5.1999999999999991E-2</v>
      </c>
      <c r="AN25" s="12">
        <f t="shared" si="22"/>
        <v>1.7999999999999992E-2</v>
      </c>
      <c r="AO25" s="12">
        <f t="shared" si="23"/>
        <v>7.1999999999999967E-2</v>
      </c>
      <c r="AP25" s="12">
        <f t="shared" si="24"/>
        <v>0</v>
      </c>
      <c r="AQ25" s="12">
        <f t="shared" si="25"/>
        <v>0</v>
      </c>
      <c r="AR25" s="12">
        <f t="shared" si="26"/>
        <v>0</v>
      </c>
    </row>
    <row r="26" spans="1:44" x14ac:dyDescent="0.25">
      <c r="A26">
        <v>1995</v>
      </c>
      <c r="B26">
        <v>6.1796550517389604E-3</v>
      </c>
      <c r="C26" s="1">
        <v>1.8592939110607801E-9</v>
      </c>
      <c r="D26">
        <v>0.99326625532094803</v>
      </c>
      <c r="E26" s="1">
        <v>8.8488650139742695E-8</v>
      </c>
      <c r="F26">
        <v>5.5399927936802503E-4</v>
      </c>
      <c r="G26" s="1">
        <v>2.2351659050285202E-21</v>
      </c>
      <c r="H26" s="1">
        <v>2.0285596887594199E-57</v>
      </c>
      <c r="I26" s="1">
        <v>2.90253781770751E-58</v>
      </c>
      <c r="L26">
        <v>1995</v>
      </c>
      <c r="M26" s="2">
        <f t="shared" si="17"/>
        <v>0.8</v>
      </c>
      <c r="N26" s="2">
        <f t="shared" si="18"/>
        <v>5.7999999999999982E-2</v>
      </c>
      <c r="O26" s="2">
        <f t="shared" si="9"/>
        <v>5.1999999999999991E-2</v>
      </c>
      <c r="P26" s="2">
        <f t="shared" si="10"/>
        <v>1.7999999999999995E-2</v>
      </c>
      <c r="Q26" s="2">
        <f t="shared" si="11"/>
        <v>7.1999999999999981E-2</v>
      </c>
      <c r="R26" s="2">
        <f t="shared" si="12"/>
        <v>0</v>
      </c>
      <c r="S26" s="2">
        <f t="shared" si="13"/>
        <v>0</v>
      </c>
      <c r="T26" s="2">
        <f t="shared" si="14"/>
        <v>0</v>
      </c>
      <c r="W26">
        <v>1995</v>
      </c>
      <c r="AJ26" s="12">
        <v>1995</v>
      </c>
      <c r="AK26" s="12">
        <f t="shared" si="19"/>
        <v>0.79999999999999993</v>
      </c>
      <c r="AL26" s="12">
        <f t="shared" si="20"/>
        <v>5.7999999999999982E-2</v>
      </c>
      <c r="AM26" s="12">
        <f t="shared" si="21"/>
        <v>5.1999999999999991E-2</v>
      </c>
      <c r="AN26" s="12">
        <f t="shared" si="22"/>
        <v>1.7999999999999992E-2</v>
      </c>
      <c r="AO26" s="12">
        <f t="shared" si="23"/>
        <v>7.1999999999999967E-2</v>
      </c>
      <c r="AP26" s="12">
        <f t="shared" si="24"/>
        <v>0</v>
      </c>
      <c r="AQ26" s="12">
        <f t="shared" si="25"/>
        <v>0</v>
      </c>
      <c r="AR26" s="12">
        <f t="shared" si="26"/>
        <v>0</v>
      </c>
    </row>
    <row r="27" spans="1:44" x14ac:dyDescent="0.25">
      <c r="A27">
        <v>1996</v>
      </c>
      <c r="B27">
        <v>8.1698922015907092E-3</v>
      </c>
      <c r="C27" s="1">
        <v>5.6491648050210197E-9</v>
      </c>
      <c r="D27">
        <v>0.99099273331543802</v>
      </c>
      <c r="E27" s="1">
        <v>2.1705300886145401E-7</v>
      </c>
      <c r="F27">
        <v>8.3715178079743599E-4</v>
      </c>
      <c r="G27" s="1">
        <v>3.1079520498117501E-20</v>
      </c>
      <c r="H27" s="1">
        <v>2.8026206560255302E-54</v>
      </c>
      <c r="I27" s="1">
        <v>4.46627985124954E-55</v>
      </c>
      <c r="L27">
        <v>1996</v>
      </c>
      <c r="M27" s="2">
        <f t="shared" si="17"/>
        <v>0.8</v>
      </c>
      <c r="N27" s="2">
        <f t="shared" si="18"/>
        <v>5.7999999999999982E-2</v>
      </c>
      <c r="O27" s="2">
        <f t="shared" si="9"/>
        <v>5.1999999999999991E-2</v>
      </c>
      <c r="P27" s="2">
        <f t="shared" si="10"/>
        <v>1.7999999999999995E-2</v>
      </c>
      <c r="Q27" s="2">
        <f t="shared" si="11"/>
        <v>7.1999999999999981E-2</v>
      </c>
      <c r="R27" s="2">
        <f t="shared" si="12"/>
        <v>0</v>
      </c>
      <c r="S27" s="2">
        <f t="shared" si="13"/>
        <v>0</v>
      </c>
      <c r="T27" s="2">
        <f t="shared" si="14"/>
        <v>0</v>
      </c>
      <c r="W27">
        <v>1996</v>
      </c>
      <c r="AJ27" s="12">
        <v>1996</v>
      </c>
      <c r="AK27" s="12">
        <f t="shared" si="19"/>
        <v>0.79999999999999993</v>
      </c>
      <c r="AL27" s="12">
        <f t="shared" si="20"/>
        <v>5.7999999999999982E-2</v>
      </c>
      <c r="AM27" s="12">
        <f t="shared" si="21"/>
        <v>5.1999999999999991E-2</v>
      </c>
      <c r="AN27" s="12">
        <f t="shared" si="22"/>
        <v>1.7999999999999992E-2</v>
      </c>
      <c r="AO27" s="12">
        <f t="shared" si="23"/>
        <v>7.1999999999999967E-2</v>
      </c>
      <c r="AP27" s="12">
        <f t="shared" si="24"/>
        <v>0</v>
      </c>
      <c r="AQ27" s="12">
        <f t="shared" si="25"/>
        <v>0</v>
      </c>
      <c r="AR27" s="12">
        <f t="shared" si="26"/>
        <v>0</v>
      </c>
    </row>
    <row r="28" spans="1:44" x14ac:dyDescent="0.25">
      <c r="A28">
        <v>1997</v>
      </c>
      <c r="B28">
        <v>1.0627617317011E-2</v>
      </c>
      <c r="C28" s="1">
        <v>1.6127329336941E-8</v>
      </c>
      <c r="D28">
        <v>0.98813633871082296</v>
      </c>
      <c r="E28" s="1">
        <v>5.0621751556855798E-7</v>
      </c>
      <c r="F28">
        <v>1.2355216273209999E-3</v>
      </c>
      <c r="G28" s="1">
        <v>3.7323196338989199E-19</v>
      </c>
      <c r="H28" s="1">
        <v>2.59184344430645E-51</v>
      </c>
      <c r="I28" s="1">
        <v>4.5728717859105601E-52</v>
      </c>
      <c r="L28">
        <v>1997</v>
      </c>
      <c r="M28" s="2">
        <f t="shared" si="17"/>
        <v>0.8</v>
      </c>
      <c r="N28" s="2">
        <f t="shared" si="18"/>
        <v>5.7999999999999982E-2</v>
      </c>
      <c r="O28" s="2">
        <f t="shared" si="9"/>
        <v>5.1999999999999991E-2</v>
      </c>
      <c r="P28" s="2">
        <f t="shared" si="10"/>
        <v>1.7999999999999995E-2</v>
      </c>
      <c r="Q28" s="2">
        <f t="shared" si="11"/>
        <v>7.1999999999999981E-2</v>
      </c>
      <c r="R28" s="2">
        <f t="shared" si="12"/>
        <v>0</v>
      </c>
      <c r="S28" s="2">
        <f t="shared" si="13"/>
        <v>0</v>
      </c>
      <c r="T28" s="2">
        <f t="shared" si="14"/>
        <v>0</v>
      </c>
      <c r="W28">
        <v>1997</v>
      </c>
      <c r="AJ28" s="12">
        <v>1997</v>
      </c>
      <c r="AK28" s="12">
        <f t="shared" si="19"/>
        <v>0.79999999999999993</v>
      </c>
      <c r="AL28" s="12">
        <f t="shared" si="20"/>
        <v>5.7999999999999982E-2</v>
      </c>
      <c r="AM28" s="12">
        <f t="shared" si="21"/>
        <v>5.1999999999999991E-2</v>
      </c>
      <c r="AN28" s="12">
        <f t="shared" si="22"/>
        <v>1.7999999999999992E-2</v>
      </c>
      <c r="AO28" s="12">
        <f t="shared" si="23"/>
        <v>7.1999999999999967E-2</v>
      </c>
      <c r="AP28" s="12">
        <f t="shared" si="24"/>
        <v>0</v>
      </c>
      <c r="AQ28" s="12">
        <f t="shared" si="25"/>
        <v>0</v>
      </c>
      <c r="AR28" s="12">
        <f t="shared" si="26"/>
        <v>0</v>
      </c>
    </row>
    <row r="29" spans="1:44" x14ac:dyDescent="0.25">
      <c r="A29">
        <v>1998</v>
      </c>
      <c r="B29">
        <v>1.36130215001711E-2</v>
      </c>
      <c r="C29" s="1">
        <v>4.3403415534748203E-8</v>
      </c>
      <c r="D29">
        <v>0.98460278461634598</v>
      </c>
      <c r="E29" s="1">
        <v>1.1255309261638901E-6</v>
      </c>
      <c r="F29">
        <v>1.7830249491403501E-3</v>
      </c>
      <c r="G29" s="1">
        <v>3.90204965218349E-18</v>
      </c>
      <c r="H29" s="1">
        <v>1.64030005775122E-48</v>
      </c>
      <c r="I29" s="1">
        <v>3.1860531343875901E-49</v>
      </c>
      <c r="L29">
        <v>1998</v>
      </c>
      <c r="M29" s="2">
        <f t="shared" si="17"/>
        <v>0.8</v>
      </c>
      <c r="N29" s="2">
        <f t="shared" si="18"/>
        <v>5.7999999999999982E-2</v>
      </c>
      <c r="O29" s="2">
        <f t="shared" si="9"/>
        <v>5.1999999999999991E-2</v>
      </c>
      <c r="P29" s="2">
        <f t="shared" si="10"/>
        <v>1.7999999999999995E-2</v>
      </c>
      <c r="Q29" s="2">
        <f t="shared" si="11"/>
        <v>7.1999999999999981E-2</v>
      </c>
      <c r="R29" s="2">
        <f t="shared" si="12"/>
        <v>0</v>
      </c>
      <c r="S29" s="2">
        <f t="shared" si="13"/>
        <v>0</v>
      </c>
      <c r="T29" s="2">
        <f t="shared" si="14"/>
        <v>0</v>
      </c>
      <c r="W29">
        <v>1998</v>
      </c>
      <c r="AJ29" s="12">
        <v>1998</v>
      </c>
      <c r="AK29" s="12">
        <f t="shared" si="19"/>
        <v>0.79999999999999993</v>
      </c>
      <c r="AL29" s="12">
        <f t="shared" si="20"/>
        <v>5.7999999999999982E-2</v>
      </c>
      <c r="AM29" s="12">
        <f t="shared" si="21"/>
        <v>5.1999999999999991E-2</v>
      </c>
      <c r="AN29" s="12">
        <f t="shared" si="22"/>
        <v>1.7999999999999992E-2</v>
      </c>
      <c r="AO29" s="12">
        <f t="shared" si="23"/>
        <v>7.1999999999999967E-2</v>
      </c>
      <c r="AP29" s="12">
        <f t="shared" si="24"/>
        <v>0</v>
      </c>
      <c r="AQ29" s="12">
        <f t="shared" si="25"/>
        <v>0</v>
      </c>
      <c r="AR29" s="12">
        <f t="shared" si="26"/>
        <v>0</v>
      </c>
    </row>
    <row r="30" spans="1:44" x14ac:dyDescent="0.25">
      <c r="A30">
        <v>1999</v>
      </c>
      <c r="B30">
        <v>1.7182292968008901E-2</v>
      </c>
      <c r="C30" s="1">
        <v>1.1046525829640501E-7</v>
      </c>
      <c r="D30">
        <v>0.98029635261040304</v>
      </c>
      <c r="E30" s="1">
        <v>2.3917406985340398E-6</v>
      </c>
      <c r="F30">
        <v>2.5188522156305501E-3</v>
      </c>
      <c r="G30" s="1">
        <v>3.5784022225156598E-17</v>
      </c>
      <c r="H30" s="1">
        <v>7.2539365203020599E-46</v>
      </c>
      <c r="I30" s="1">
        <v>1.5429059201754999E-46</v>
      </c>
      <c r="L30">
        <v>1999</v>
      </c>
      <c r="M30" s="2">
        <f t="shared" si="17"/>
        <v>0.8</v>
      </c>
      <c r="N30" s="2">
        <f t="shared" si="18"/>
        <v>5.7999999999999982E-2</v>
      </c>
      <c r="O30" s="2">
        <f t="shared" si="9"/>
        <v>5.1999999999999991E-2</v>
      </c>
      <c r="P30" s="2">
        <f t="shared" si="10"/>
        <v>1.7999999999999995E-2</v>
      </c>
      <c r="Q30" s="2">
        <f t="shared" si="11"/>
        <v>7.1999999999999981E-2</v>
      </c>
      <c r="R30" s="2">
        <f t="shared" si="12"/>
        <v>0</v>
      </c>
      <c r="S30" s="2">
        <f t="shared" si="13"/>
        <v>0</v>
      </c>
      <c r="T30" s="2">
        <f t="shared" si="14"/>
        <v>0</v>
      </c>
      <c r="W30">
        <v>1999</v>
      </c>
      <c r="AJ30" s="12">
        <v>1999</v>
      </c>
      <c r="AK30" s="12">
        <f t="shared" si="19"/>
        <v>0.79651750250910047</v>
      </c>
      <c r="AL30" s="12">
        <f t="shared" si="20"/>
        <v>5.9009923368779894E-2</v>
      </c>
      <c r="AM30" s="12">
        <f t="shared" si="21"/>
        <v>5.2905448537526802E-2</v>
      </c>
      <c r="AN30" s="12">
        <f t="shared" si="22"/>
        <v>1.8313424493759271E-2</v>
      </c>
      <c r="AO30" s="12">
        <f t="shared" si="23"/>
        <v>7.3253697975037085E-2</v>
      </c>
      <c r="AP30" s="12">
        <f t="shared" si="24"/>
        <v>3.1157962606522073E-9</v>
      </c>
      <c r="AQ30" s="12">
        <f t="shared" si="25"/>
        <v>4.0462437817022003E-20</v>
      </c>
      <c r="AR30" s="12">
        <f t="shared" si="26"/>
        <v>2.2490451419898715E-20</v>
      </c>
    </row>
    <row r="31" spans="1:44" x14ac:dyDescent="0.25">
      <c r="A31">
        <v>2000</v>
      </c>
      <c r="B31">
        <v>2.1384754323045499E-2</v>
      </c>
      <c r="C31" s="1">
        <v>2.6665305542815E-7</v>
      </c>
      <c r="D31">
        <v>0.97512325608791095</v>
      </c>
      <c r="E31" s="1">
        <v>4.8689034434251199E-6</v>
      </c>
      <c r="F31">
        <v>3.4868540325435301E-3</v>
      </c>
      <c r="G31" s="1">
        <v>2.8990539448911302E-16</v>
      </c>
      <c r="H31" s="1">
        <v>2.2862323172204501E-43</v>
      </c>
      <c r="I31" s="1">
        <v>5.2983025950601804E-44</v>
      </c>
      <c r="L31">
        <v>2000</v>
      </c>
      <c r="M31" s="2">
        <f t="shared" si="17"/>
        <v>0.8</v>
      </c>
      <c r="N31" s="2">
        <f t="shared" si="18"/>
        <v>5.7999999999999982E-2</v>
      </c>
      <c r="O31" s="2">
        <f t="shared" si="9"/>
        <v>5.1999999999999991E-2</v>
      </c>
      <c r="P31" s="2">
        <f t="shared" si="10"/>
        <v>1.7999999999999995E-2</v>
      </c>
      <c r="Q31" s="2">
        <f t="shared" si="11"/>
        <v>7.1999999999999981E-2</v>
      </c>
      <c r="R31" s="2">
        <f t="shared" si="12"/>
        <v>0</v>
      </c>
      <c r="S31" s="2">
        <f t="shared" si="13"/>
        <v>0</v>
      </c>
      <c r="T31" s="2">
        <f t="shared" si="14"/>
        <v>0</v>
      </c>
      <c r="W31">
        <v>2000</v>
      </c>
      <c r="AJ31" s="12">
        <v>2000</v>
      </c>
      <c r="AK31" s="12">
        <f t="shared" si="19"/>
        <v>0.78955250752730177</v>
      </c>
      <c r="AL31" s="12">
        <f t="shared" si="20"/>
        <v>6.1029770106339712E-2</v>
      </c>
      <c r="AM31" s="12">
        <f t="shared" si="21"/>
        <v>5.471634561258043E-2</v>
      </c>
      <c r="AN31" s="12">
        <f t="shared" si="22"/>
        <v>1.8940273481277838E-2</v>
      </c>
      <c r="AO31" s="12">
        <f t="shared" si="23"/>
        <v>7.576109392511135E-2</v>
      </c>
      <c r="AP31" s="12">
        <f t="shared" si="24"/>
        <v>9.3473887819566224E-9</v>
      </c>
      <c r="AQ31" s="12">
        <f t="shared" si="25"/>
        <v>1.2138731345106599E-19</v>
      </c>
      <c r="AR31" s="12">
        <f t="shared" si="26"/>
        <v>6.7471354259696144E-20</v>
      </c>
    </row>
    <row r="32" spans="1:44" x14ac:dyDescent="0.25">
      <c r="A32">
        <v>2001</v>
      </c>
      <c r="B32">
        <v>2.6259993313000801E-2</v>
      </c>
      <c r="C32" s="1">
        <v>6.1219861803965703E-7</v>
      </c>
      <c r="D32">
        <v>0.96899540647676996</v>
      </c>
      <c r="E32" s="1">
        <v>9.51642766444241E-6</v>
      </c>
      <c r="F32">
        <v>4.7344715839437298E-3</v>
      </c>
      <c r="G32" s="1">
        <v>2.0888608120140901E-15</v>
      </c>
      <c r="H32" s="1">
        <v>5.2317509788890596E-41</v>
      </c>
      <c r="I32" s="1">
        <v>1.3147705967952799E-41</v>
      </c>
      <c r="L32">
        <v>2001</v>
      </c>
      <c r="M32" s="2">
        <f t="shared" si="17"/>
        <v>0.8</v>
      </c>
      <c r="N32" s="2">
        <f t="shared" si="18"/>
        <v>5.7999999999999982E-2</v>
      </c>
      <c r="O32" s="2">
        <f t="shared" si="9"/>
        <v>5.1999999999999991E-2</v>
      </c>
      <c r="P32" s="2">
        <f t="shared" si="10"/>
        <v>1.7999999999999995E-2</v>
      </c>
      <c r="Q32" s="2">
        <f t="shared" si="11"/>
        <v>7.1999999999999981E-2</v>
      </c>
      <c r="R32" s="2">
        <f t="shared" si="12"/>
        <v>0</v>
      </c>
      <c r="S32" s="2">
        <f t="shared" si="13"/>
        <v>0</v>
      </c>
      <c r="T32" s="2">
        <f t="shared" si="14"/>
        <v>0</v>
      </c>
      <c r="W32">
        <v>2001</v>
      </c>
      <c r="AJ32" s="12">
        <v>2001</v>
      </c>
      <c r="AK32" s="12">
        <f t="shared" si="19"/>
        <v>0.77910501505460372</v>
      </c>
      <c r="AL32" s="12">
        <f t="shared" si="20"/>
        <v>6.4059540212679428E-2</v>
      </c>
      <c r="AM32" s="12">
        <f t="shared" si="21"/>
        <v>5.7432691225160856E-2</v>
      </c>
      <c r="AN32" s="12">
        <f t="shared" si="22"/>
        <v>1.988054696255568E-2</v>
      </c>
      <c r="AO32" s="12">
        <f t="shared" si="23"/>
        <v>7.952218785022272E-2</v>
      </c>
      <c r="AP32" s="12">
        <f t="shared" si="24"/>
        <v>1.8694777563913245E-8</v>
      </c>
      <c r="AQ32" s="12">
        <f t="shared" si="25"/>
        <v>2.4277462690213198E-19</v>
      </c>
      <c r="AR32" s="12">
        <f t="shared" si="26"/>
        <v>1.3494270851939229E-19</v>
      </c>
    </row>
    <row r="33" spans="1:44" x14ac:dyDescent="0.25">
      <c r="A33">
        <v>2002</v>
      </c>
      <c r="B33">
        <v>3.1835178388294798E-2</v>
      </c>
      <c r="C33" s="1">
        <v>1.3402987043275401E-6</v>
      </c>
      <c r="D33">
        <v>0.96183437081943102</v>
      </c>
      <c r="E33" s="1">
        <v>1.7895909118981201E-5</v>
      </c>
      <c r="F33">
        <v>6.3112145844367602E-3</v>
      </c>
      <c r="G33" s="1">
        <v>1.3471066989316E-14</v>
      </c>
      <c r="H33" s="1">
        <v>8.8468635490296405E-39</v>
      </c>
      <c r="I33" s="1">
        <v>2.4000979597961701E-39</v>
      </c>
      <c r="L33">
        <v>2002</v>
      </c>
      <c r="M33" s="16">
        <v>0.8</v>
      </c>
      <c r="N33" s="16">
        <f>(1-$M$33)*Y43</f>
        <v>5.7999999999999982E-2</v>
      </c>
      <c r="O33" s="16">
        <f t="shared" ref="O33:Q33" si="29">(1-$M$33)*Z43</f>
        <v>5.1999999999999991E-2</v>
      </c>
      <c r="P33" s="16">
        <f t="shared" si="29"/>
        <v>1.7999999999999995E-2</v>
      </c>
      <c r="Q33" s="16">
        <f t="shared" si="29"/>
        <v>7.1999999999999981E-2</v>
      </c>
      <c r="R33" s="16">
        <v>0</v>
      </c>
      <c r="S33" s="16">
        <v>0</v>
      </c>
      <c r="T33" s="16">
        <v>0</v>
      </c>
      <c r="W33">
        <v>2002</v>
      </c>
      <c r="AJ33" s="12">
        <v>2002</v>
      </c>
      <c r="AK33" s="12">
        <f t="shared" si="19"/>
        <v>0.7651750250910061</v>
      </c>
      <c r="AL33" s="12">
        <f t="shared" si="20"/>
        <v>6.8099233687799049E-2</v>
      </c>
      <c r="AM33" s="12">
        <f t="shared" si="21"/>
        <v>6.1054485375268121E-2</v>
      </c>
      <c r="AN33" s="12">
        <f t="shared" si="22"/>
        <v>2.1134244937592809E-2</v>
      </c>
      <c r="AO33" s="12">
        <f t="shared" si="23"/>
        <v>8.4536979750371236E-2</v>
      </c>
      <c r="AP33" s="12">
        <f t="shared" si="24"/>
        <v>3.1157962606522072E-8</v>
      </c>
      <c r="AQ33" s="12">
        <f t="shared" si="25"/>
        <v>4.0462437817022002E-19</v>
      </c>
      <c r="AR33" s="12">
        <f t="shared" si="26"/>
        <v>2.2490451419898715E-19</v>
      </c>
    </row>
    <row r="34" spans="1:44" x14ac:dyDescent="0.25">
      <c r="A34">
        <v>2003</v>
      </c>
      <c r="B34">
        <v>3.8122757755115699E-2</v>
      </c>
      <c r="C34" s="1">
        <v>2.8051158230575402E-6</v>
      </c>
      <c r="D34">
        <v>0.95357525660541997</v>
      </c>
      <c r="E34" s="1">
        <v>3.2443853754414598E-5</v>
      </c>
      <c r="F34">
        <v>8.2667366698082195E-3</v>
      </c>
      <c r="G34" s="1">
        <v>7.8223178156563396E-14</v>
      </c>
      <c r="H34" s="1">
        <v>1.1239850451704801E-36</v>
      </c>
      <c r="I34" s="1">
        <v>3.2778957434214202E-37</v>
      </c>
      <c r="L34">
        <v>2003</v>
      </c>
      <c r="M34" s="13">
        <f>M33+((M$47-M$33)/($L$47-$L$33))</f>
        <v>0.76517502509100621</v>
      </c>
      <c r="N34" s="13">
        <f t="shared" ref="N34:T46" si="30">N33+((N$47-N$33)/($L$47-$L$33))</f>
        <v>6.8099233687799049E-2</v>
      </c>
      <c r="O34" s="13">
        <f t="shared" si="30"/>
        <v>6.1054485375268114E-2</v>
      </c>
      <c r="P34" s="13">
        <f t="shared" si="30"/>
        <v>2.1134244937592809E-2</v>
      </c>
      <c r="Q34" s="13">
        <f t="shared" si="30"/>
        <v>8.4536979750371236E-2</v>
      </c>
      <c r="R34" s="13">
        <f t="shared" si="30"/>
        <v>3.1157962606522072E-8</v>
      </c>
      <c r="S34" s="13">
        <f t="shared" si="30"/>
        <v>4.0462437817022002E-19</v>
      </c>
      <c r="T34" s="13">
        <f t="shared" si="30"/>
        <v>2.2490451419898715E-19</v>
      </c>
      <c r="W34">
        <v>2003</v>
      </c>
      <c r="AJ34" s="12">
        <v>2003</v>
      </c>
      <c r="AK34" s="12">
        <f t="shared" si="19"/>
        <v>0.74776253763650935</v>
      </c>
      <c r="AL34" s="12">
        <f t="shared" si="20"/>
        <v>7.3148850531698589E-2</v>
      </c>
      <c r="AM34" s="12">
        <f t="shared" si="21"/>
        <v>6.5581728062902175E-2</v>
      </c>
      <c r="AN34" s="12">
        <f t="shared" si="22"/>
        <v>2.2701367406389217E-2</v>
      </c>
      <c r="AO34" s="12">
        <f t="shared" si="23"/>
        <v>9.080546962555687E-2</v>
      </c>
      <c r="AP34" s="12">
        <f t="shared" si="24"/>
        <v>4.6736943909783102E-8</v>
      </c>
      <c r="AQ34" s="12">
        <f t="shared" si="25"/>
        <v>6.0693656725533008E-19</v>
      </c>
      <c r="AR34" s="12">
        <f t="shared" si="26"/>
        <v>3.3735677129848067E-19</v>
      </c>
    </row>
    <row r="35" spans="1:44" x14ac:dyDescent="0.25">
      <c r="A35">
        <v>2004</v>
      </c>
      <c r="B35">
        <v>4.51187285678687E-2</v>
      </c>
      <c r="C35" s="1">
        <v>5.6254768603148499E-6</v>
      </c>
      <c r="D35">
        <v>0.944170229664542</v>
      </c>
      <c r="E35" s="1">
        <v>5.6810237426979403E-5</v>
      </c>
      <c r="F35">
        <v>1.0648606052890201E-2</v>
      </c>
      <c r="G35" s="1">
        <v>4.11310666208577E-13</v>
      </c>
      <c r="H35" s="1">
        <v>1.08987555487113E-34</v>
      </c>
      <c r="I35" s="1">
        <v>3.4030378690680901E-35</v>
      </c>
      <c r="L35">
        <v>2004</v>
      </c>
      <c r="M35" s="13">
        <f t="shared" ref="M35:M46" si="31">M34+((M$47-M$33)/($L$47-$L$33))</f>
        <v>0.73035005018201238</v>
      </c>
      <c r="N35" s="13">
        <f t="shared" si="30"/>
        <v>7.8198467375598116E-2</v>
      </c>
      <c r="O35" s="13">
        <f t="shared" si="30"/>
        <v>7.0108970750536237E-2</v>
      </c>
      <c r="P35" s="13">
        <f t="shared" si="30"/>
        <v>2.4268489875185623E-2</v>
      </c>
      <c r="Q35" s="13">
        <f t="shared" si="30"/>
        <v>9.707395950074249E-2</v>
      </c>
      <c r="R35" s="13">
        <f t="shared" si="30"/>
        <v>6.2315925213044145E-8</v>
      </c>
      <c r="S35" s="13">
        <f t="shared" si="30"/>
        <v>8.0924875634044004E-19</v>
      </c>
      <c r="T35" s="13">
        <f t="shared" si="30"/>
        <v>4.4980902839797429E-19</v>
      </c>
      <c r="W35">
        <v>2004</v>
      </c>
      <c r="AJ35" s="12">
        <v>2004</v>
      </c>
      <c r="AK35" s="12">
        <f t="shared" si="19"/>
        <v>0.72686755269111303</v>
      </c>
      <c r="AL35" s="12">
        <f t="shared" si="20"/>
        <v>7.9208390744378035E-2</v>
      </c>
      <c r="AM35" s="12">
        <f t="shared" si="21"/>
        <v>7.1014419288063041E-2</v>
      </c>
      <c r="AN35" s="12">
        <f t="shared" si="22"/>
        <v>2.4581914368944902E-2</v>
      </c>
      <c r="AO35" s="12">
        <f t="shared" si="23"/>
        <v>9.8327657475779609E-2</v>
      </c>
      <c r="AP35" s="12">
        <f t="shared" si="24"/>
        <v>6.543172147369634E-8</v>
      </c>
      <c r="AQ35" s="12">
        <f t="shared" si="25"/>
        <v>8.4971119415746201E-19</v>
      </c>
      <c r="AR35" s="12">
        <f t="shared" si="26"/>
        <v>4.7229947981787296E-19</v>
      </c>
    </row>
    <row r="36" spans="1:44" x14ac:dyDescent="0.25">
      <c r="A36">
        <v>2005</v>
      </c>
      <c r="B36">
        <v>5.28016297982992E-2</v>
      </c>
      <c r="C36" s="1">
        <v>1.08341335355526E-5</v>
      </c>
      <c r="D36">
        <v>0.93359137249290902</v>
      </c>
      <c r="E36" s="1">
        <v>9.6252431401720796E-5</v>
      </c>
      <c r="F36">
        <v>1.34999111418847E-2</v>
      </c>
      <c r="G36" s="1">
        <v>1.9689439261842501E-12</v>
      </c>
      <c r="H36" s="1">
        <v>8.1861751901774002E-33</v>
      </c>
      <c r="I36" s="1">
        <v>2.7263579586153701E-33</v>
      </c>
      <c r="L36">
        <v>2005</v>
      </c>
      <c r="M36" s="13">
        <f t="shared" si="31"/>
        <v>0.69552507527301854</v>
      </c>
      <c r="N36" s="13">
        <f t="shared" si="30"/>
        <v>8.8297701063397183E-2</v>
      </c>
      <c r="O36" s="13">
        <f t="shared" si="30"/>
        <v>7.916345612580436E-2</v>
      </c>
      <c r="P36" s="13">
        <f t="shared" si="30"/>
        <v>2.7402734812778436E-2</v>
      </c>
      <c r="Q36" s="13">
        <f t="shared" si="30"/>
        <v>0.10961093925111375</v>
      </c>
      <c r="R36" s="13">
        <f t="shared" si="30"/>
        <v>9.3473887819566217E-8</v>
      </c>
      <c r="S36" s="13">
        <f t="shared" si="30"/>
        <v>1.21387313451066E-18</v>
      </c>
      <c r="T36" s="13">
        <f t="shared" si="30"/>
        <v>6.7471354259696144E-19</v>
      </c>
      <c r="W36">
        <v>2005</v>
      </c>
      <c r="AJ36" s="12">
        <v>2005</v>
      </c>
      <c r="AK36" s="12">
        <f t="shared" si="19"/>
        <v>0.70249007025481736</v>
      </c>
      <c r="AL36" s="12">
        <f t="shared" si="20"/>
        <v>8.6277854325837372E-2</v>
      </c>
      <c r="AM36" s="12">
        <f t="shared" si="21"/>
        <v>7.7352559050750724E-2</v>
      </c>
      <c r="AN36" s="12">
        <f t="shared" si="22"/>
        <v>2.677588582525987E-2</v>
      </c>
      <c r="AO36" s="12">
        <f t="shared" si="23"/>
        <v>0.10710354330103948</v>
      </c>
      <c r="AP36" s="12">
        <f t="shared" si="24"/>
        <v>8.7242295298261787E-8</v>
      </c>
      <c r="AQ36" s="12">
        <f t="shared" si="25"/>
        <v>1.1329482588766162E-18</v>
      </c>
      <c r="AR36" s="12">
        <f t="shared" si="26"/>
        <v>6.2973263975716401E-19</v>
      </c>
    </row>
    <row r="37" spans="1:44" x14ac:dyDescent="0.25">
      <c r="A37">
        <v>2006</v>
      </c>
      <c r="B37">
        <v>6.1132359749901298E-2</v>
      </c>
      <c r="C37" s="1">
        <v>2.0080477385146399E-5</v>
      </c>
      <c r="D37">
        <v>0.92183262859159598</v>
      </c>
      <c r="E37">
        <v>1.58061302064411E-4</v>
      </c>
      <c r="F37">
        <v>1.68568698704284E-2</v>
      </c>
      <c r="G37" s="1">
        <v>8.62441690071725E-12</v>
      </c>
      <c r="H37" s="1">
        <v>4.8301854683566098E-31</v>
      </c>
      <c r="I37" s="1">
        <v>1.7097215465012801E-31</v>
      </c>
      <c r="L37">
        <v>2006</v>
      </c>
      <c r="M37" s="13">
        <f t="shared" si="31"/>
        <v>0.66070010036402471</v>
      </c>
      <c r="N37" s="13">
        <f t="shared" si="30"/>
        <v>9.8396934751196249E-2</v>
      </c>
      <c r="O37" s="13">
        <f t="shared" si="30"/>
        <v>8.8217941501072483E-2</v>
      </c>
      <c r="P37" s="13">
        <f t="shared" si="30"/>
        <v>3.053697975037125E-2</v>
      </c>
      <c r="Q37" s="13">
        <f t="shared" si="30"/>
        <v>0.122147919001485</v>
      </c>
      <c r="R37" s="13">
        <f t="shared" si="30"/>
        <v>1.2463185042608829E-7</v>
      </c>
      <c r="S37" s="13">
        <f t="shared" si="30"/>
        <v>1.6184975126808801E-18</v>
      </c>
      <c r="T37" s="13">
        <f t="shared" si="30"/>
        <v>8.9961805679594859E-19</v>
      </c>
      <c r="W37">
        <v>2006</v>
      </c>
      <c r="Y37" t="s">
        <v>8</v>
      </c>
      <c r="AJ37" s="12">
        <v>2006</v>
      </c>
      <c r="AK37" s="12">
        <f t="shared" si="19"/>
        <v>0.67463009032762222</v>
      </c>
      <c r="AL37" s="12">
        <f t="shared" si="20"/>
        <v>9.4357241276076628E-2</v>
      </c>
      <c r="AM37" s="12">
        <f t="shared" si="21"/>
        <v>8.459614735096524E-2</v>
      </c>
      <c r="AN37" s="12">
        <f t="shared" si="22"/>
        <v>2.9283281775334118E-2</v>
      </c>
      <c r="AO37" s="12">
        <f t="shared" si="23"/>
        <v>0.11713312710133647</v>
      </c>
      <c r="AP37" s="12">
        <f t="shared" si="24"/>
        <v>1.1216866538347943E-7</v>
      </c>
      <c r="AQ37" s="12">
        <f t="shared" si="25"/>
        <v>1.4566477614127922E-18</v>
      </c>
      <c r="AR37" s="12">
        <f t="shared" si="26"/>
        <v>8.0965625111635373E-19</v>
      </c>
    </row>
    <row r="38" spans="1:44" x14ac:dyDescent="0.25">
      <c r="A38">
        <v>2007</v>
      </c>
      <c r="B38">
        <v>7.0054852331562806E-2</v>
      </c>
      <c r="C38" s="1">
        <v>3.5889968407048902E-5</v>
      </c>
      <c r="D38">
        <v>0.90891065213288103</v>
      </c>
      <c r="E38">
        <v>2.5198312023535298E-4</v>
      </c>
      <c r="F38">
        <v>2.0746622412179599E-2</v>
      </c>
      <c r="G38" s="1">
        <v>3.4733420552980601E-11</v>
      </c>
      <c r="H38" s="1">
        <v>2.2687414274150301E-29</v>
      </c>
      <c r="I38" s="1">
        <v>8.5062882397430199E-30</v>
      </c>
      <c r="L38">
        <v>2007</v>
      </c>
      <c r="M38" s="13">
        <f t="shared" si="31"/>
        <v>0.62587512545503088</v>
      </c>
      <c r="N38" s="13">
        <f t="shared" si="30"/>
        <v>0.10849616843899532</v>
      </c>
      <c r="O38" s="13">
        <f t="shared" si="30"/>
        <v>9.7272426876340606E-2</v>
      </c>
      <c r="P38" s="13">
        <f t="shared" si="30"/>
        <v>3.367122468796406E-2</v>
      </c>
      <c r="Q38" s="13">
        <f t="shared" si="30"/>
        <v>0.13468489875185624</v>
      </c>
      <c r="R38" s="13">
        <f t="shared" si="30"/>
        <v>1.5578981303261035E-7</v>
      </c>
      <c r="S38" s="13">
        <f t="shared" si="30"/>
        <v>2.0231218908511002E-18</v>
      </c>
      <c r="T38" s="13">
        <f t="shared" si="30"/>
        <v>1.1245225709949356E-18</v>
      </c>
      <c r="W38">
        <v>2007</v>
      </c>
      <c r="Y38" t="s">
        <v>9</v>
      </c>
      <c r="AJ38" s="12">
        <v>2007</v>
      </c>
      <c r="AK38" s="12">
        <f t="shared" si="19"/>
        <v>0.64328761290952774</v>
      </c>
      <c r="AL38" s="12">
        <f t="shared" si="20"/>
        <v>0.10344655159509579</v>
      </c>
      <c r="AM38" s="12">
        <f t="shared" si="21"/>
        <v>9.2745184188706545E-2</v>
      </c>
      <c r="AN38" s="12">
        <f t="shared" si="22"/>
        <v>3.2104102219167645E-2</v>
      </c>
      <c r="AO38" s="12">
        <f t="shared" si="23"/>
        <v>0.12841640887667058</v>
      </c>
      <c r="AP38" s="12">
        <f t="shared" si="24"/>
        <v>1.4021083172934929E-7</v>
      </c>
      <c r="AQ38" s="12">
        <f t="shared" si="25"/>
        <v>1.8208097017659903E-18</v>
      </c>
      <c r="AR38" s="12">
        <f t="shared" si="26"/>
        <v>1.0120703138954421E-18</v>
      </c>
    </row>
    <row r="39" spans="1:44" x14ac:dyDescent="0.25">
      <c r="A39">
        <v>2008</v>
      </c>
      <c r="B39">
        <v>7.9497573339902997E-2</v>
      </c>
      <c r="C39" s="1">
        <v>6.19760899051335E-5</v>
      </c>
      <c r="D39">
        <v>0.89486448349824899</v>
      </c>
      <c r="E39">
        <v>3.9058974919970802E-4</v>
      </c>
      <c r="F39">
        <v>2.5185377193541698E-2</v>
      </c>
      <c r="G39" s="1">
        <v>1.29201209327136E-10</v>
      </c>
      <c r="H39" s="1">
        <v>8.5899836784232001E-28</v>
      </c>
      <c r="I39" s="1">
        <v>3.4006033266399402E-28</v>
      </c>
      <c r="L39">
        <v>2008</v>
      </c>
      <c r="M39" s="13">
        <f t="shared" si="31"/>
        <v>0.59105015054603705</v>
      </c>
      <c r="N39" s="13">
        <f t="shared" si="30"/>
        <v>0.11859540212679438</v>
      </c>
      <c r="O39" s="13">
        <f t="shared" si="30"/>
        <v>0.10632691225160873</v>
      </c>
      <c r="P39" s="13">
        <f t="shared" si="30"/>
        <v>3.6805469625556871E-2</v>
      </c>
      <c r="Q39" s="13">
        <f t="shared" si="30"/>
        <v>0.14722187850222748</v>
      </c>
      <c r="R39" s="13">
        <f t="shared" si="30"/>
        <v>1.8694777563913241E-7</v>
      </c>
      <c r="S39" s="13">
        <f t="shared" si="30"/>
        <v>2.4277462690213203E-18</v>
      </c>
      <c r="T39" s="13">
        <f t="shared" si="30"/>
        <v>1.3494270851939227E-18</v>
      </c>
      <c r="W39">
        <v>2008</v>
      </c>
      <c r="Y39" t="str">
        <f>"+ Densities from electricity paper"</f>
        <v>+ Densities from electricity paper</v>
      </c>
      <c r="AJ39" s="12">
        <v>2008</v>
      </c>
      <c r="AK39" s="12">
        <f t="shared" ref="AK39:AK70" si="32">AVERAGE(M34:M43)</f>
        <v>0.60846263800053391</v>
      </c>
      <c r="AL39" s="12">
        <f t="shared" ref="AL39:AL70" si="33">AVERAGE(N34:N43)</f>
        <v>0.11354578528289483</v>
      </c>
      <c r="AM39" s="12">
        <f t="shared" ref="AM39:AM70" si="34">AVERAGE(O34:O43)</f>
        <v>0.10179966956397465</v>
      </c>
      <c r="AN39" s="12">
        <f t="shared" ref="AN39:AN70" si="35">AVERAGE(P34:P43)</f>
        <v>3.5238347156760462E-2</v>
      </c>
      <c r="AO39" s="12">
        <f t="shared" ref="AO39:AO70" si="36">AVERAGE(Q34:Q43)</f>
        <v>0.14095338862704185</v>
      </c>
      <c r="AP39" s="12">
        <f t="shared" ref="AP39:AP70" si="37">AVERAGE(R34:R43)</f>
        <v>1.7136879433587135E-7</v>
      </c>
      <c r="AQ39" s="12">
        <f t="shared" ref="AQ39:AQ70" si="38">AVERAGE(S34:S43)</f>
        <v>2.2254340799362105E-18</v>
      </c>
      <c r="AR39" s="12">
        <f t="shared" ref="AR39:AR70" si="39">AVERAGE(T34:T43)</f>
        <v>1.2369748280944292E-18</v>
      </c>
    </row>
    <row r="40" spans="1:44" x14ac:dyDescent="0.25">
      <c r="A40">
        <v>2009</v>
      </c>
      <c r="B40">
        <v>8.9375729106681803E-2</v>
      </c>
      <c r="C40">
        <v>1.0359088453108199E-4</v>
      </c>
      <c r="D40">
        <v>0.87975408593962801</v>
      </c>
      <c r="E40">
        <v>5.89542992743948E-4</v>
      </c>
      <c r="F40">
        <v>3.0177050630590101E-2</v>
      </c>
      <c r="G40" s="1">
        <v>4.45824988560231E-10</v>
      </c>
      <c r="H40" s="1">
        <v>2.6530117398661202E-26</v>
      </c>
      <c r="I40" s="1">
        <v>1.10561297043634E-26</v>
      </c>
      <c r="L40">
        <v>2009</v>
      </c>
      <c r="M40" s="13">
        <f t="shared" si="31"/>
        <v>0.55622517563704321</v>
      </c>
      <c r="N40" s="13">
        <f t="shared" si="30"/>
        <v>0.12869463581459345</v>
      </c>
      <c r="O40" s="13">
        <f t="shared" si="30"/>
        <v>0.11538139762687685</v>
      </c>
      <c r="P40" s="13">
        <f t="shared" si="30"/>
        <v>3.9939714563149681E-2</v>
      </c>
      <c r="Q40" s="13">
        <f t="shared" si="30"/>
        <v>0.15975885825259872</v>
      </c>
      <c r="R40" s="13">
        <f t="shared" si="30"/>
        <v>2.1810573824565447E-7</v>
      </c>
      <c r="S40" s="13">
        <f t="shared" si="30"/>
        <v>2.8323706471915404E-18</v>
      </c>
      <c r="T40" s="13">
        <f t="shared" si="30"/>
        <v>1.5743315993929097E-18</v>
      </c>
      <c r="W40">
        <v>2009</v>
      </c>
      <c r="AJ40" s="12">
        <v>2009</v>
      </c>
      <c r="AK40" s="12">
        <f t="shared" si="32"/>
        <v>0.57363766309154018</v>
      </c>
      <c r="AL40" s="12">
        <f t="shared" si="33"/>
        <v>0.12364501897069388</v>
      </c>
      <c r="AM40" s="12">
        <f t="shared" si="34"/>
        <v>0.1108541549392428</v>
      </c>
      <c r="AN40" s="12">
        <f t="shared" si="35"/>
        <v>3.8372592094353279E-2</v>
      </c>
      <c r="AO40" s="12">
        <f t="shared" si="36"/>
        <v>0.15349036837741312</v>
      </c>
      <c r="AP40" s="12">
        <f t="shared" si="37"/>
        <v>2.0252675694239344E-7</v>
      </c>
      <c r="AQ40" s="12">
        <f t="shared" si="38"/>
        <v>2.6300584581064306E-18</v>
      </c>
      <c r="AR40" s="12">
        <f t="shared" si="39"/>
        <v>1.4618793422934164E-18</v>
      </c>
    </row>
    <row r="41" spans="1:44" x14ac:dyDescent="0.25">
      <c r="A41">
        <v>2010</v>
      </c>
      <c r="B41">
        <v>9.9594024614805293E-2</v>
      </c>
      <c r="C41">
        <v>1.6788927353432399E-4</v>
      </c>
      <c r="D41">
        <v>0.86365788942657995</v>
      </c>
      <c r="E41">
        <v>8.67699049034799E-4</v>
      </c>
      <c r="F41">
        <v>3.5712496203123903E-2</v>
      </c>
      <c r="G41" s="1">
        <v>1.4329206831173501E-9</v>
      </c>
      <c r="H41" s="1">
        <v>6.7592864410218999E-25</v>
      </c>
      <c r="I41" s="1">
        <v>2.95685063824453E-25</v>
      </c>
      <c r="L41">
        <v>2010</v>
      </c>
      <c r="M41" s="13">
        <f t="shared" si="31"/>
        <v>0.52140020072804938</v>
      </c>
      <c r="N41" s="13">
        <f t="shared" si="30"/>
        <v>0.1387938695023925</v>
      </c>
      <c r="O41" s="13">
        <f t="shared" si="30"/>
        <v>0.12443588300214498</v>
      </c>
      <c r="P41" s="13">
        <f t="shared" si="30"/>
        <v>4.3073959500742491E-2</v>
      </c>
      <c r="Q41" s="13">
        <f t="shared" si="30"/>
        <v>0.17229583800296996</v>
      </c>
      <c r="R41" s="13">
        <f t="shared" si="30"/>
        <v>2.4926370085217653E-7</v>
      </c>
      <c r="S41" s="13">
        <f t="shared" si="30"/>
        <v>3.2369950253617606E-18</v>
      </c>
      <c r="T41" s="13">
        <f t="shared" si="30"/>
        <v>1.7992361135918968E-18</v>
      </c>
      <c r="W41">
        <v>2010</v>
      </c>
      <c r="X41" t="s">
        <v>0</v>
      </c>
      <c r="Y41" t="s">
        <v>13</v>
      </c>
      <c r="Z41" t="s">
        <v>1</v>
      </c>
      <c r="AA41" t="s">
        <v>2</v>
      </c>
      <c r="AB41" t="s">
        <v>3</v>
      </c>
      <c r="AJ41" s="12">
        <v>2010</v>
      </c>
      <c r="AK41" s="12">
        <f t="shared" si="32"/>
        <v>0.53881268818254635</v>
      </c>
      <c r="AL41" s="12">
        <f t="shared" si="33"/>
        <v>0.13374425265849296</v>
      </c>
      <c r="AM41" s="12">
        <f t="shared" si="34"/>
        <v>0.11990864031451091</v>
      </c>
      <c r="AN41" s="12">
        <f t="shared" si="35"/>
        <v>4.1506837031946089E-2</v>
      </c>
      <c r="AO41" s="12">
        <f t="shared" si="36"/>
        <v>0.16602734812778436</v>
      </c>
      <c r="AP41" s="12">
        <f t="shared" si="37"/>
        <v>2.3368471954891547E-7</v>
      </c>
      <c r="AQ41" s="12">
        <f t="shared" si="38"/>
        <v>3.0346828362766503E-18</v>
      </c>
      <c r="AR41" s="12">
        <f t="shared" si="39"/>
        <v>1.6867838564924035E-18</v>
      </c>
    </row>
    <row r="42" spans="1:44" x14ac:dyDescent="0.25">
      <c r="A42">
        <v>2011</v>
      </c>
      <c r="B42">
        <v>0.110049773839068</v>
      </c>
      <c r="C42">
        <v>2.64272203439474E-4</v>
      </c>
      <c r="D42">
        <v>0.84666957761260098</v>
      </c>
      <c r="E42">
        <v>1.2470067676693701E-3</v>
      </c>
      <c r="F42">
        <v>4.1769365270670801E-2</v>
      </c>
      <c r="G42" s="1">
        <v>4.3065504082017902E-9</v>
      </c>
      <c r="H42" s="1">
        <v>1.43578653758117E-23</v>
      </c>
      <c r="I42" s="1">
        <v>6.5753025138086997E-24</v>
      </c>
      <c r="L42">
        <v>2011</v>
      </c>
      <c r="M42" s="13">
        <f t="shared" si="31"/>
        <v>0.48657522581905555</v>
      </c>
      <c r="N42" s="13">
        <f t="shared" si="30"/>
        <v>0.14889310319019156</v>
      </c>
      <c r="O42" s="13">
        <f t="shared" si="30"/>
        <v>0.1334903683774131</v>
      </c>
      <c r="P42" s="13">
        <f t="shared" si="30"/>
        <v>4.6208204438335301E-2</v>
      </c>
      <c r="Q42" s="13">
        <f t="shared" si="30"/>
        <v>0.18483281775334121</v>
      </c>
      <c r="R42" s="13">
        <f t="shared" si="30"/>
        <v>2.8042166345869859E-7</v>
      </c>
      <c r="S42" s="13">
        <f t="shared" si="30"/>
        <v>3.6416194035319807E-18</v>
      </c>
      <c r="T42" s="13">
        <f t="shared" si="30"/>
        <v>2.0241406277908838E-18</v>
      </c>
      <c r="W42">
        <v>2011</v>
      </c>
      <c r="X42" s="5">
        <v>13.333333333333334</v>
      </c>
      <c r="Y42" s="5">
        <v>8.2644628099173545</v>
      </c>
      <c r="Z42" s="5">
        <v>5.4054054054054053</v>
      </c>
      <c r="AA42" s="5">
        <v>4.3478260869565215</v>
      </c>
      <c r="AB42" s="5">
        <v>8.3507306889352826</v>
      </c>
      <c r="AC42" t="s">
        <v>11</v>
      </c>
      <c r="AD42" t="s">
        <v>17</v>
      </c>
      <c r="AJ42" s="12">
        <v>2011</v>
      </c>
      <c r="AK42" s="12">
        <f t="shared" si="32"/>
        <v>0.50398771327355252</v>
      </c>
      <c r="AL42" s="12">
        <f t="shared" si="33"/>
        <v>0.14384348634629202</v>
      </c>
      <c r="AM42" s="12">
        <f t="shared" si="34"/>
        <v>0.12896312568977902</v>
      </c>
      <c r="AN42" s="12">
        <f t="shared" si="35"/>
        <v>4.46410819695389E-2</v>
      </c>
      <c r="AO42" s="12">
        <f t="shared" si="36"/>
        <v>0.1785643278781556</v>
      </c>
      <c r="AP42" s="12">
        <f t="shared" si="37"/>
        <v>2.6484268215543756E-7</v>
      </c>
      <c r="AQ42" s="12">
        <f t="shared" si="38"/>
        <v>3.43930721444687E-18</v>
      </c>
      <c r="AR42" s="12">
        <f t="shared" si="39"/>
        <v>1.9116883706913905E-18</v>
      </c>
    </row>
    <row r="43" spans="1:44" x14ac:dyDescent="0.25">
      <c r="A43">
        <v>2012</v>
      </c>
      <c r="B43">
        <v>0.120636154947926</v>
      </c>
      <c r="C43">
        <v>4.0466624221993902E-4</v>
      </c>
      <c r="D43">
        <v>0.82889440978054496</v>
      </c>
      <c r="E43">
        <v>1.75216853501803E-3</v>
      </c>
      <c r="F43">
        <v>4.83125883467194E-2</v>
      </c>
      <c r="G43" s="1">
        <v>1.2147571301300801E-8</v>
      </c>
      <c r="H43" s="1">
        <v>2.5684431924999599E-22</v>
      </c>
      <c r="I43" s="1">
        <v>1.2282607551600701E-22</v>
      </c>
      <c r="L43">
        <v>2012</v>
      </c>
      <c r="M43" s="13">
        <f t="shared" si="31"/>
        <v>0.45175025091006171</v>
      </c>
      <c r="N43" s="13">
        <f t="shared" si="30"/>
        <v>0.15899233687799061</v>
      </c>
      <c r="O43" s="13">
        <f t="shared" si="30"/>
        <v>0.14254485375268122</v>
      </c>
      <c r="P43" s="13">
        <f t="shared" si="30"/>
        <v>4.9342449375928112E-2</v>
      </c>
      <c r="Q43" s="13">
        <f t="shared" si="30"/>
        <v>0.19736979750371245</v>
      </c>
      <c r="R43" s="13">
        <f t="shared" si="30"/>
        <v>3.1157962606522064E-7</v>
      </c>
      <c r="S43" s="13">
        <f t="shared" si="30"/>
        <v>4.0462437817022004E-18</v>
      </c>
      <c r="T43" s="13">
        <f t="shared" si="30"/>
        <v>2.2490451419898709E-18</v>
      </c>
      <c r="W43">
        <v>2012</v>
      </c>
      <c r="Y43" s="3">
        <f>8%+21%</f>
        <v>0.28999999999999998</v>
      </c>
      <c r="Z43" s="3">
        <v>0.26</v>
      </c>
      <c r="AA43" s="3">
        <v>0.09</v>
      </c>
      <c r="AB43" s="3">
        <v>0.36</v>
      </c>
      <c r="AC43" t="s">
        <v>12</v>
      </c>
      <c r="AJ43" s="12">
        <v>2012</v>
      </c>
      <c r="AK43" s="12">
        <f t="shared" si="32"/>
        <v>0.46916273836455857</v>
      </c>
      <c r="AL43" s="12">
        <f t="shared" si="33"/>
        <v>0.1539427200340911</v>
      </c>
      <c r="AM43" s="12">
        <f t="shared" si="34"/>
        <v>0.13801761106504715</v>
      </c>
      <c r="AN43" s="12">
        <f t="shared" si="35"/>
        <v>4.7775326907131703E-2</v>
      </c>
      <c r="AO43" s="12">
        <f t="shared" si="36"/>
        <v>0.19110130762852681</v>
      </c>
      <c r="AP43" s="12">
        <f t="shared" si="37"/>
        <v>2.9600064476195962E-7</v>
      </c>
      <c r="AQ43" s="12">
        <f t="shared" si="38"/>
        <v>3.8439315926170905E-18</v>
      </c>
      <c r="AR43" s="12">
        <f t="shared" si="39"/>
        <v>2.1365928848903776E-18</v>
      </c>
    </row>
    <row r="44" spans="1:44" x14ac:dyDescent="0.25">
      <c r="A44">
        <v>2013</v>
      </c>
      <c r="B44">
        <v>0.131245415962435</v>
      </c>
      <c r="C44">
        <v>6.03694416310713E-4</v>
      </c>
      <c r="D44">
        <v>0.81044538530881804</v>
      </c>
      <c r="E44">
        <v>2.4100534802193201E-3</v>
      </c>
      <c r="F44">
        <v>5.5295418560494997E-2</v>
      </c>
      <c r="G44" s="1">
        <v>3.2271721221078901E-8</v>
      </c>
      <c r="H44" s="1">
        <v>3.9063320512847098E-21</v>
      </c>
      <c r="I44" s="1">
        <v>1.9460009094763799E-21</v>
      </c>
      <c r="L44">
        <v>2013</v>
      </c>
      <c r="M44" s="13">
        <f t="shared" si="31"/>
        <v>0.41692527600106788</v>
      </c>
      <c r="N44" s="13">
        <f t="shared" si="30"/>
        <v>0.16909157056578966</v>
      </c>
      <c r="O44" s="13">
        <f t="shared" si="30"/>
        <v>0.15159933912794935</v>
      </c>
      <c r="P44" s="13">
        <f t="shared" si="30"/>
        <v>5.2476694313520922E-2</v>
      </c>
      <c r="Q44" s="13">
        <f t="shared" si="30"/>
        <v>0.20990677725408369</v>
      </c>
      <c r="R44" s="13">
        <f t="shared" si="30"/>
        <v>3.427375886717427E-7</v>
      </c>
      <c r="S44" s="13">
        <f t="shared" si="30"/>
        <v>4.4508681598724201E-18</v>
      </c>
      <c r="T44" s="13">
        <f t="shared" si="30"/>
        <v>2.4739496561888579E-18</v>
      </c>
      <c r="W44">
        <v>2013</v>
      </c>
      <c r="Y44" s="4">
        <f>Y43/Y42</f>
        <v>3.5090000000000003E-2</v>
      </c>
      <c r="Z44" s="4">
        <f t="shared" ref="Z44:AB44" si="40">Z43/Z42</f>
        <v>4.8100000000000004E-2</v>
      </c>
      <c r="AA44" s="4">
        <f t="shared" si="40"/>
        <v>2.07E-2</v>
      </c>
      <c r="AB44" s="4">
        <f t="shared" si="40"/>
        <v>4.3109999999999996E-2</v>
      </c>
      <c r="AC44" t="s">
        <v>14</v>
      </c>
      <c r="AD44" t="s">
        <v>17</v>
      </c>
      <c r="AJ44" s="12">
        <v>2013</v>
      </c>
      <c r="AK44" s="12">
        <f t="shared" si="32"/>
        <v>0.43764422818109006</v>
      </c>
      <c r="AL44" s="12">
        <f t="shared" si="33"/>
        <v>0.16276988231989351</v>
      </c>
      <c r="AM44" s="12">
        <f t="shared" si="34"/>
        <v>0.14738378746406985</v>
      </c>
      <c r="AN44" s="12">
        <f t="shared" si="35"/>
        <v>5.0689913465738277E-2</v>
      </c>
      <c r="AO44" s="12">
        <f t="shared" si="36"/>
        <v>0.20150954933929316</v>
      </c>
      <c r="AP44" s="12">
        <f t="shared" si="37"/>
        <v>2.6359169069434479E-6</v>
      </c>
      <c r="AQ44" s="12">
        <f t="shared" si="38"/>
        <v>3.2135799653787637E-9</v>
      </c>
      <c r="AR44" s="12">
        <f t="shared" si="39"/>
        <v>9.9428356323978903E-11</v>
      </c>
    </row>
    <row r="45" spans="1:44" x14ac:dyDescent="0.25">
      <c r="A45">
        <v>2014</v>
      </c>
      <c r="B45">
        <v>0.14177186749910101</v>
      </c>
      <c r="C45">
        <v>8.7869608505425302E-4</v>
      </c>
      <c r="D45">
        <v>0.791439534929122</v>
      </c>
      <c r="E45">
        <v>3.2488766618438301E-3</v>
      </c>
      <c r="F45">
        <v>6.2660943809232705E-2</v>
      </c>
      <c r="G45" s="1">
        <v>8.1015644816944902E-8</v>
      </c>
      <c r="H45" s="1">
        <v>5.0967357446044798E-20</v>
      </c>
      <c r="I45" s="1">
        <v>2.6389763781042601E-20</v>
      </c>
      <c r="L45">
        <v>2014</v>
      </c>
      <c r="M45" s="13">
        <f t="shared" si="31"/>
        <v>0.38210030109207405</v>
      </c>
      <c r="N45" s="13">
        <f t="shared" si="30"/>
        <v>0.17919080425358871</v>
      </c>
      <c r="O45" s="13">
        <f t="shared" si="30"/>
        <v>0.16065382450321747</v>
      </c>
      <c r="P45" s="13">
        <f t="shared" si="30"/>
        <v>5.5610939251113732E-2</v>
      </c>
      <c r="Q45" s="13">
        <f t="shared" si="30"/>
        <v>0.22244375700445493</v>
      </c>
      <c r="R45" s="13">
        <f t="shared" si="30"/>
        <v>3.7389555127826476E-7</v>
      </c>
      <c r="S45" s="13">
        <f t="shared" si="30"/>
        <v>4.8554925380426399E-18</v>
      </c>
      <c r="T45" s="13">
        <f t="shared" si="30"/>
        <v>2.698854170387845E-18</v>
      </c>
      <c r="W45">
        <v>2014</v>
      </c>
      <c r="Y45" s="8">
        <f>Y44/SUM($Y$44:$AB$44)</f>
        <v>0.23870748299319727</v>
      </c>
      <c r="Z45" s="8">
        <f t="shared" ref="Z45:AB45" si="41">Z44/SUM($Y$44:$AB$44)</f>
        <v>0.32721088435374146</v>
      </c>
      <c r="AA45" s="8">
        <f t="shared" si="41"/>
        <v>0.14081632653061221</v>
      </c>
      <c r="AB45" s="8">
        <f t="shared" si="41"/>
        <v>0.29326530612244889</v>
      </c>
      <c r="AD45" t="s">
        <v>17</v>
      </c>
      <c r="AJ45" s="12">
        <v>2014</v>
      </c>
      <c r="AK45" s="12">
        <f t="shared" si="32"/>
        <v>0.40943218272314691</v>
      </c>
      <c r="AL45" s="12">
        <f t="shared" si="33"/>
        <v>0.1703249732036993</v>
      </c>
      <c r="AM45" s="12">
        <f t="shared" si="34"/>
        <v>0.15706165488684715</v>
      </c>
      <c r="AN45" s="12">
        <f t="shared" si="35"/>
        <v>5.3384841645358602E-2</v>
      </c>
      <c r="AO45" s="12">
        <f t="shared" si="36"/>
        <v>0.20978905301045453</v>
      </c>
      <c r="AP45" s="12">
        <f t="shared" si="37"/>
        <v>7.284591468699903E-6</v>
      </c>
      <c r="AQ45" s="12">
        <f t="shared" si="38"/>
        <v>9.640739888043804E-9</v>
      </c>
      <c r="AR45" s="12">
        <f t="shared" si="39"/>
        <v>2.9828506447384644E-10</v>
      </c>
    </row>
    <row r="46" spans="1:44" x14ac:dyDescent="0.25">
      <c r="A46">
        <v>2015</v>
      </c>
      <c r="B46">
        <v>0.152114540947733</v>
      </c>
      <c r="C46">
        <v>1.2495628185409701E-3</v>
      </c>
      <c r="D46">
        <v>0.77199456872921601</v>
      </c>
      <c r="E46">
        <v>4.2971818388846499E-3</v>
      </c>
      <c r="F46">
        <v>7.03439528706062E-2</v>
      </c>
      <c r="G46" s="1">
        <v>1.9279501781973401E-7</v>
      </c>
      <c r="H46" s="1">
        <v>5.7534947917004598E-19</v>
      </c>
      <c r="I46" s="1">
        <v>3.08969322882909E-19</v>
      </c>
      <c r="J46" t="s">
        <v>18</v>
      </c>
      <c r="L46">
        <v>2015</v>
      </c>
      <c r="M46" s="13">
        <f t="shared" si="31"/>
        <v>0.34727532618308021</v>
      </c>
      <c r="N46" s="13">
        <f t="shared" si="30"/>
        <v>0.18929003794138777</v>
      </c>
      <c r="O46" s="13">
        <f t="shared" si="30"/>
        <v>0.16970830987848559</v>
      </c>
      <c r="P46" s="13">
        <f t="shared" si="30"/>
        <v>5.8745184188706542E-2</v>
      </c>
      <c r="Q46" s="13">
        <f t="shared" si="30"/>
        <v>0.23498073675482617</v>
      </c>
      <c r="R46" s="13">
        <f t="shared" si="30"/>
        <v>4.0505351388478682E-7</v>
      </c>
      <c r="S46" s="13">
        <f t="shared" si="30"/>
        <v>5.2601169162128596E-18</v>
      </c>
      <c r="T46" s="13">
        <f t="shared" si="30"/>
        <v>2.923758684586832E-18</v>
      </c>
      <c r="W46">
        <v>2015</v>
      </c>
      <c r="AJ46" s="12">
        <v>2015</v>
      </c>
      <c r="AK46" s="12">
        <f t="shared" si="32"/>
        <v>0.38452660199072897</v>
      </c>
      <c r="AL46" s="12">
        <f t="shared" si="33"/>
        <v>0.1766079926855085</v>
      </c>
      <c r="AM46" s="12">
        <f t="shared" si="34"/>
        <v>0.167051213333379</v>
      </c>
      <c r="AN46" s="12">
        <f t="shared" si="35"/>
        <v>5.5860111445992691E-2</v>
      </c>
      <c r="AO46" s="12">
        <f t="shared" si="36"/>
        <v>0.21593981864201101</v>
      </c>
      <c r="AP46" s="12">
        <f t="shared" si="37"/>
        <v>1.4242024330031325E-5</v>
      </c>
      <c r="AQ46" s="12">
        <f t="shared" si="38"/>
        <v>1.9281479771839049E-8</v>
      </c>
      <c r="AR46" s="12">
        <f t="shared" si="39"/>
        <v>5.9657012658619542E-10</v>
      </c>
    </row>
    <row r="47" spans="1:44" x14ac:dyDescent="0.25">
      <c r="A47">
        <v>2016</v>
      </c>
      <c r="B47" s="10">
        <v>0.162179434982066</v>
      </c>
      <c r="C47">
        <v>1.7383718787225999E-3</v>
      </c>
      <c r="D47">
        <v>0.75222603762981999</v>
      </c>
      <c r="E47">
        <v>5.58268629677119E-3</v>
      </c>
      <c r="F47">
        <v>7.8273033001142703E-2</v>
      </c>
      <c r="G47" s="11">
        <v>4.3621147649130899E-7</v>
      </c>
      <c r="H47" s="11">
        <v>5.6647412943830801E-18</v>
      </c>
      <c r="I47" s="11">
        <v>3.1486631987858199E-18</v>
      </c>
      <c r="J47" s="17">
        <f>SUMPRODUCT(B47:F47,X42:AB42)</f>
        <v>6.9207554339750583</v>
      </c>
      <c r="L47">
        <v>2016</v>
      </c>
      <c r="M47" s="10">
        <f>(B47*X42)/J47</f>
        <v>0.31245035127408605</v>
      </c>
      <c r="N47" s="6">
        <f>Y47</f>
        <v>0.19938927162918685</v>
      </c>
      <c r="O47" s="6">
        <f t="shared" ref="O47:Q47" si="42">Z47</f>
        <v>0.17876279525375374</v>
      </c>
      <c r="P47" s="6">
        <f t="shared" si="42"/>
        <v>6.1879429126299366E-2</v>
      </c>
      <c r="Q47" s="6">
        <f t="shared" si="42"/>
        <v>0.24751771650519747</v>
      </c>
      <c r="R47" s="11">
        <f>G47</f>
        <v>4.3621147649130899E-7</v>
      </c>
      <c r="S47" s="11">
        <f t="shared" ref="S47:T47" si="43">H47</f>
        <v>5.6647412943830801E-18</v>
      </c>
      <c r="T47" s="11">
        <f t="shared" si="43"/>
        <v>3.1486631987858199E-18</v>
      </c>
      <c r="W47" s="6">
        <v>2016</v>
      </c>
      <c r="X47">
        <f>M47</f>
        <v>0.31245035127408605</v>
      </c>
      <c r="Y47" s="6">
        <f>$AH$47*Y43</f>
        <v>0.19938927162918685</v>
      </c>
      <c r="Z47" s="6">
        <f>$AH$47*Z43</f>
        <v>0.17876279525375374</v>
      </c>
      <c r="AA47" s="6">
        <f>$AH$47*AA43</f>
        <v>6.1879429126299366E-2</v>
      </c>
      <c r="AB47" s="6">
        <f>$AH$47*AB43</f>
        <v>0.24751771650519747</v>
      </c>
      <c r="AC47">
        <f>R47</f>
        <v>4.3621147649130899E-7</v>
      </c>
      <c r="AD47">
        <f t="shared" ref="AD47:AE47" si="44">S47</f>
        <v>5.6647412943830801E-18</v>
      </c>
      <c r="AE47">
        <f t="shared" si="44"/>
        <v>3.1486631987858199E-18</v>
      </c>
      <c r="AG47" t="s">
        <v>10</v>
      </c>
      <c r="AH47">
        <f>1-(SUM(AC47:AE47)+X47)</f>
        <v>0.68754921251443746</v>
      </c>
      <c r="AJ47" s="12">
        <v>2016</v>
      </c>
      <c r="AK47" s="12">
        <f t="shared" si="32"/>
        <v>0.36292748598383645</v>
      </c>
      <c r="AL47" s="12">
        <f t="shared" si="33"/>
        <v>0.18161894076532109</v>
      </c>
      <c r="AM47" s="12">
        <f t="shared" si="34"/>
        <v>0.17735246280366543</v>
      </c>
      <c r="AN47" s="12">
        <f t="shared" si="35"/>
        <v>5.811572286764053E-2</v>
      </c>
      <c r="AO47" s="12">
        <f t="shared" si="36"/>
        <v>0.21996184623396253</v>
      </c>
      <c r="AP47" s="12">
        <f t="shared" si="37"/>
        <v>2.3508215490937712E-5</v>
      </c>
      <c r="AQ47" s="12">
        <f t="shared" si="38"/>
        <v>3.2135799616764502E-8</v>
      </c>
      <c r="AR47" s="12">
        <f t="shared" si="39"/>
        <v>9.9428354266102582E-10</v>
      </c>
    </row>
    <row r="48" spans="1:44" x14ac:dyDescent="0.25">
      <c r="A48">
        <v>2017</v>
      </c>
      <c r="B48">
        <v>0.17188131400228299</v>
      </c>
      <c r="C48">
        <v>2.36881737201842E-3</v>
      </c>
      <c r="D48">
        <v>0.732245086348703</v>
      </c>
      <c r="E48">
        <v>7.13106147429179E-3</v>
      </c>
      <c r="F48">
        <v>8.6372779783561102E-2</v>
      </c>
      <c r="G48" s="1">
        <v>9.4101914157336999E-7</v>
      </c>
      <c r="H48" s="1">
        <v>4.9016127961876501E-17</v>
      </c>
      <c r="I48" s="1">
        <v>2.8146117655771298E-17</v>
      </c>
      <c r="L48">
        <v>2017</v>
      </c>
      <c r="M48" s="13">
        <f>M47+((M$56-M$47)/($L$56-$L$47))</f>
        <v>0.31069002362034553</v>
      </c>
      <c r="N48" s="13">
        <f>N47+((N$56-N$47)/($L$56-$L$47))</f>
        <v>0.19676779129701966</v>
      </c>
      <c r="O48" s="13">
        <f t="shared" ref="O48:T55" si="45">O47+((O$56-O$47)/($L$56-$L$47))</f>
        <v>0.19093419086656763</v>
      </c>
      <c r="P48" s="13">
        <f t="shared" si="45"/>
        <v>6.2817090274029749E-2</v>
      </c>
      <c r="Q48" s="13">
        <f t="shared" si="45"/>
        <v>0.23876731585951941</v>
      </c>
      <c r="R48" s="13">
        <f t="shared" si="45"/>
        <v>2.3554952434847494E-5</v>
      </c>
      <c r="S48" s="13">
        <f t="shared" si="45"/>
        <v>3.2135799617371441E-8</v>
      </c>
      <c r="T48" s="13">
        <f t="shared" si="45"/>
        <v>9.9428354299838275E-10</v>
      </c>
      <c r="W48" s="6">
        <v>2017</v>
      </c>
      <c r="AJ48" s="12">
        <v>2017</v>
      </c>
      <c r="AK48" s="12">
        <f t="shared" si="32"/>
        <v>0.34463483470246931</v>
      </c>
      <c r="AL48" s="12">
        <f t="shared" si="33"/>
        <v>0.18535781744313701</v>
      </c>
      <c r="AM48" s="12">
        <f t="shared" si="34"/>
        <v>0.18796540329770645</v>
      </c>
      <c r="AN48" s="12">
        <f t="shared" si="35"/>
        <v>6.0151675910302127E-2</v>
      </c>
      <c r="AO48" s="12">
        <f t="shared" si="36"/>
        <v>0.22185513578630914</v>
      </c>
      <c r="AP48" s="12">
        <f t="shared" si="37"/>
        <v>3.508316495141907E-5</v>
      </c>
      <c r="AQ48" s="12">
        <f t="shared" si="38"/>
        <v>4.8203699422820166E-8</v>
      </c>
      <c r="AR48" s="12">
        <f t="shared" si="39"/>
        <v>1.4914253126983379E-9</v>
      </c>
    </row>
    <row r="49" spans="1:44" x14ac:dyDescent="0.25">
      <c r="A49">
        <v>2018</v>
      </c>
      <c r="B49">
        <v>0.181145054610933</v>
      </c>
      <c r="C49">
        <v>3.16545915264884E-3</v>
      </c>
      <c r="D49">
        <v>0.71215680364340495</v>
      </c>
      <c r="E49">
        <v>8.9647311431803201E-3</v>
      </c>
      <c r="F49">
        <v>9.45660107407814E-2</v>
      </c>
      <c r="G49" s="1">
        <v>1.94070904998535E-6</v>
      </c>
      <c r="H49" s="1">
        <v>3.7543092963899901E-16</v>
      </c>
      <c r="I49" s="1">
        <v>2.22310379638659E-16</v>
      </c>
      <c r="L49">
        <v>2018</v>
      </c>
      <c r="M49" s="13">
        <f t="shared" ref="M49:N55" si="46">M48+((M$56-M$47)/($L$56-$L$47))</f>
        <v>0.30892969596660502</v>
      </c>
      <c r="N49" s="13">
        <f t="shared" si="46"/>
        <v>0.19414631096485246</v>
      </c>
      <c r="O49" s="13">
        <f t="shared" si="45"/>
        <v>0.20310558647938151</v>
      </c>
      <c r="P49" s="13">
        <f t="shared" si="45"/>
        <v>6.3754751421760139E-2</v>
      </c>
      <c r="Q49" s="13">
        <f t="shared" si="45"/>
        <v>0.23001691521384135</v>
      </c>
      <c r="R49" s="13">
        <f t="shared" si="45"/>
        <v>4.6673693393203679E-5</v>
      </c>
      <c r="S49" s="13">
        <f t="shared" si="45"/>
        <v>6.4271599229078138E-8</v>
      </c>
      <c r="T49" s="13">
        <f t="shared" si="45"/>
        <v>1.9885670828481021E-9</v>
      </c>
      <c r="W49" s="6">
        <v>2018</v>
      </c>
      <c r="AJ49" s="12">
        <v>2018</v>
      </c>
      <c r="AK49" s="12">
        <f t="shared" si="32"/>
        <v>0.32964864814662742</v>
      </c>
      <c r="AL49" s="12">
        <f t="shared" si="33"/>
        <v>0.18782462271895634</v>
      </c>
      <c r="AM49" s="12">
        <f t="shared" si="34"/>
        <v>0.19889003481550199</v>
      </c>
      <c r="AN49" s="12">
        <f t="shared" si="35"/>
        <v>6.1967970573977481E-2</v>
      </c>
      <c r="AO49" s="12">
        <f t="shared" si="36"/>
        <v>0.22161968729905079</v>
      </c>
      <c r="AP49" s="12">
        <f t="shared" si="37"/>
        <v>4.8966872711475391E-5</v>
      </c>
      <c r="AQ49" s="12">
        <f t="shared" si="38"/>
        <v>6.748517919000602E-8</v>
      </c>
      <c r="AR49" s="12">
        <f t="shared" si="39"/>
        <v>2.0879954366981318E-9</v>
      </c>
    </row>
    <row r="50" spans="1:44" x14ac:dyDescent="0.25">
      <c r="A50">
        <v>2019</v>
      </c>
      <c r="B50">
        <v>0.18136115427246599</v>
      </c>
      <c r="C50">
        <v>4.5825247098539102E-3</v>
      </c>
      <c r="D50">
        <v>0.69595196941642601</v>
      </c>
      <c r="E50">
        <v>1.2022959921410999E-2</v>
      </c>
      <c r="F50">
        <v>0.10607760260150501</v>
      </c>
      <c r="G50" s="1">
        <v>3.7890783265784898E-6</v>
      </c>
      <c r="H50" s="1">
        <v>6.9898343443541503E-15</v>
      </c>
      <c r="I50" s="1">
        <v>2.7149809185432299E-15</v>
      </c>
      <c r="L50">
        <v>2019</v>
      </c>
      <c r="M50" s="13">
        <f t="shared" si="46"/>
        <v>0.30716936831286451</v>
      </c>
      <c r="N50" s="13">
        <f t="shared" si="46"/>
        <v>0.19152483063268527</v>
      </c>
      <c r="O50" s="13">
        <f t="shared" si="45"/>
        <v>0.2152769820921954</v>
      </c>
      <c r="P50" s="13">
        <f t="shared" si="45"/>
        <v>6.4692412569490529E-2</v>
      </c>
      <c r="Q50" s="13">
        <f t="shared" si="45"/>
        <v>0.22126651456816329</v>
      </c>
      <c r="R50" s="13">
        <f t="shared" si="45"/>
        <v>6.9792434351559872E-5</v>
      </c>
      <c r="S50" s="13">
        <f t="shared" si="45"/>
        <v>9.6407398840784834E-8</v>
      </c>
      <c r="T50" s="13">
        <f t="shared" si="45"/>
        <v>2.9828506226978216E-9</v>
      </c>
      <c r="W50" s="6">
        <v>2019</v>
      </c>
      <c r="AJ50" s="12">
        <v>2019</v>
      </c>
      <c r="AK50" s="12">
        <f t="shared" si="32"/>
        <v>0.31796892631631085</v>
      </c>
      <c r="AL50" s="12">
        <f t="shared" si="33"/>
        <v>0.18901935659277896</v>
      </c>
      <c r="AM50" s="12">
        <f t="shared" si="34"/>
        <v>0.21012635735705215</v>
      </c>
      <c r="AN50" s="12">
        <f t="shared" si="35"/>
        <v>6.3564606858666606E-2</v>
      </c>
      <c r="AO50" s="12">
        <f t="shared" si="36"/>
        <v>0.21925550077218753</v>
      </c>
      <c r="AP50" s="12">
        <f t="shared" si="37"/>
        <v>6.5159338771106684E-5</v>
      </c>
      <c r="AQ50" s="12">
        <f t="shared" si="38"/>
        <v>8.9980238918322104E-8</v>
      </c>
      <c r="AR50" s="12">
        <f t="shared" si="39"/>
        <v>2.7839939146604066E-9</v>
      </c>
    </row>
    <row r="51" spans="1:44" x14ac:dyDescent="0.25">
      <c r="A51">
        <v>2020</v>
      </c>
      <c r="B51">
        <v>0.18087672350025599</v>
      </c>
      <c r="C51">
        <v>6.5412041488696303E-3</v>
      </c>
      <c r="D51">
        <v>0.67752299379955905</v>
      </c>
      <c r="E51">
        <v>1.59308926483843E-2</v>
      </c>
      <c r="F51">
        <v>0.11912077993291099</v>
      </c>
      <c r="G51" s="1">
        <v>7.4059698549305199E-6</v>
      </c>
      <c r="H51" s="1">
        <v>1.3028035188203499E-13</v>
      </c>
      <c r="I51" s="1">
        <v>3.3193192766255498E-14</v>
      </c>
      <c r="L51">
        <v>2020</v>
      </c>
      <c r="M51" s="13">
        <f t="shared" si="46"/>
        <v>0.305409040659124</v>
      </c>
      <c r="N51" s="13">
        <f t="shared" si="46"/>
        <v>0.18890335030051808</v>
      </c>
      <c r="O51" s="13">
        <f t="shared" si="45"/>
        <v>0.22744837770500928</v>
      </c>
      <c r="P51" s="13">
        <f t="shared" si="45"/>
        <v>6.5630073717220919E-2</v>
      </c>
      <c r="Q51" s="13">
        <f t="shared" si="45"/>
        <v>0.21251611392248523</v>
      </c>
      <c r="R51" s="13">
        <f t="shared" si="45"/>
        <v>9.2911175309916058E-5</v>
      </c>
      <c r="S51" s="13">
        <f t="shared" si="45"/>
        <v>1.2854319845249153E-7</v>
      </c>
      <c r="T51" s="13">
        <f t="shared" si="45"/>
        <v>3.9771341625475412E-9</v>
      </c>
      <c r="W51" s="6">
        <v>2020</v>
      </c>
      <c r="AJ51" s="12">
        <v>2020</v>
      </c>
      <c r="AK51" s="12">
        <f t="shared" si="32"/>
        <v>0.3095956692115196</v>
      </c>
      <c r="AL51" s="12">
        <f t="shared" si="33"/>
        <v>0.18894201906460509</v>
      </c>
      <c r="AM51" s="12">
        <f t="shared" si="34"/>
        <v>0.22167437092235689</v>
      </c>
      <c r="AN51" s="12">
        <f t="shared" si="35"/>
        <v>6.4941584764369481E-2</v>
      </c>
      <c r="AO51" s="12">
        <f t="shared" si="36"/>
        <v>0.21476257620571934</v>
      </c>
      <c r="AP51" s="12">
        <f t="shared" si="37"/>
        <v>8.3660563130312938E-5</v>
      </c>
      <c r="AQ51" s="12">
        <f t="shared" si="38"/>
        <v>1.1568887860776835E-7</v>
      </c>
      <c r="AR51" s="12">
        <f t="shared" si="39"/>
        <v>3.5794207465851638E-9</v>
      </c>
    </row>
    <row r="52" spans="1:44" x14ac:dyDescent="0.25">
      <c r="A52">
        <v>2021</v>
      </c>
      <c r="B52">
        <v>0.17956168733101599</v>
      </c>
      <c r="C52">
        <v>9.1995660172223201E-3</v>
      </c>
      <c r="D52">
        <v>0.65657131103725697</v>
      </c>
      <c r="E52">
        <v>2.08398873396008E-2</v>
      </c>
      <c r="F52">
        <v>0.13381306797524001</v>
      </c>
      <c r="G52" s="1">
        <v>1.44802968274889E-5</v>
      </c>
      <c r="H52" s="1">
        <v>2.4290593710180699E-12</v>
      </c>
      <c r="I52" s="1">
        <v>4.0595551142627398E-13</v>
      </c>
      <c r="L52">
        <v>2021</v>
      </c>
      <c r="M52" s="13">
        <f t="shared" si="46"/>
        <v>0.30364871300538349</v>
      </c>
      <c r="N52" s="13">
        <f t="shared" si="46"/>
        <v>0.18628186996835089</v>
      </c>
      <c r="O52" s="13">
        <f t="shared" si="45"/>
        <v>0.23961977331782316</v>
      </c>
      <c r="P52" s="13">
        <f t="shared" si="45"/>
        <v>6.6567734864951308E-2</v>
      </c>
      <c r="Q52" s="13">
        <f t="shared" si="45"/>
        <v>0.20376571327680718</v>
      </c>
      <c r="R52" s="13">
        <f t="shared" si="45"/>
        <v>1.1602991626827224E-4</v>
      </c>
      <c r="S52" s="13">
        <f t="shared" si="45"/>
        <v>1.6067899806419821E-7</v>
      </c>
      <c r="T52" s="13">
        <f t="shared" si="45"/>
        <v>4.9714177023972607E-9</v>
      </c>
      <c r="W52" s="6">
        <v>2021</v>
      </c>
      <c r="AJ52" s="12">
        <v>2021</v>
      </c>
      <c r="AK52" s="12">
        <f t="shared" si="32"/>
        <v>0.30452887683225371</v>
      </c>
      <c r="AL52" s="12">
        <f t="shared" si="33"/>
        <v>0.18759261013443448</v>
      </c>
      <c r="AM52" s="12">
        <f t="shared" si="34"/>
        <v>0.23353407551141619</v>
      </c>
      <c r="AN52" s="12">
        <f t="shared" si="35"/>
        <v>6.6098904291086114E-2</v>
      </c>
      <c r="AO52" s="12">
        <f t="shared" si="36"/>
        <v>0.2081409135996462</v>
      </c>
      <c r="AP52" s="12">
        <f t="shared" si="37"/>
        <v>1.0447054578909414E-4</v>
      </c>
      <c r="AQ52" s="12">
        <f t="shared" si="38"/>
        <v>1.4461109825834485E-7</v>
      </c>
      <c r="AR52" s="12">
        <f t="shared" si="39"/>
        <v>4.4742759324724013E-9</v>
      </c>
    </row>
    <row r="53" spans="1:44" x14ac:dyDescent="0.25">
      <c r="A53">
        <v>2022</v>
      </c>
      <c r="B53">
        <v>0.17728243911630201</v>
      </c>
      <c r="C53">
        <v>1.27368544674281E-2</v>
      </c>
      <c r="D53">
        <v>0.63282163580719197</v>
      </c>
      <c r="E53">
        <v>2.6890917937576898E-2</v>
      </c>
      <c r="F53">
        <v>0.15023985508553001</v>
      </c>
      <c r="G53" s="1">
        <v>2.8297535740633101E-5</v>
      </c>
      <c r="H53" s="1">
        <v>4.5266088192370202E-11</v>
      </c>
      <c r="I53" s="1">
        <v>4.9623053439959098E-12</v>
      </c>
      <c r="L53">
        <v>2022</v>
      </c>
      <c r="M53" s="13">
        <f t="shared" si="46"/>
        <v>0.30188838535164297</v>
      </c>
      <c r="N53" s="13">
        <f t="shared" si="46"/>
        <v>0.1836603896361837</v>
      </c>
      <c r="O53" s="13">
        <f t="shared" si="45"/>
        <v>0.25179116893063702</v>
      </c>
      <c r="P53" s="13">
        <f t="shared" si="45"/>
        <v>6.7505396012681698E-2</v>
      </c>
      <c r="Q53" s="13">
        <f t="shared" si="45"/>
        <v>0.19501531263112912</v>
      </c>
      <c r="R53" s="13">
        <f t="shared" si="45"/>
        <v>1.3914865722662844E-4</v>
      </c>
      <c r="S53" s="13">
        <f t="shared" si="45"/>
        <v>1.928147976759049E-7</v>
      </c>
      <c r="T53" s="13">
        <f t="shared" si="45"/>
        <v>5.9657012422469802E-9</v>
      </c>
      <c r="W53" s="6">
        <v>2022</v>
      </c>
      <c r="AJ53" s="12">
        <v>2022</v>
      </c>
      <c r="AK53" s="12">
        <f t="shared" si="32"/>
        <v>0.28892356323682489</v>
      </c>
      <c r="AL53" s="12">
        <f t="shared" si="33"/>
        <v>0.17157686402904637</v>
      </c>
      <c r="AM53" s="12">
        <f t="shared" si="34"/>
        <v>0.26638479909652285</v>
      </c>
      <c r="AN53" s="12">
        <f t="shared" si="35"/>
        <v>6.6286859999084694E-2</v>
      </c>
      <c r="AO53" s="12">
        <f t="shared" si="36"/>
        <v>0.20668252860226147</v>
      </c>
      <c r="AP53" s="12">
        <f t="shared" si="37"/>
        <v>1.4469252655621703E-4</v>
      </c>
      <c r="AQ53" s="12">
        <f t="shared" si="38"/>
        <v>6.7722595202453131E-7</v>
      </c>
      <c r="AR53" s="12">
        <f t="shared" si="39"/>
        <v>1.5283751400084233E-8</v>
      </c>
    </row>
    <row r="54" spans="1:44" x14ac:dyDescent="0.25">
      <c r="A54">
        <v>2023</v>
      </c>
      <c r="B54">
        <v>0.17391214960582399</v>
      </c>
      <c r="C54">
        <v>1.7343364897904001E-2</v>
      </c>
      <c r="D54">
        <v>0.60605691178981802</v>
      </c>
      <c r="E54">
        <v>3.4194953071527999E-2</v>
      </c>
      <c r="F54">
        <v>0.16843740098888399</v>
      </c>
      <c r="G54" s="1">
        <v>5.5218743157157298E-5</v>
      </c>
      <c r="H54" s="1">
        <v>8.4231502591570001E-10</v>
      </c>
      <c r="I54" s="1">
        <v>6.0569679236399695E-11</v>
      </c>
      <c r="L54">
        <v>2023</v>
      </c>
      <c r="M54" s="13">
        <f t="shared" si="46"/>
        <v>0.30012805769790246</v>
      </c>
      <c r="N54" s="13">
        <f t="shared" si="46"/>
        <v>0.1810389093040165</v>
      </c>
      <c r="O54" s="13">
        <f t="shared" si="45"/>
        <v>0.26396256454345091</v>
      </c>
      <c r="P54" s="13">
        <f t="shared" si="45"/>
        <v>6.8443057160412088E-2</v>
      </c>
      <c r="Q54" s="13">
        <f t="shared" si="45"/>
        <v>0.18626491198545106</v>
      </c>
      <c r="R54" s="13">
        <f t="shared" si="45"/>
        <v>1.6226739818498462E-4</v>
      </c>
      <c r="S54" s="13">
        <f t="shared" si="45"/>
        <v>2.2495059728761158E-7</v>
      </c>
      <c r="T54" s="13">
        <f t="shared" si="45"/>
        <v>6.9599847820966998E-9</v>
      </c>
      <c r="W54" s="6">
        <v>2023</v>
      </c>
      <c r="AJ54" s="12">
        <v>2023</v>
      </c>
      <c r="AK54" s="12">
        <f t="shared" si="32"/>
        <v>0.2726587338205243</v>
      </c>
      <c r="AL54" s="12">
        <f t="shared" si="33"/>
        <v>0.15684839733726216</v>
      </c>
      <c r="AM54" s="12">
        <f t="shared" si="34"/>
        <v>0.29417749597753756</v>
      </c>
      <c r="AN54" s="12">
        <f t="shared" si="35"/>
        <v>6.7575650830526315E-2</v>
      </c>
      <c r="AO54" s="12">
        <f t="shared" si="36"/>
        <v>0.20850947507591272</v>
      </c>
      <c r="AP54" s="12">
        <f t="shared" si="37"/>
        <v>2.1967296933883188E-4</v>
      </c>
      <c r="AQ54" s="12">
        <f t="shared" si="38"/>
        <v>1.0428941503005105E-5</v>
      </c>
      <c r="AR54" s="12">
        <f t="shared" si="39"/>
        <v>1.4504739488207641E-7</v>
      </c>
    </row>
    <row r="55" spans="1:44" x14ac:dyDescent="0.25">
      <c r="A55">
        <v>2024</v>
      </c>
      <c r="B55">
        <v>0.169344765977606</v>
      </c>
      <c r="C55">
        <v>2.32031181404601E-2</v>
      </c>
      <c r="D55">
        <v>0.57616073307563598</v>
      </c>
      <c r="E55">
        <v>4.2808499625275297E-2</v>
      </c>
      <c r="F55">
        <v>0.18837537963259901</v>
      </c>
      <c r="G55">
        <v>1.07487175548633E-4</v>
      </c>
      <c r="H55" s="1">
        <v>1.5635377248982398E-8</v>
      </c>
      <c r="I55" s="1">
        <v>7.3749536776194399E-10</v>
      </c>
      <c r="J55" t="s">
        <v>18</v>
      </c>
      <c r="L55">
        <v>2024</v>
      </c>
      <c r="M55" s="13">
        <f t="shared" si="46"/>
        <v>0.29836773004416195</v>
      </c>
      <c r="N55" s="13">
        <f t="shared" si="46"/>
        <v>0.17841742897184931</v>
      </c>
      <c r="O55" s="13">
        <f t="shared" si="45"/>
        <v>0.27613396015626479</v>
      </c>
      <c r="P55" s="13">
        <f t="shared" si="45"/>
        <v>6.9380718308142478E-2</v>
      </c>
      <c r="Q55" s="13">
        <f t="shared" si="45"/>
        <v>0.177514511339773</v>
      </c>
      <c r="R55" s="13">
        <f t="shared" si="45"/>
        <v>1.8538613914334079E-4</v>
      </c>
      <c r="S55" s="13">
        <f t="shared" si="45"/>
        <v>2.5708639689931826E-7</v>
      </c>
      <c r="T55" s="13">
        <f t="shared" si="45"/>
        <v>7.9542683219464193E-9</v>
      </c>
      <c r="W55" s="6">
        <v>2024</v>
      </c>
      <c r="AJ55" s="12">
        <v>2024</v>
      </c>
      <c r="AK55" s="12">
        <f t="shared" si="32"/>
        <v>0.25560199362846858</v>
      </c>
      <c r="AL55" s="12">
        <f t="shared" si="33"/>
        <v>0.14353360716857383</v>
      </c>
      <c r="AM55" s="12">
        <f t="shared" si="34"/>
        <v>0.31665752862968477</v>
      </c>
      <c r="AN55" s="12">
        <f t="shared" si="35"/>
        <v>7.0002961571233938E-2</v>
      </c>
      <c r="AO55" s="12">
        <f t="shared" si="36"/>
        <v>0.2136521167467603</v>
      </c>
      <c r="AP55" s="12">
        <f t="shared" si="37"/>
        <v>3.6239341238886451E-4</v>
      </c>
      <c r="AQ55" s="12">
        <f t="shared" si="38"/>
        <v>1.8770589162167521E-4</v>
      </c>
      <c r="AR55" s="12">
        <f t="shared" si="39"/>
        <v>1.6929512677552917E-6</v>
      </c>
    </row>
    <row r="56" spans="1:44" x14ac:dyDescent="0.25">
      <c r="A56">
        <v>2025</v>
      </c>
      <c r="B56" s="10">
        <v>0.16351157040842701</v>
      </c>
      <c r="C56">
        <v>3.04690112873553E-2</v>
      </c>
      <c r="D56">
        <v>0.54316186311693804</v>
      </c>
      <c r="E56">
        <v>5.2706820370503997E-2</v>
      </c>
      <c r="F56">
        <v>0.20994193176592499</v>
      </c>
      <c r="G56" s="10">
        <v>2.0850488010169699E-4</v>
      </c>
      <c r="H56" s="11">
        <v>2.89222196511025E-7</v>
      </c>
      <c r="I56" s="11">
        <v>8.9485518617961397E-9</v>
      </c>
      <c r="J56" s="17">
        <f>SUMPRODUCT(B56:F56,X61:AB61)</f>
        <v>7.3503029747135029</v>
      </c>
      <c r="L56">
        <v>2025</v>
      </c>
      <c r="M56" s="10">
        <f>(B56*X61)/J56</f>
        <v>0.29660740239042149</v>
      </c>
      <c r="N56" s="15">
        <f>Y56</f>
        <v>0.17579594863968212</v>
      </c>
      <c r="O56" s="15">
        <f t="shared" ref="O56:Q56" si="47">Z56</f>
        <v>0.28830535576907868</v>
      </c>
      <c r="P56" s="15">
        <f t="shared" si="47"/>
        <v>7.0318379455872854E-2</v>
      </c>
      <c r="Q56" s="15">
        <f t="shared" si="47"/>
        <v>0.16876411069409483</v>
      </c>
      <c r="R56" s="10">
        <f>G56</f>
        <v>2.0850488010169699E-4</v>
      </c>
      <c r="S56" s="10">
        <f t="shared" ref="S56:T57" si="48">H56</f>
        <v>2.89222196511025E-7</v>
      </c>
      <c r="T56" s="10">
        <f t="shared" si="48"/>
        <v>8.9485518617961397E-9</v>
      </c>
      <c r="W56" s="6">
        <v>2025</v>
      </c>
      <c r="X56">
        <f>M56</f>
        <v>0.29660740239042149</v>
      </c>
      <c r="Y56" s="9">
        <f>Y60*$AH$56</f>
        <v>0.17579594863968212</v>
      </c>
      <c r="Z56" s="9">
        <f>Z60*$AH$56</f>
        <v>0.28830535576907868</v>
      </c>
      <c r="AA56" s="9">
        <f>AA60*$AH$56</f>
        <v>7.0318379455872854E-2</v>
      </c>
      <c r="AB56" s="9">
        <f>AB60*$AH$56</f>
        <v>0.16876411069409483</v>
      </c>
      <c r="AC56">
        <f>R56</f>
        <v>2.0850488010169699E-4</v>
      </c>
      <c r="AD56">
        <f t="shared" ref="AD56:AE56" si="49">S56</f>
        <v>2.89222196511025E-7</v>
      </c>
      <c r="AE56">
        <f t="shared" si="49"/>
        <v>8.9485518617961397E-9</v>
      </c>
      <c r="AG56" t="s">
        <v>10</v>
      </c>
      <c r="AH56">
        <f>1-(SUM(AC56:AE56)+X56)</f>
        <v>0.70318379455872848</v>
      </c>
      <c r="AJ56" s="12">
        <v>2025</v>
      </c>
      <c r="AK56" s="12">
        <f t="shared" si="32"/>
        <v>0.23730852496324034</v>
      </c>
      <c r="AL56" s="12">
        <f t="shared" si="33"/>
        <v>0.13153161015593084</v>
      </c>
      <c r="AM56" s="12">
        <f t="shared" si="34"/>
        <v>0.33264995917387175</v>
      </c>
      <c r="AN56" s="12">
        <f t="shared" si="35"/>
        <v>7.3286786560815526E-2</v>
      </c>
      <c r="AO56" s="12">
        <f t="shared" si="36"/>
        <v>0.22127860015842207</v>
      </c>
      <c r="AP56" s="12">
        <f t="shared" si="37"/>
        <v>6.2661303219954147E-4</v>
      </c>
      <c r="AQ56" s="12">
        <f t="shared" si="38"/>
        <v>3.298395261379791E-3</v>
      </c>
      <c r="AR56" s="12">
        <f t="shared" si="39"/>
        <v>1.9510694139723621E-5</v>
      </c>
    </row>
    <row r="57" spans="1:44" x14ac:dyDescent="0.25">
      <c r="A57">
        <v>2026</v>
      </c>
      <c r="B57">
        <v>0.156397215319798</v>
      </c>
      <c r="C57">
        <v>3.9231810575305601E-2</v>
      </c>
      <c r="D57">
        <v>0.50727003110482005</v>
      </c>
      <c r="E57">
        <v>6.3758986206285201E-2</v>
      </c>
      <c r="F57">
        <v>0.23293386653135001</v>
      </c>
      <c r="G57">
        <v>4.0265601914772002E-4</v>
      </c>
      <c r="H57" s="1">
        <v>5.3261485376675296E-6</v>
      </c>
      <c r="I57" s="1">
        <v>1.08094754679267E-7</v>
      </c>
      <c r="L57">
        <v>2026</v>
      </c>
      <c r="M57">
        <f>B57</f>
        <v>0.156397215319798</v>
      </c>
      <c r="N57">
        <f t="shared" ref="N57:R57" si="50">C57</f>
        <v>3.9231810575305601E-2</v>
      </c>
      <c r="O57">
        <f t="shared" si="50"/>
        <v>0.50727003110482005</v>
      </c>
      <c r="P57">
        <f t="shared" si="50"/>
        <v>6.3758986206285201E-2</v>
      </c>
      <c r="Q57">
        <f t="shared" si="50"/>
        <v>0.23293386653135001</v>
      </c>
      <c r="R57">
        <f t="shared" si="50"/>
        <v>4.0265601914772002E-4</v>
      </c>
      <c r="S57">
        <f t="shared" si="48"/>
        <v>5.3261485376675296E-6</v>
      </c>
      <c r="T57">
        <f t="shared" si="48"/>
        <v>1.08094754679267E-7</v>
      </c>
      <c r="W57">
        <v>2026</v>
      </c>
      <c r="AJ57" s="12">
        <v>2026</v>
      </c>
      <c r="AK57" s="12">
        <f t="shared" si="32"/>
        <v>0.21419232965809121</v>
      </c>
      <c r="AL57" s="12">
        <f t="shared" si="33"/>
        <v>0.11816368015884607</v>
      </c>
      <c r="AM57" s="12">
        <f t="shared" si="34"/>
        <v>0.33180351888477239</v>
      </c>
      <c r="AN57" s="12">
        <f t="shared" si="35"/>
        <v>7.3857360955216542E-2</v>
      </c>
      <c r="AO57" s="12">
        <f t="shared" si="36"/>
        <v>0.22106673780066394</v>
      </c>
      <c r="AP57" s="12">
        <f t="shared" si="37"/>
        <v>9.5111721197181089E-4</v>
      </c>
      <c r="AQ57" s="12">
        <f t="shared" si="38"/>
        <v>3.980856648774235E-2</v>
      </c>
      <c r="AR57" s="12">
        <f t="shared" si="39"/>
        <v>1.5668884269513637E-4</v>
      </c>
    </row>
    <row r="58" spans="1:44" x14ac:dyDescent="0.25">
      <c r="A58">
        <v>2027</v>
      </c>
      <c r="B58">
        <v>0.14804172945733901</v>
      </c>
      <c r="C58">
        <v>4.9483124379177797E-2</v>
      </c>
      <c r="D58">
        <v>0.46886115967671499</v>
      </c>
      <c r="E58">
        <v>7.5704998588445899E-2</v>
      </c>
      <c r="F58">
        <v>0.25703678059603202</v>
      </c>
      <c r="G58">
        <v>7.7335938026099602E-4</v>
      </c>
      <c r="H58" s="1">
        <v>9.7549291309423101E-5</v>
      </c>
      <c r="I58" s="1">
        <v>1.2986307183629199E-6</v>
      </c>
      <c r="L58">
        <v>2027</v>
      </c>
      <c r="M58">
        <f t="shared" ref="M58:M121" si="51">B58</f>
        <v>0.14804172945733901</v>
      </c>
      <c r="N58">
        <f t="shared" ref="N58:N121" si="52">C58</f>
        <v>4.9483124379177797E-2</v>
      </c>
      <c r="O58">
        <f t="shared" ref="O58:O121" si="53">D58</f>
        <v>0.46886115967671499</v>
      </c>
      <c r="P58">
        <f t="shared" ref="P58:P121" si="54">E58</f>
        <v>7.5704998588445899E-2</v>
      </c>
      <c r="Q58">
        <f t="shared" ref="Q58:Q121" si="55">F58</f>
        <v>0.25703678059603202</v>
      </c>
      <c r="R58">
        <f t="shared" ref="R58:R121" si="56">G58</f>
        <v>7.7335938026099602E-4</v>
      </c>
      <c r="S58">
        <f t="shared" ref="S58:S121" si="57">H58</f>
        <v>9.7549291309423101E-5</v>
      </c>
      <c r="T58">
        <f t="shared" ref="T58:T121" si="58">I58</f>
        <v>1.2986307183629199E-6</v>
      </c>
      <c r="W58">
        <v>2027</v>
      </c>
      <c r="AJ58" s="12">
        <v>2027</v>
      </c>
      <c r="AK58" s="12">
        <f t="shared" si="32"/>
        <v>0.19124106527444956</v>
      </c>
      <c r="AL58" s="12">
        <f t="shared" si="33"/>
        <v>0.10512736019892244</v>
      </c>
      <c r="AM58" s="12">
        <f t="shared" si="34"/>
        <v>0.32958162384190282</v>
      </c>
      <c r="AN58" s="12">
        <f t="shared" si="35"/>
        <v>7.4397068602890373E-2</v>
      </c>
      <c r="AO58" s="12">
        <f t="shared" si="36"/>
        <v>0.22167173127160483</v>
      </c>
      <c r="AP58" s="12">
        <f t="shared" si="37"/>
        <v>1.3760780339253666E-3</v>
      </c>
      <c r="AQ58" s="12">
        <f t="shared" si="38"/>
        <v>7.6243131394955047E-2</v>
      </c>
      <c r="AR58" s="12">
        <f t="shared" si="39"/>
        <v>3.6194138134877407E-4</v>
      </c>
    </row>
    <row r="59" spans="1:44" x14ac:dyDescent="0.25">
      <c r="A59">
        <v>2028</v>
      </c>
      <c r="B59">
        <v>0.138362294046048</v>
      </c>
      <c r="C59">
        <v>6.09984092779692E-2</v>
      </c>
      <c r="D59">
        <v>0.42790591300085301</v>
      </c>
      <c r="E59">
        <v>8.8027858828836403E-2</v>
      </c>
      <c r="F59">
        <v>0.28144333192231702</v>
      </c>
      <c r="G59">
        <v>1.4738781238935301E-3</v>
      </c>
      <c r="H59">
        <v>1.77283377278593E-3</v>
      </c>
      <c r="I59" s="1">
        <v>1.5481027295815002E-5</v>
      </c>
      <c r="L59">
        <v>2028</v>
      </c>
      <c r="M59">
        <f t="shared" si="51"/>
        <v>0.138362294046048</v>
      </c>
      <c r="N59">
        <f t="shared" si="52"/>
        <v>6.09984092779692E-2</v>
      </c>
      <c r="O59">
        <f t="shared" si="53"/>
        <v>0.42790591300085301</v>
      </c>
      <c r="P59">
        <f t="shared" si="54"/>
        <v>8.8027858828836403E-2</v>
      </c>
      <c r="Q59">
        <f t="shared" si="55"/>
        <v>0.28144333192231702</v>
      </c>
      <c r="R59">
        <f t="shared" si="56"/>
        <v>1.4738781238935301E-3</v>
      </c>
      <c r="S59">
        <f t="shared" si="57"/>
        <v>1.77283377278593E-3</v>
      </c>
      <c r="T59">
        <f t="shared" si="58"/>
        <v>1.5481027295815002E-5</v>
      </c>
      <c r="W59">
        <v>2028</v>
      </c>
      <c r="X59" t="s">
        <v>0</v>
      </c>
      <c r="Y59" t="s">
        <v>13</v>
      </c>
      <c r="Z59" t="s">
        <v>1</v>
      </c>
      <c r="AA59" t="s">
        <v>2</v>
      </c>
      <c r="AB59" t="s">
        <v>3</v>
      </c>
      <c r="AJ59" s="12">
        <v>2028</v>
      </c>
      <c r="AK59" s="12">
        <f t="shared" si="32"/>
        <v>0.16845289569728847</v>
      </c>
      <c r="AL59" s="12">
        <f t="shared" si="33"/>
        <v>9.2420535799897965E-2</v>
      </c>
      <c r="AM59" s="12">
        <f t="shared" si="34"/>
        <v>0.32598010596012517</v>
      </c>
      <c r="AN59" s="12">
        <f t="shared" si="35"/>
        <v>7.4903023595891002E-2</v>
      </c>
      <c r="AO59" s="12">
        <f t="shared" si="36"/>
        <v>0.2230860074641754</v>
      </c>
      <c r="AP59" s="12">
        <f t="shared" si="37"/>
        <v>1.92391904820585E-3</v>
      </c>
      <c r="AQ59" s="12">
        <f t="shared" si="38"/>
        <v>0.11257347857393998</v>
      </c>
      <c r="AR59" s="12">
        <f t="shared" si="39"/>
        <v>6.600338604752429E-4</v>
      </c>
    </row>
    <row r="60" spans="1:44" x14ac:dyDescent="0.25">
      <c r="A60">
        <v>2029</v>
      </c>
      <c r="B60">
        <v>0.12423468166058201</v>
      </c>
      <c r="C60">
        <v>7.1504860506255194E-2</v>
      </c>
      <c r="D60">
        <v>0.37520128753406601</v>
      </c>
      <c r="E60">
        <v>9.7530662465306395E-2</v>
      </c>
      <c r="F60">
        <v>0.29753134868478098</v>
      </c>
      <c r="G60">
        <v>2.7119886324583299E-3</v>
      </c>
      <c r="H60">
        <v>3.1106990104980001E-2</v>
      </c>
      <c r="I60">
        <v>1.78180411570306E-4</v>
      </c>
      <c r="L60">
        <v>2029</v>
      </c>
      <c r="M60">
        <f t="shared" si="51"/>
        <v>0.12423468166058201</v>
      </c>
      <c r="N60">
        <f t="shared" si="52"/>
        <v>7.1504860506255194E-2</v>
      </c>
      <c r="O60">
        <f t="shared" si="53"/>
        <v>0.37520128753406601</v>
      </c>
      <c r="P60">
        <f t="shared" si="54"/>
        <v>9.7530662465306395E-2</v>
      </c>
      <c r="Q60">
        <f t="shared" si="55"/>
        <v>0.29753134868478098</v>
      </c>
      <c r="R60">
        <f t="shared" si="56"/>
        <v>2.7119886324583299E-3</v>
      </c>
      <c r="S60">
        <f t="shared" si="57"/>
        <v>3.1106990104980001E-2</v>
      </c>
      <c r="T60">
        <f t="shared" si="58"/>
        <v>1.78180411570306E-4</v>
      </c>
      <c r="W60">
        <v>2029</v>
      </c>
      <c r="Y60" s="3">
        <f>9%+16%</f>
        <v>0.25</v>
      </c>
      <c r="Z60" s="3">
        <v>0.41</v>
      </c>
      <c r="AA60" s="3">
        <v>0.1</v>
      </c>
      <c r="AB60" s="3">
        <v>0.24</v>
      </c>
      <c r="AC60" t="s">
        <v>12</v>
      </c>
      <c r="AJ60" s="12">
        <v>2029</v>
      </c>
      <c r="AK60" s="12">
        <f t="shared" si="32"/>
        <v>0.14582531271173199</v>
      </c>
      <c r="AL60" s="12">
        <f t="shared" si="33"/>
        <v>8.0040493098984838E-2</v>
      </c>
      <c r="AM60" s="12">
        <f t="shared" si="34"/>
        <v>0.32099294323356575</v>
      </c>
      <c r="AN60" s="12">
        <f t="shared" si="35"/>
        <v>7.5371611274067649E-2</v>
      </c>
      <c r="AO60" s="12">
        <f t="shared" si="36"/>
        <v>0.22530020885449886</v>
      </c>
      <c r="AP60" s="12">
        <f t="shared" si="37"/>
        <v>2.6194542029400144E-3</v>
      </c>
      <c r="AQ60" s="12">
        <f t="shared" si="38"/>
        <v>0.14876888682717665</v>
      </c>
      <c r="AR60" s="12">
        <f t="shared" si="39"/>
        <v>1.0810897970330627E-3</v>
      </c>
    </row>
    <row r="61" spans="1:44" x14ac:dyDescent="0.25">
      <c r="A61">
        <v>2030</v>
      </c>
      <c r="B61">
        <v>7.4247087607633003E-2</v>
      </c>
      <c r="C61">
        <v>5.5224050329670302E-2</v>
      </c>
      <c r="D61">
        <v>0.21898397481401499</v>
      </c>
      <c r="E61">
        <v>7.1335817661231093E-2</v>
      </c>
      <c r="F61">
        <v>0.21039749034490399</v>
      </c>
      <c r="G61">
        <v>3.3379529730326101E-3</v>
      </c>
      <c r="H61">
        <v>0.36510184080682401</v>
      </c>
      <c r="I61">
        <v>1.37178546268829E-3</v>
      </c>
      <c r="L61">
        <v>2030</v>
      </c>
      <c r="M61">
        <f t="shared" si="51"/>
        <v>7.4247087607633003E-2</v>
      </c>
      <c r="N61">
        <f t="shared" si="52"/>
        <v>5.5224050329670302E-2</v>
      </c>
      <c r="O61">
        <f t="shared" si="53"/>
        <v>0.21898397481401499</v>
      </c>
      <c r="P61">
        <f t="shared" si="54"/>
        <v>7.1335817661231093E-2</v>
      </c>
      <c r="Q61">
        <f t="shared" si="55"/>
        <v>0.21039749034490399</v>
      </c>
      <c r="R61">
        <f t="shared" si="56"/>
        <v>3.3379529730326101E-3</v>
      </c>
      <c r="S61">
        <f t="shared" si="57"/>
        <v>0.36510184080682401</v>
      </c>
      <c r="T61">
        <f t="shared" si="58"/>
        <v>1.37178546268829E-3</v>
      </c>
      <c r="W61">
        <v>2030</v>
      </c>
      <c r="X61" s="5">
        <v>13.333333333333334</v>
      </c>
      <c r="Y61" s="5">
        <v>8.2644628099173545</v>
      </c>
      <c r="Z61" s="5">
        <v>5.4054054054054053</v>
      </c>
      <c r="AA61" s="5">
        <v>4.3478260869565215</v>
      </c>
      <c r="AB61" s="5">
        <v>8.3507306889352826</v>
      </c>
      <c r="AC61" t="s">
        <v>11</v>
      </c>
      <c r="AD61" t="s">
        <v>17</v>
      </c>
      <c r="AJ61" s="12">
        <v>2030</v>
      </c>
      <c r="AK61" s="12">
        <f t="shared" si="32"/>
        <v>0.12335515510042543</v>
      </c>
      <c r="AL61" s="12">
        <f t="shared" si="33"/>
        <v>6.7983907872425753E-2</v>
      </c>
      <c r="AM61" s="12">
        <f t="shared" si="34"/>
        <v>0.31461235769016876</v>
      </c>
      <c r="AN61" s="12">
        <f t="shared" si="35"/>
        <v>7.5798483845156819E-2</v>
      </c>
      <c r="AO61" s="12">
        <f t="shared" si="36"/>
        <v>0.22830326164453213</v>
      </c>
      <c r="AP61" s="12">
        <f t="shared" si="37"/>
        <v>3.4895892255428344E-3</v>
      </c>
      <c r="AQ61" s="12">
        <f t="shared" si="38"/>
        <v>0.18479664737681453</v>
      </c>
      <c r="AR61" s="12">
        <f t="shared" si="39"/>
        <v>1.6605972449323784E-3</v>
      </c>
    </row>
    <row r="62" spans="1:44" x14ac:dyDescent="0.25">
      <c r="A62">
        <v>2031</v>
      </c>
      <c r="B62">
        <v>7.4136069168966395E-2</v>
      </c>
      <c r="C62">
        <v>5.5918670369114798E-2</v>
      </c>
      <c r="D62">
        <v>0.21740082288912799</v>
      </c>
      <c r="E62">
        <v>7.1964811341689597E-2</v>
      </c>
      <c r="F62">
        <v>0.20981564798621599</v>
      </c>
      <c r="G62">
        <v>4.3656381358038298E-3</v>
      </c>
      <c r="H62">
        <v>0.36434580975112502</v>
      </c>
      <c r="I62">
        <v>2.0525303579540799E-3</v>
      </c>
      <c r="L62">
        <v>2031</v>
      </c>
      <c r="M62">
        <f t="shared" si="51"/>
        <v>7.4136069168966395E-2</v>
      </c>
      <c r="N62">
        <f t="shared" si="52"/>
        <v>5.5918670369114798E-2</v>
      </c>
      <c r="O62">
        <f t="shared" si="53"/>
        <v>0.21740082288912799</v>
      </c>
      <c r="P62">
        <f t="shared" si="54"/>
        <v>7.1964811341689597E-2</v>
      </c>
      <c r="Q62">
        <f t="shared" si="55"/>
        <v>0.20981564798621599</v>
      </c>
      <c r="R62">
        <f t="shared" si="56"/>
        <v>4.3656381358038298E-3</v>
      </c>
      <c r="S62">
        <f t="shared" si="57"/>
        <v>0.36434580975112502</v>
      </c>
      <c r="T62">
        <f t="shared" si="58"/>
        <v>2.0525303579540799E-3</v>
      </c>
      <c r="W62">
        <v>2031</v>
      </c>
      <c r="Y62">
        <f>Y60/Y61</f>
        <v>3.0250000000000003E-2</v>
      </c>
      <c r="Z62">
        <f t="shared" ref="Z62:AB62" si="59">Z60/Z61</f>
        <v>7.5850000000000001E-2</v>
      </c>
      <c r="AA62">
        <f t="shared" si="59"/>
        <v>2.3000000000000003E-2</v>
      </c>
      <c r="AB62">
        <f t="shared" si="59"/>
        <v>2.8739999999999995E-2</v>
      </c>
      <c r="AC62" t="s">
        <v>15</v>
      </c>
      <c r="AD62" t="s">
        <v>17</v>
      </c>
      <c r="AJ62" s="12">
        <v>2031</v>
      </c>
      <c r="AK62" s="12">
        <f t="shared" si="32"/>
        <v>0.10103865963035508</v>
      </c>
      <c r="AL62" s="12">
        <f t="shared" si="33"/>
        <v>5.6246861455873307E-2</v>
      </c>
      <c r="AM62" s="12">
        <f t="shared" si="34"/>
        <v>0.30682900241689731</v>
      </c>
      <c r="AN62" s="12">
        <f t="shared" si="35"/>
        <v>7.6178589924345314E-2</v>
      </c>
      <c r="AO62" s="12">
        <f t="shared" si="36"/>
        <v>0.23208253492951841</v>
      </c>
      <c r="AP62" s="12">
        <f t="shared" si="37"/>
        <v>4.5629091189589742E-3</v>
      </c>
      <c r="AQ62" s="12">
        <f t="shared" si="38"/>
        <v>0.22062235026125737</v>
      </c>
      <c r="AR62" s="12">
        <f t="shared" si="39"/>
        <v>2.43909226279282E-3</v>
      </c>
    </row>
    <row r="63" spans="1:44" x14ac:dyDescent="0.25">
      <c r="A63">
        <v>2032</v>
      </c>
      <c r="B63">
        <v>7.40066895800323E-2</v>
      </c>
      <c r="C63">
        <v>5.6592145645939E-2</v>
      </c>
      <c r="D63">
        <v>0.21577599011286</v>
      </c>
      <c r="E63">
        <v>7.2564945942687906E-2</v>
      </c>
      <c r="F63">
        <v>0.20915807455683499</v>
      </c>
      <c r="G63">
        <v>5.6175588000314603E-3</v>
      </c>
      <c r="H63">
        <v>0.36330366460464703</v>
      </c>
      <c r="I63">
        <v>2.9809307569659302E-3</v>
      </c>
      <c r="L63">
        <v>2032</v>
      </c>
      <c r="M63">
        <f t="shared" si="51"/>
        <v>7.40066895800323E-2</v>
      </c>
      <c r="N63">
        <f t="shared" si="52"/>
        <v>5.6592145645939E-2</v>
      </c>
      <c r="O63">
        <f t="shared" si="53"/>
        <v>0.21577599011286</v>
      </c>
      <c r="P63">
        <f t="shared" si="54"/>
        <v>7.2564945942687906E-2</v>
      </c>
      <c r="Q63">
        <f t="shared" si="55"/>
        <v>0.20915807455683499</v>
      </c>
      <c r="R63">
        <f t="shared" si="56"/>
        <v>5.6175588000314603E-3</v>
      </c>
      <c r="S63">
        <f t="shared" si="57"/>
        <v>0.36330366460464703</v>
      </c>
      <c r="T63">
        <f t="shared" si="58"/>
        <v>2.9809307569659302E-3</v>
      </c>
      <c r="W63">
        <v>2032</v>
      </c>
      <c r="Y63" s="7">
        <f>Y62/SUM($Y$62:$AB$62)</f>
        <v>0.19164977192093263</v>
      </c>
      <c r="Z63" s="7">
        <f>Z62/SUM($Y$62:$AB$62)</f>
        <v>0.48054992397364427</v>
      </c>
      <c r="AA63" s="7">
        <f>AA62/SUM($Y$62:$AB$62)</f>
        <v>0.14571718195641159</v>
      </c>
      <c r="AB63" s="7">
        <f>AB62/SUM($Y$62:$AB$62)</f>
        <v>0.18208312214901165</v>
      </c>
      <c r="AD63" t="s">
        <v>17</v>
      </c>
      <c r="AJ63" s="12">
        <v>2032</v>
      </c>
      <c r="AK63" s="12">
        <f t="shared" si="32"/>
        <v>9.2716530315645612E-2</v>
      </c>
      <c r="AL63" s="12">
        <f t="shared" si="33"/>
        <v>5.8219151642134384E-2</v>
      </c>
      <c r="AM63" s="12">
        <f t="shared" si="34"/>
        <v>0.27695290784096638</v>
      </c>
      <c r="AN63" s="12">
        <f t="shared" si="35"/>
        <v>7.7255945651012015E-2</v>
      </c>
      <c r="AO63" s="12">
        <f t="shared" si="36"/>
        <v>0.22933207529101091</v>
      </c>
      <c r="AP63" s="12">
        <f t="shared" si="37"/>
        <v>5.8520619769510829E-3</v>
      </c>
      <c r="AQ63" s="12">
        <f t="shared" si="38"/>
        <v>0.2562098319314155</v>
      </c>
      <c r="AR63" s="12">
        <f t="shared" si="39"/>
        <v>3.4614953508626221E-3</v>
      </c>
    </row>
    <row r="64" spans="1:44" x14ac:dyDescent="0.25">
      <c r="A64">
        <v>2033</v>
      </c>
      <c r="B64">
        <v>7.3852227842337595E-2</v>
      </c>
      <c r="C64">
        <v>5.7238482294885297E-2</v>
      </c>
      <c r="D64">
        <v>0.214090937277857</v>
      </c>
      <c r="E64">
        <v>7.3128933942178703E-2</v>
      </c>
      <c r="F64">
        <v>0.20840692588868601</v>
      </c>
      <c r="G64">
        <v>7.1176189455266301E-3</v>
      </c>
      <c r="H64">
        <v>0.36195430748296398</v>
      </c>
      <c r="I64">
        <v>4.21056632556298E-3</v>
      </c>
      <c r="L64">
        <v>2033</v>
      </c>
      <c r="M64">
        <f t="shared" si="51"/>
        <v>7.3852227842337595E-2</v>
      </c>
      <c r="N64">
        <f t="shared" si="52"/>
        <v>5.7238482294885297E-2</v>
      </c>
      <c r="O64">
        <f t="shared" si="53"/>
        <v>0.214090937277857</v>
      </c>
      <c r="P64">
        <f t="shared" si="54"/>
        <v>7.3128933942178703E-2</v>
      </c>
      <c r="Q64">
        <f t="shared" si="55"/>
        <v>0.20840692588868601</v>
      </c>
      <c r="R64">
        <f t="shared" si="56"/>
        <v>7.1176189455266301E-3</v>
      </c>
      <c r="S64">
        <f t="shared" si="57"/>
        <v>0.36195430748296398</v>
      </c>
      <c r="T64">
        <f t="shared" si="58"/>
        <v>4.21056632556298E-3</v>
      </c>
      <c r="W64">
        <v>2033</v>
      </c>
      <c r="AJ64" s="12">
        <v>2033</v>
      </c>
      <c r="AK64" s="12">
        <f t="shared" si="32"/>
        <v>8.5198609538195247E-2</v>
      </c>
      <c r="AL64" s="12">
        <f t="shared" si="33"/>
        <v>5.9214290132651407E-2</v>
      </c>
      <c r="AM64" s="12">
        <f t="shared" si="34"/>
        <v>0.2507098435870686</v>
      </c>
      <c r="AN64" s="12">
        <f t="shared" si="35"/>
        <v>7.7173784162070852E-2</v>
      </c>
      <c r="AO64" s="12">
        <f t="shared" si="36"/>
        <v>0.22404365510263863</v>
      </c>
      <c r="AP64" s="12">
        <f t="shared" si="37"/>
        <v>7.369718696482723E-3</v>
      </c>
      <c r="AQ64" s="12">
        <f t="shared" si="38"/>
        <v>0.2915140491808893</v>
      </c>
      <c r="AR64" s="12">
        <f t="shared" si="39"/>
        <v>4.7760496000018053E-3</v>
      </c>
    </row>
    <row r="65" spans="1:44" x14ac:dyDescent="0.25">
      <c r="A65">
        <v>2034</v>
      </c>
      <c r="B65">
        <v>7.3666153931096601E-2</v>
      </c>
      <c r="C65">
        <v>5.7851576706258297E-2</v>
      </c>
      <c r="D65">
        <v>0.21232810472229499</v>
      </c>
      <c r="E65">
        <v>7.3649444019034005E-2</v>
      </c>
      <c r="F65">
        <v>0.20754503924010601</v>
      </c>
      <c r="G65">
        <v>8.8867363651715398E-3</v>
      </c>
      <c r="H65">
        <v>0.360277862582776</v>
      </c>
      <c r="I65">
        <v>5.7950824332614797E-3</v>
      </c>
      <c r="L65">
        <v>2034</v>
      </c>
      <c r="M65">
        <f t="shared" si="51"/>
        <v>7.3666153931096601E-2</v>
      </c>
      <c r="N65">
        <f t="shared" si="52"/>
        <v>5.7851576706258297E-2</v>
      </c>
      <c r="O65">
        <f t="shared" si="53"/>
        <v>0.21232810472229499</v>
      </c>
      <c r="P65">
        <f t="shared" si="54"/>
        <v>7.3649444019034005E-2</v>
      </c>
      <c r="Q65">
        <f t="shared" si="55"/>
        <v>0.20754503924010601</v>
      </c>
      <c r="R65">
        <f t="shared" si="56"/>
        <v>8.8867363651715398E-3</v>
      </c>
      <c r="S65">
        <f t="shared" si="57"/>
        <v>0.360277862582776</v>
      </c>
      <c r="T65">
        <f t="shared" si="58"/>
        <v>5.7950824332614797E-3</v>
      </c>
      <c r="W65">
        <v>2034</v>
      </c>
      <c r="AJ65" s="12">
        <v>2034</v>
      </c>
      <c r="AK65" s="12">
        <f t="shared" si="32"/>
        <v>7.8612336714765821E-2</v>
      </c>
      <c r="AL65" s="12">
        <f t="shared" si="33"/>
        <v>5.9100562067526799E-2</v>
      </c>
      <c r="AM65" s="12">
        <f t="shared" si="34"/>
        <v>0.22834232893350137</v>
      </c>
      <c r="AN65" s="12">
        <f t="shared" si="35"/>
        <v>7.5887789402903194E-2</v>
      </c>
      <c r="AO65" s="12">
        <f t="shared" si="36"/>
        <v>0.21617142365563002</v>
      </c>
      <c r="AP65" s="12">
        <f t="shared" si="37"/>
        <v>9.1131572704663908E-3</v>
      </c>
      <c r="AQ65" s="12">
        <f t="shared" si="38"/>
        <v>0.3263404122364692</v>
      </c>
      <c r="AR65" s="12">
        <f t="shared" si="39"/>
        <v>6.431989718735584E-3</v>
      </c>
    </row>
    <row r="66" spans="1:44" x14ac:dyDescent="0.25">
      <c r="A66">
        <v>2035</v>
      </c>
      <c r="B66">
        <v>7.3442447689717694E-2</v>
      </c>
      <c r="C66">
        <v>5.8425484474157498E-2</v>
      </c>
      <c r="D66">
        <v>0.21047180303636401</v>
      </c>
      <c r="E66">
        <v>7.41194402477581E-2</v>
      </c>
      <c r="F66">
        <v>0.20655684354395701</v>
      </c>
      <c r="G66">
        <v>1.09417038142631E-2</v>
      </c>
      <c r="H66">
        <v>0.35825731806662497</v>
      </c>
      <c r="I66">
        <v>7.7849591271562796E-3</v>
      </c>
      <c r="L66">
        <v>2035</v>
      </c>
      <c r="M66">
        <f t="shared" si="51"/>
        <v>7.3442447689717694E-2</v>
      </c>
      <c r="N66">
        <f t="shared" si="52"/>
        <v>5.8425484474157498E-2</v>
      </c>
      <c r="O66">
        <f t="shared" si="53"/>
        <v>0.21047180303636401</v>
      </c>
      <c r="P66">
        <f t="shared" si="54"/>
        <v>7.41194402477581E-2</v>
      </c>
      <c r="Q66">
        <f t="shared" si="55"/>
        <v>0.20655684354395701</v>
      </c>
      <c r="R66">
        <f t="shared" si="56"/>
        <v>1.09417038142631E-2</v>
      </c>
      <c r="S66">
        <f t="shared" si="57"/>
        <v>0.35825731806662497</v>
      </c>
      <c r="T66">
        <f t="shared" si="58"/>
        <v>7.7849591271562796E-3</v>
      </c>
      <c r="W66">
        <v>2035</v>
      </c>
      <c r="AJ66" s="12">
        <v>2035</v>
      </c>
      <c r="AK66" s="12">
        <f t="shared" si="32"/>
        <v>7.3397460130035522E-2</v>
      </c>
      <c r="AL66" s="12">
        <f t="shared" si="33"/>
        <v>5.7973280058865796E-2</v>
      </c>
      <c r="AM66" s="12">
        <f t="shared" si="34"/>
        <v>0.21101309568200827</v>
      </c>
      <c r="AN66" s="12">
        <f t="shared" si="35"/>
        <v>7.3673086918546557E-2</v>
      </c>
      <c r="AO66" s="12">
        <f t="shared" si="36"/>
        <v>0.20653161404272091</v>
      </c>
      <c r="AP66" s="12">
        <f t="shared" si="37"/>
        <v>1.1058153558661488E-2</v>
      </c>
      <c r="AQ66" s="12">
        <f t="shared" si="38"/>
        <v>0.35788756061508109</v>
      </c>
      <c r="AR66" s="12">
        <f t="shared" si="39"/>
        <v>8.4657489940785941E-3</v>
      </c>
    </row>
    <row r="67" spans="1:44" x14ac:dyDescent="0.25">
      <c r="A67">
        <v>2036</v>
      </c>
      <c r="B67">
        <v>7.3175922172703495E-2</v>
      </c>
      <c r="C67">
        <v>5.8954712437916397E-2</v>
      </c>
      <c r="D67">
        <v>0.20850908534551099</v>
      </c>
      <c r="E67">
        <v>7.4532543472952004E-2</v>
      </c>
      <c r="F67">
        <v>0.20542927014627499</v>
      </c>
      <c r="G67">
        <v>1.32941845990688E-2</v>
      </c>
      <c r="H67">
        <v>0.35588014285011899</v>
      </c>
      <c r="I67">
        <v>1.02241389754527E-2</v>
      </c>
      <c r="L67">
        <v>2036</v>
      </c>
      <c r="M67">
        <f t="shared" si="51"/>
        <v>7.3175922172703495E-2</v>
      </c>
      <c r="N67">
        <f t="shared" si="52"/>
        <v>5.8954712437916397E-2</v>
      </c>
      <c r="O67">
        <f t="shared" si="53"/>
        <v>0.20850908534551099</v>
      </c>
      <c r="P67">
        <f t="shared" si="54"/>
        <v>7.4532543472952004E-2</v>
      </c>
      <c r="Q67">
        <f t="shared" si="55"/>
        <v>0.20542927014627499</v>
      </c>
      <c r="R67">
        <f t="shared" si="56"/>
        <v>1.32941845990688E-2</v>
      </c>
      <c r="S67">
        <f t="shared" si="57"/>
        <v>0.35588014285011899</v>
      </c>
      <c r="T67">
        <f t="shared" si="58"/>
        <v>1.02241389754527E-2</v>
      </c>
      <c r="W67">
        <v>2036</v>
      </c>
      <c r="AJ67" s="12">
        <v>2036</v>
      </c>
      <c r="AK67" s="12">
        <f t="shared" si="32"/>
        <v>7.3134956160188419E-2</v>
      </c>
      <c r="AL67" s="12">
        <f t="shared" si="33"/>
        <v>5.850548220609636E-2</v>
      </c>
      <c r="AM67" s="12">
        <f t="shared" si="34"/>
        <v>0.20906157184638632</v>
      </c>
      <c r="AN67" s="12">
        <f t="shared" si="35"/>
        <v>7.4092483606872664E-2</v>
      </c>
      <c r="AO67" s="12">
        <f t="shared" si="36"/>
        <v>0.20543111765440331</v>
      </c>
      <c r="AP67" s="12">
        <f t="shared" si="37"/>
        <v>1.3294093036577106E-2</v>
      </c>
      <c r="AQ67" s="12">
        <f t="shared" si="38"/>
        <v>0.35565554783686876</v>
      </c>
      <c r="AR67" s="12">
        <f t="shared" si="39"/>
        <v>1.0824747652605266E-2</v>
      </c>
    </row>
    <row r="68" spans="1:44" x14ac:dyDescent="0.25">
      <c r="A68">
        <v>2037</v>
      </c>
      <c r="B68">
        <v>7.2862521682835302E-2</v>
      </c>
      <c r="C68">
        <v>5.9434509284348E-2</v>
      </c>
      <c r="D68">
        <v>0.206430517137737</v>
      </c>
      <c r="E68">
        <v>7.4883383699034203E-2</v>
      </c>
      <c r="F68">
        <v>0.20415257871230899</v>
      </c>
      <c r="G68">
        <v>1.5949926575577401E-2</v>
      </c>
      <c r="H68">
        <v>0.35313972178604702</v>
      </c>
      <c r="I68">
        <v>1.31468411221102E-2</v>
      </c>
      <c r="L68">
        <v>2037</v>
      </c>
      <c r="M68">
        <f t="shared" si="51"/>
        <v>7.2862521682835302E-2</v>
      </c>
      <c r="N68">
        <f t="shared" si="52"/>
        <v>5.9434509284348E-2</v>
      </c>
      <c r="O68">
        <f t="shared" si="53"/>
        <v>0.206430517137737</v>
      </c>
      <c r="P68">
        <f t="shared" si="54"/>
        <v>7.4883383699034203E-2</v>
      </c>
      <c r="Q68">
        <f t="shared" si="55"/>
        <v>0.20415257871230899</v>
      </c>
      <c r="R68">
        <f t="shared" si="56"/>
        <v>1.5949926575577401E-2</v>
      </c>
      <c r="S68">
        <f t="shared" si="57"/>
        <v>0.35313972178604702</v>
      </c>
      <c r="T68">
        <f t="shared" si="58"/>
        <v>1.31468411221102E-2</v>
      </c>
      <c r="W68">
        <v>2037</v>
      </c>
      <c r="AJ68" s="12">
        <v>2037</v>
      </c>
      <c r="AK68" s="12">
        <f t="shared" si="32"/>
        <v>7.2832352076808479E-2</v>
      </c>
      <c r="AL68" s="12">
        <f t="shared" si="33"/>
        <v>5.8993961785533802E-2</v>
      </c>
      <c r="AM68" s="12">
        <f t="shared" si="34"/>
        <v>0.20701329939091989</v>
      </c>
      <c r="AN68" s="12">
        <f t="shared" si="35"/>
        <v>7.4456735384196837E-2</v>
      </c>
      <c r="AO68" s="12">
        <f t="shared" si="36"/>
        <v>0.20420020629443969</v>
      </c>
      <c r="AP68" s="12">
        <f t="shared" si="37"/>
        <v>1.580702177988964E-2</v>
      </c>
      <c r="AQ68" s="12">
        <f t="shared" si="38"/>
        <v>0.35308793241407388</v>
      </c>
      <c r="AR68" s="12">
        <f t="shared" si="39"/>
        <v>1.3608490874135997E-2</v>
      </c>
    </row>
    <row r="69" spans="1:44" x14ac:dyDescent="0.25">
      <c r="A69">
        <v>2038</v>
      </c>
      <c r="B69">
        <v>7.2499565811753805E-2</v>
      </c>
      <c r="C69">
        <v>5.9861128626723201E-2</v>
      </c>
      <c r="D69">
        <v>0.20423076646518101</v>
      </c>
      <c r="E69">
        <v>7.5167911237159796E-2</v>
      </c>
      <c r="F69">
        <v>0.20272101745223101</v>
      </c>
      <c r="G69">
        <v>1.89082638637302E-2</v>
      </c>
      <c r="H69">
        <v>0.35003646432858498</v>
      </c>
      <c r="I69">
        <v>1.6574882214633602E-2</v>
      </c>
      <c r="L69">
        <v>2038</v>
      </c>
      <c r="M69">
        <f t="shared" si="51"/>
        <v>7.2499565811753805E-2</v>
      </c>
      <c r="N69">
        <f t="shared" si="52"/>
        <v>5.9861128626723201E-2</v>
      </c>
      <c r="O69">
        <f t="shared" si="53"/>
        <v>0.20423076646518101</v>
      </c>
      <c r="P69">
        <f t="shared" si="54"/>
        <v>7.5167911237159796E-2</v>
      </c>
      <c r="Q69">
        <f t="shared" si="55"/>
        <v>0.20272101745223101</v>
      </c>
      <c r="R69">
        <f t="shared" si="56"/>
        <v>1.89082638637302E-2</v>
      </c>
      <c r="S69">
        <f t="shared" si="57"/>
        <v>0.35003646432858498</v>
      </c>
      <c r="T69">
        <f t="shared" si="58"/>
        <v>1.6574882214633602E-2</v>
      </c>
      <c r="W69">
        <v>2038</v>
      </c>
      <c r="AJ69" s="12">
        <v>2038</v>
      </c>
      <c r="AK69" s="12">
        <f t="shared" si="32"/>
        <v>7.2487022662270195E-2</v>
      </c>
      <c r="AL69" s="12">
        <f t="shared" si="33"/>
        <v>5.9435333034776959E-2</v>
      </c>
      <c r="AM69" s="12">
        <f t="shared" si="34"/>
        <v>0.20486259170308441</v>
      </c>
      <c r="AN69" s="12">
        <f t="shared" si="35"/>
        <v>7.4762135289533974E-2</v>
      </c>
      <c r="AO69" s="12">
        <f t="shared" si="36"/>
        <v>0.20283310269695359</v>
      </c>
      <c r="AP69" s="12">
        <f t="shared" si="37"/>
        <v>1.8598272424830788E-2</v>
      </c>
      <c r="AQ69" s="12">
        <f t="shared" si="38"/>
        <v>0.35018481310816985</v>
      </c>
      <c r="AR69" s="12">
        <f t="shared" si="39"/>
        <v>1.6836729080378525E-2</v>
      </c>
    </row>
    <row r="70" spans="1:44" x14ac:dyDescent="0.25">
      <c r="A70">
        <v>2039</v>
      </c>
      <c r="B70">
        <v>7.2085915813279E-2</v>
      </c>
      <c r="C70">
        <v>6.0232040419645097E-2</v>
      </c>
      <c r="D70">
        <v>0.201908955019135</v>
      </c>
      <c r="E70">
        <v>7.5383637621740093E-2</v>
      </c>
      <c r="F70">
        <v>0.20113325255569001</v>
      </c>
      <c r="G70">
        <v>2.2161951514409299E-2</v>
      </c>
      <c r="H70">
        <v>0.34657847389109903</v>
      </c>
      <c r="I70">
        <v>2.05157731650004E-2</v>
      </c>
      <c r="L70">
        <v>2039</v>
      </c>
      <c r="M70">
        <f t="shared" si="51"/>
        <v>7.2085915813279E-2</v>
      </c>
      <c r="N70">
        <f t="shared" si="52"/>
        <v>6.0232040419645097E-2</v>
      </c>
      <c r="O70">
        <f t="shared" si="53"/>
        <v>0.201908955019135</v>
      </c>
      <c r="P70">
        <f t="shared" si="54"/>
        <v>7.5383637621740093E-2</v>
      </c>
      <c r="Q70">
        <f t="shared" si="55"/>
        <v>0.20113325255569001</v>
      </c>
      <c r="R70">
        <f t="shared" si="56"/>
        <v>2.2161951514409299E-2</v>
      </c>
      <c r="S70">
        <f t="shared" si="57"/>
        <v>0.34657847389109903</v>
      </c>
      <c r="T70">
        <f t="shared" si="58"/>
        <v>2.05157731650004E-2</v>
      </c>
      <c r="W70">
        <v>2039</v>
      </c>
      <c r="AJ70" s="12">
        <v>2039</v>
      </c>
      <c r="AK70" s="12">
        <f t="shared" si="32"/>
        <v>7.2097496205107206E-2</v>
      </c>
      <c r="AL70" s="12">
        <f t="shared" si="33"/>
        <v>5.982710189579573E-2</v>
      </c>
      <c r="AM70" s="12">
        <f t="shared" si="34"/>
        <v>0.20260712685899129</v>
      </c>
      <c r="AN70" s="12">
        <f t="shared" si="35"/>
        <v>7.5006126854285038E-2</v>
      </c>
      <c r="AO70" s="12">
        <f t="shared" si="36"/>
        <v>0.20132733665489141</v>
      </c>
      <c r="AP70" s="12">
        <f t="shared" si="37"/>
        <v>2.1663916155867567E-2</v>
      </c>
      <c r="AQ70" s="12">
        <f t="shared" si="38"/>
        <v>0.34695196609947998</v>
      </c>
      <c r="AR70" s="12">
        <f t="shared" si="39"/>
        <v>2.0518929275580085E-2</v>
      </c>
    </row>
    <row r="71" spans="1:44" x14ac:dyDescent="0.25">
      <c r="A71">
        <v>2040</v>
      </c>
      <c r="B71">
        <v>7.1622047909162101E-2</v>
      </c>
      <c r="C71">
        <v>6.0546071801975999E-2</v>
      </c>
      <c r="D71">
        <v>0.199468736457795</v>
      </c>
      <c r="E71">
        <v>7.5529784544492204E-2</v>
      </c>
      <c r="F71">
        <v>0.199392526461728</v>
      </c>
      <c r="G71">
        <v>2.56973477521888E-2</v>
      </c>
      <c r="H71">
        <v>0.34278171302470101</v>
      </c>
      <c r="I71">
        <v>2.4961772047955001E-2</v>
      </c>
      <c r="L71">
        <v>2040</v>
      </c>
      <c r="M71">
        <f t="shared" si="51"/>
        <v>7.1622047909162101E-2</v>
      </c>
      <c r="N71">
        <f t="shared" si="52"/>
        <v>6.0546071801975999E-2</v>
      </c>
      <c r="O71">
        <f t="shared" si="53"/>
        <v>0.199468736457795</v>
      </c>
      <c r="P71">
        <f t="shared" si="54"/>
        <v>7.5529784544492204E-2</v>
      </c>
      <c r="Q71">
        <f t="shared" si="55"/>
        <v>0.199392526461728</v>
      </c>
      <c r="R71">
        <f t="shared" si="56"/>
        <v>2.56973477521888E-2</v>
      </c>
      <c r="S71">
        <f t="shared" si="57"/>
        <v>0.34278171302470101</v>
      </c>
      <c r="T71">
        <f t="shared" si="58"/>
        <v>2.4961772047955001E-2</v>
      </c>
      <c r="W71">
        <v>2040</v>
      </c>
      <c r="AJ71" s="12">
        <v>2040</v>
      </c>
      <c r="AK71" s="12">
        <f t="shared" ref="AK71:AK102" si="60">AVERAGE(M66:M75)</f>
        <v>7.1663537590980944E-2</v>
      </c>
      <c r="AL71" s="12">
        <f t="shared" ref="AL71:AL102" si="61">AVERAGE(N66:N75)</f>
        <v>6.0167789157771635E-2</v>
      </c>
      <c r="AM71" s="12">
        <f t="shared" ref="AM71:AM102" si="62">AVERAGE(O66:O75)</f>
        <v>0.20024809462520179</v>
      </c>
      <c r="AN71" s="12">
        <f t="shared" ref="AN71:AN102" si="63">AVERAGE(P66:P75)</f>
        <v>7.5187440042776693E-2</v>
      </c>
      <c r="AO71" s="12">
        <f t="shared" ref="AO71:AO102" si="64">AVERAGE(Q66:Q75)</f>
        <v>0.19968394758859739</v>
      </c>
      <c r="AP71" s="12">
        <f t="shared" ref="AP71:AP102" si="65">AVERAGE(R66:R75)</f>
        <v>2.4994764891433853E-2</v>
      </c>
      <c r="AQ71" s="12">
        <f t="shared" ref="AQ71:AQ102" si="66">AVERAGE(S66:S75)</f>
        <v>0.34340112900246955</v>
      </c>
      <c r="AR71" s="12">
        <f t="shared" ref="AR71:AR102" si="67">AVERAGE(T66:T75)</f>
        <v>2.4653297100766317E-2</v>
      </c>
    </row>
    <row r="72" spans="1:44" x14ac:dyDescent="0.25">
      <c r="A72">
        <v>2041</v>
      </c>
      <c r="B72">
        <v>7.1110028335166997E-2</v>
      </c>
      <c r="C72">
        <v>6.0803466163489202E-2</v>
      </c>
      <c r="D72">
        <v>0.196918098334464</v>
      </c>
      <c r="E72">
        <v>7.5607329114931399E-2</v>
      </c>
      <c r="F72">
        <v>0.19750653438658</v>
      </c>
      <c r="G72">
        <v>2.9494925568929201E-2</v>
      </c>
      <c r="H72">
        <v>0.33866965552317602</v>
      </c>
      <c r="I72">
        <v>2.9889962573261399E-2</v>
      </c>
      <c r="L72">
        <v>2041</v>
      </c>
      <c r="M72">
        <f t="shared" si="51"/>
        <v>7.1110028335166997E-2</v>
      </c>
      <c r="N72">
        <f t="shared" si="52"/>
        <v>6.0803466163489202E-2</v>
      </c>
      <c r="O72">
        <f t="shared" si="53"/>
        <v>0.196918098334464</v>
      </c>
      <c r="P72">
        <f t="shared" si="54"/>
        <v>7.5607329114931399E-2</v>
      </c>
      <c r="Q72">
        <f t="shared" si="55"/>
        <v>0.19750653438658</v>
      </c>
      <c r="R72">
        <f t="shared" si="56"/>
        <v>2.9494925568929201E-2</v>
      </c>
      <c r="S72">
        <f t="shared" si="57"/>
        <v>0.33866965552317602</v>
      </c>
      <c r="T72">
        <f t="shared" si="58"/>
        <v>2.9889962573261399E-2</v>
      </c>
      <c r="W72">
        <v>2041</v>
      </c>
      <c r="AJ72" s="12">
        <v>2041</v>
      </c>
      <c r="AK72" s="12">
        <f t="shared" si="60"/>
        <v>7.1186170807227583E-2</v>
      </c>
      <c r="AL72" s="12">
        <f t="shared" si="61"/>
        <v>6.0457005430423205E-2</v>
      </c>
      <c r="AM72" s="12">
        <f t="shared" si="62"/>
        <v>0.19779016943032593</v>
      </c>
      <c r="AN72" s="12">
        <f t="shared" si="63"/>
        <v>7.5306165319357479E-2</v>
      </c>
      <c r="AO72" s="12">
        <f t="shared" si="64"/>
        <v>0.19790751207512988</v>
      </c>
      <c r="AP72" s="12">
        <f t="shared" si="65"/>
        <v>2.8576603765976483E-2</v>
      </c>
      <c r="AQ72" s="12">
        <f t="shared" si="66"/>
        <v>0.33954996427477813</v>
      </c>
      <c r="AR72" s="12">
        <f t="shared" si="67"/>
        <v>2.9226408896779611E-2</v>
      </c>
    </row>
    <row r="73" spans="1:44" x14ac:dyDescent="0.25">
      <c r="A73">
        <v>2042</v>
      </c>
      <c r="B73">
        <v>7.0553395434649294E-2</v>
      </c>
      <c r="C73">
        <v>6.1005858138370603E-2</v>
      </c>
      <c r="D73">
        <v>0.19426891323450499</v>
      </c>
      <c r="E73">
        <v>7.5618944996059298E-2</v>
      </c>
      <c r="F73">
        <v>0.195487038581974</v>
      </c>
      <c r="G73">
        <v>3.3530065249442902E-2</v>
      </c>
      <c r="H73">
        <v>0.33427247154560702</v>
      </c>
      <c r="I73">
        <v>3.5263312819391199E-2</v>
      </c>
      <c r="L73">
        <v>2042</v>
      </c>
      <c r="M73">
        <f t="shared" si="51"/>
        <v>7.0553395434649294E-2</v>
      </c>
      <c r="N73">
        <f t="shared" si="52"/>
        <v>6.1005858138370603E-2</v>
      </c>
      <c r="O73">
        <f t="shared" si="53"/>
        <v>0.19426891323450499</v>
      </c>
      <c r="P73">
        <f t="shared" si="54"/>
        <v>7.5618944996059298E-2</v>
      </c>
      <c r="Q73">
        <f t="shared" si="55"/>
        <v>0.195487038581974</v>
      </c>
      <c r="R73">
        <f t="shared" si="56"/>
        <v>3.3530065249442902E-2</v>
      </c>
      <c r="S73">
        <f t="shared" si="57"/>
        <v>0.33427247154560702</v>
      </c>
      <c r="T73">
        <f t="shared" si="58"/>
        <v>3.5263312819391199E-2</v>
      </c>
      <c r="W73">
        <v>2042</v>
      </c>
      <c r="AJ73" s="12">
        <v>2042</v>
      </c>
      <c r="AK73" s="12">
        <f t="shared" si="60"/>
        <v>7.0667639532251011E-2</v>
      </c>
      <c r="AL73" s="12">
        <f t="shared" si="61"/>
        <v>6.0695473073966055E-2</v>
      </c>
      <c r="AM73" s="12">
        <f t="shared" si="62"/>
        <v>0.19524131157362734</v>
      </c>
      <c r="AN73" s="12">
        <f t="shared" si="63"/>
        <v>7.5363761051131503E-2</v>
      </c>
      <c r="AO73" s="12">
        <f t="shared" si="64"/>
        <v>0.19600599495866128</v>
      </c>
      <c r="AP73" s="12">
        <f t="shared" si="65"/>
        <v>3.2390636295732113E-2</v>
      </c>
      <c r="AQ73" s="12">
        <f t="shared" si="66"/>
        <v>0.33542170527955867</v>
      </c>
      <c r="AR73" s="12">
        <f t="shared" si="67"/>
        <v>3.4213478235070309E-2</v>
      </c>
    </row>
    <row r="74" spans="1:44" x14ac:dyDescent="0.25">
      <c r="A74">
        <v>2043</v>
      </c>
      <c r="B74">
        <v>6.99569632707078E-2</v>
      </c>
      <c r="C74">
        <v>6.1156170905072998E-2</v>
      </c>
      <c r="D74">
        <v>0.191536288836926</v>
      </c>
      <c r="E74">
        <v>7.5568849589689305E-2</v>
      </c>
      <c r="F74">
        <v>0.193349265468064</v>
      </c>
      <c r="G74">
        <v>3.7774056255894403E-2</v>
      </c>
      <c r="H74">
        <v>0.32962583739606499</v>
      </c>
      <c r="I74">
        <v>4.1032568277578597E-2</v>
      </c>
      <c r="L74">
        <v>2043</v>
      </c>
      <c r="M74">
        <f t="shared" si="51"/>
        <v>6.99569632707078E-2</v>
      </c>
      <c r="N74">
        <f t="shared" si="52"/>
        <v>6.1156170905072998E-2</v>
      </c>
      <c r="O74">
        <f t="shared" si="53"/>
        <v>0.191536288836926</v>
      </c>
      <c r="P74">
        <f t="shared" si="54"/>
        <v>7.5568849589689305E-2</v>
      </c>
      <c r="Q74">
        <f t="shared" si="55"/>
        <v>0.193349265468064</v>
      </c>
      <c r="R74">
        <f t="shared" si="56"/>
        <v>3.7774056255894403E-2</v>
      </c>
      <c r="S74">
        <f t="shared" si="57"/>
        <v>0.32962583739606499</v>
      </c>
      <c r="T74">
        <f t="shared" si="58"/>
        <v>4.1032568277578597E-2</v>
      </c>
      <c r="W74">
        <v>2043</v>
      </c>
      <c r="AJ74" s="12">
        <v>2043</v>
      </c>
      <c r="AK74" s="12">
        <f t="shared" si="60"/>
        <v>7.0111309607048894E-2</v>
      </c>
      <c r="AL74" s="12">
        <f t="shared" si="61"/>
        <v>6.0884994625301704E-2</v>
      </c>
      <c r="AM74" s="12">
        <f t="shared" si="62"/>
        <v>0.19261241312110694</v>
      </c>
      <c r="AN74" s="12">
        <f t="shared" si="63"/>
        <v>7.5362994996526864E-2</v>
      </c>
      <c r="AO74" s="12">
        <f t="shared" si="64"/>
        <v>0.1939904372641035</v>
      </c>
      <c r="AP74" s="12">
        <f t="shared" si="65"/>
        <v>3.6414109796855956E-2</v>
      </c>
      <c r="AQ74" s="12">
        <f t="shared" si="66"/>
        <v>0.33104451474088342</v>
      </c>
      <c r="AR74" s="12">
        <f t="shared" si="67"/>
        <v>3.9579225848171071E-2</v>
      </c>
    </row>
    <row r="75" spans="1:44" x14ac:dyDescent="0.25">
      <c r="A75">
        <v>2044</v>
      </c>
      <c r="B75">
        <v>6.9326567789833898E-2</v>
      </c>
      <c r="C75">
        <v>6.1258449326017303E-2</v>
      </c>
      <c r="D75">
        <v>0.1887377823844</v>
      </c>
      <c r="E75">
        <v>7.5462575903950599E-2</v>
      </c>
      <c r="F75">
        <v>0.19111114857716599</v>
      </c>
      <c r="G75">
        <v>4.2195223720834403E-2</v>
      </c>
      <c r="H75">
        <v>0.32476949161267199</v>
      </c>
      <c r="I75">
        <v>4.71387606851238E-2</v>
      </c>
      <c r="L75">
        <v>2044</v>
      </c>
      <c r="M75">
        <f t="shared" si="51"/>
        <v>6.9326567789833898E-2</v>
      </c>
      <c r="N75">
        <f t="shared" si="52"/>
        <v>6.1258449326017303E-2</v>
      </c>
      <c r="O75">
        <f t="shared" si="53"/>
        <v>0.1887377823844</v>
      </c>
      <c r="P75">
        <f t="shared" si="54"/>
        <v>7.5462575903950599E-2</v>
      </c>
      <c r="Q75">
        <f t="shared" si="55"/>
        <v>0.19111114857716599</v>
      </c>
      <c r="R75">
        <f t="shared" si="56"/>
        <v>4.2195223720834403E-2</v>
      </c>
      <c r="S75">
        <f t="shared" si="57"/>
        <v>0.32476949161267199</v>
      </c>
      <c r="T75">
        <f t="shared" si="58"/>
        <v>4.71387606851238E-2</v>
      </c>
      <c r="W75">
        <v>2044</v>
      </c>
      <c r="AJ75" s="12">
        <v>2044</v>
      </c>
      <c r="AK75" s="12">
        <f t="shared" si="60"/>
        <v>6.9521521739021125E-2</v>
      </c>
      <c r="AL75" s="12">
        <f t="shared" si="61"/>
        <v>6.1028371560143416E-2</v>
      </c>
      <c r="AM75" s="12">
        <f t="shared" si="62"/>
        <v>0.18991681693253193</v>
      </c>
      <c r="AN75" s="12">
        <f t="shared" si="63"/>
        <v>7.5307825895230843E-2</v>
      </c>
      <c r="AO75" s="12">
        <f t="shared" si="64"/>
        <v>0.19187450687133889</v>
      </c>
      <c r="AP75" s="12">
        <f t="shared" si="65"/>
        <v>4.0621077194506236E-2</v>
      </c>
      <c r="AQ75" s="12">
        <f t="shared" si="66"/>
        <v>0.32645060784614716</v>
      </c>
      <c r="AR75" s="12">
        <f t="shared" si="67"/>
        <v>4.5279271961078726E-2</v>
      </c>
    </row>
    <row r="76" spans="1:44" x14ac:dyDescent="0.25">
      <c r="A76">
        <v>2045</v>
      </c>
      <c r="B76">
        <v>6.8668779852184197E-2</v>
      </c>
      <c r="C76">
        <v>6.1317647200673203E-2</v>
      </c>
      <c r="D76">
        <v>0.185892551087605</v>
      </c>
      <c r="E76">
        <v>7.5306693013565795E-2</v>
      </c>
      <c r="F76">
        <v>0.18879248840928201</v>
      </c>
      <c r="G76">
        <v>4.6760092559689402E-2</v>
      </c>
      <c r="H76">
        <v>0.31974567078971</v>
      </c>
      <c r="I76">
        <v>5.3516077087289199E-2</v>
      </c>
      <c r="L76">
        <v>2045</v>
      </c>
      <c r="M76">
        <f t="shared" si="51"/>
        <v>6.8668779852184197E-2</v>
      </c>
      <c r="N76">
        <f t="shared" si="52"/>
        <v>6.1317647200673203E-2</v>
      </c>
      <c r="O76">
        <f t="shared" si="53"/>
        <v>0.185892551087605</v>
      </c>
      <c r="P76">
        <f t="shared" si="54"/>
        <v>7.5306693013565795E-2</v>
      </c>
      <c r="Q76">
        <f t="shared" si="55"/>
        <v>0.18879248840928201</v>
      </c>
      <c r="R76">
        <f t="shared" si="56"/>
        <v>4.6760092559689402E-2</v>
      </c>
      <c r="S76">
        <f t="shared" si="57"/>
        <v>0.31974567078971</v>
      </c>
      <c r="T76">
        <f t="shared" si="58"/>
        <v>5.3516077087289199E-2</v>
      </c>
      <c r="W76">
        <v>2045</v>
      </c>
      <c r="AJ76" s="12">
        <v>2045</v>
      </c>
      <c r="AK76" s="12">
        <f t="shared" si="60"/>
        <v>6.8903406284140239E-2</v>
      </c>
      <c r="AL76" s="12">
        <f t="shared" si="61"/>
        <v>6.1129280940397865E-2</v>
      </c>
      <c r="AM76" s="12">
        <f t="shared" si="62"/>
        <v>0.18716974582359289</v>
      </c>
      <c r="AN76" s="12">
        <f t="shared" si="63"/>
        <v>7.5203235586100453E-2</v>
      </c>
      <c r="AO76" s="12">
        <f t="shared" si="64"/>
        <v>0.18967394743118798</v>
      </c>
      <c r="AP76" s="12">
        <f t="shared" si="65"/>
        <v>4.4983244347425753E-2</v>
      </c>
      <c r="AQ76" s="12">
        <f t="shared" si="66"/>
        <v>0.32167520843100367</v>
      </c>
      <c r="AR76" s="12">
        <f t="shared" si="67"/>
        <v>5.1261931156149507E-2</v>
      </c>
    </row>
    <row r="77" spans="1:44" x14ac:dyDescent="0.25">
      <c r="A77">
        <v>2046</v>
      </c>
      <c r="B77">
        <v>6.7990609422937706E-2</v>
      </c>
      <c r="C77">
        <v>6.1339388873344898E-2</v>
      </c>
      <c r="D77">
        <v>0.18302050677852499</v>
      </c>
      <c r="E77">
        <v>7.5108500790692298E-2</v>
      </c>
      <c r="F77">
        <v>0.186414098981589</v>
      </c>
      <c r="G77">
        <v>5.1434509896625097E-2</v>
      </c>
      <c r="H77">
        <v>0.31459755289792501</v>
      </c>
      <c r="I77">
        <v>6.0094832358359697E-2</v>
      </c>
      <c r="L77">
        <v>2046</v>
      </c>
      <c r="M77">
        <f t="shared" si="51"/>
        <v>6.7990609422937706E-2</v>
      </c>
      <c r="N77">
        <f t="shared" si="52"/>
        <v>6.1339388873344898E-2</v>
      </c>
      <c r="O77">
        <f t="shared" si="53"/>
        <v>0.18302050677852499</v>
      </c>
      <c r="P77">
        <f t="shared" si="54"/>
        <v>7.5108500790692298E-2</v>
      </c>
      <c r="Q77">
        <f t="shared" si="55"/>
        <v>0.186414098981589</v>
      </c>
      <c r="R77">
        <f t="shared" si="56"/>
        <v>5.1434509896625097E-2</v>
      </c>
      <c r="S77">
        <f t="shared" si="57"/>
        <v>0.31459755289792501</v>
      </c>
      <c r="T77">
        <f t="shared" si="58"/>
        <v>6.0094832358359697E-2</v>
      </c>
      <c r="W77">
        <v>2046</v>
      </c>
      <c r="AJ77" s="12">
        <v>2046</v>
      </c>
      <c r="AK77" s="12">
        <f t="shared" si="60"/>
        <v>6.8262674069729343E-2</v>
      </c>
      <c r="AL77" s="12">
        <f t="shared" si="61"/>
        <v>6.1192120237313422E-2</v>
      </c>
      <c r="AM77" s="12">
        <f t="shared" si="62"/>
        <v>0.18438768326134597</v>
      </c>
      <c r="AN77" s="12">
        <f t="shared" si="63"/>
        <v>7.505502519654679E-2</v>
      </c>
      <c r="AO77" s="12">
        <f t="shared" si="64"/>
        <v>0.18740596645506749</v>
      </c>
      <c r="AP77" s="12">
        <f t="shared" si="65"/>
        <v>4.9470849889694024E-2</v>
      </c>
      <c r="AQ77" s="12">
        <f t="shared" si="66"/>
        <v>0.31675541510908328</v>
      </c>
      <c r="AR77" s="12">
        <f t="shared" si="67"/>
        <v>5.7470265781218069E-2</v>
      </c>
    </row>
    <row r="78" spans="1:44" x14ac:dyDescent="0.25">
      <c r="A78">
        <v>2047</v>
      </c>
      <c r="B78">
        <v>6.7299222430814098E-2</v>
      </c>
      <c r="C78">
        <v>6.1329724797704502E-2</v>
      </c>
      <c r="D78">
        <v>0.18014153261253299</v>
      </c>
      <c r="E78">
        <v>7.4875723152988002E-2</v>
      </c>
      <c r="F78">
        <v>0.18399700176673101</v>
      </c>
      <c r="G78">
        <v>5.6184661586815898E-2</v>
      </c>
      <c r="H78">
        <v>0.309367816399294</v>
      </c>
      <c r="I78">
        <v>6.6804317253117806E-2</v>
      </c>
      <c r="L78">
        <v>2047</v>
      </c>
      <c r="M78">
        <f t="shared" si="51"/>
        <v>6.7299222430814098E-2</v>
      </c>
      <c r="N78">
        <f t="shared" si="52"/>
        <v>6.1329724797704502E-2</v>
      </c>
      <c r="O78">
        <f t="shared" si="53"/>
        <v>0.18014153261253299</v>
      </c>
      <c r="P78">
        <f t="shared" si="54"/>
        <v>7.4875723152988002E-2</v>
      </c>
      <c r="Q78">
        <f t="shared" si="55"/>
        <v>0.18399700176673101</v>
      </c>
      <c r="R78">
        <f t="shared" si="56"/>
        <v>5.6184661586815898E-2</v>
      </c>
      <c r="S78">
        <f t="shared" si="57"/>
        <v>0.309367816399294</v>
      </c>
      <c r="T78">
        <f t="shared" si="58"/>
        <v>6.6804317253117806E-2</v>
      </c>
      <c r="W78">
        <v>2047</v>
      </c>
      <c r="AJ78" s="12">
        <v>2047</v>
      </c>
      <c r="AK78" s="12">
        <f t="shared" si="60"/>
        <v>6.7673143812717926E-2</v>
      </c>
      <c r="AL78" s="12">
        <f t="shared" si="61"/>
        <v>6.1229220098077651E-2</v>
      </c>
      <c r="AM78" s="12">
        <f t="shared" si="62"/>
        <v>0.1818606845114322</v>
      </c>
      <c r="AN78" s="12">
        <f t="shared" si="63"/>
        <v>7.4899060349949226E-2</v>
      </c>
      <c r="AO78" s="12">
        <f t="shared" si="64"/>
        <v>0.18532658468646176</v>
      </c>
      <c r="AP78" s="12">
        <f t="shared" si="65"/>
        <v>5.3578697650288255E-2</v>
      </c>
      <c r="AQ78" s="12">
        <f t="shared" si="66"/>
        <v>0.31224682753731542</v>
      </c>
      <c r="AR78" s="12">
        <f t="shared" si="67"/>
        <v>6.3185781353755993E-2</v>
      </c>
    </row>
    <row r="79" spans="1:44" x14ac:dyDescent="0.25">
      <c r="A79">
        <v>2048</v>
      </c>
      <c r="B79">
        <v>6.6601687131476101E-2</v>
      </c>
      <c r="C79">
        <v>6.1294897975140303E-2</v>
      </c>
      <c r="D79">
        <v>0.17727480457943101</v>
      </c>
      <c r="E79">
        <v>7.4616220224199503E-2</v>
      </c>
      <c r="F79">
        <v>0.181561713524585</v>
      </c>
      <c r="G79">
        <v>6.0977937840232997E-2</v>
      </c>
      <c r="H79">
        <v>0.30409739538122299</v>
      </c>
      <c r="I79">
        <v>7.3575343343710201E-2</v>
      </c>
      <c r="L79">
        <v>2048</v>
      </c>
      <c r="M79">
        <f t="shared" si="51"/>
        <v>6.6601687131476101E-2</v>
      </c>
      <c r="N79">
        <f t="shared" si="52"/>
        <v>6.1294897975140303E-2</v>
      </c>
      <c r="O79">
        <f t="shared" si="53"/>
        <v>0.17727480457943101</v>
      </c>
      <c r="P79">
        <f t="shared" si="54"/>
        <v>7.4616220224199503E-2</v>
      </c>
      <c r="Q79">
        <f t="shared" si="55"/>
        <v>0.181561713524585</v>
      </c>
      <c r="R79">
        <f t="shared" si="56"/>
        <v>6.0977937840232997E-2</v>
      </c>
      <c r="S79">
        <f t="shared" si="57"/>
        <v>0.30409739538122299</v>
      </c>
      <c r="T79">
        <f t="shared" si="58"/>
        <v>7.3575343343710201E-2</v>
      </c>
      <c r="W79">
        <v>2048</v>
      </c>
      <c r="AJ79" s="12">
        <v>2048</v>
      </c>
      <c r="AK79" s="12">
        <f t="shared" si="60"/>
        <v>6.7139276845758294E-2</v>
      </c>
      <c r="AL79" s="12">
        <f t="shared" si="61"/>
        <v>6.1246080761353738E-2</v>
      </c>
      <c r="AM79" s="12">
        <f t="shared" si="62"/>
        <v>0.17959860427151431</v>
      </c>
      <c r="AN79" s="12">
        <f t="shared" si="63"/>
        <v>7.474193391523884E-2</v>
      </c>
      <c r="AO79" s="12">
        <f t="shared" si="64"/>
        <v>0.18344915249831667</v>
      </c>
      <c r="AP79" s="12">
        <f t="shared" si="65"/>
        <v>5.728303144283111E-2</v>
      </c>
      <c r="AQ79" s="12">
        <f t="shared" si="66"/>
        <v>0.30817795836330436</v>
      </c>
      <c r="AR79" s="12">
        <f t="shared" si="67"/>
        <v>6.8363961901680925E-2</v>
      </c>
    </row>
    <row r="80" spans="1:44" x14ac:dyDescent="0.25">
      <c r="A80">
        <v>2049</v>
      </c>
      <c r="B80">
        <v>6.5904761264470299E-2</v>
      </c>
      <c r="C80">
        <v>6.12411342221897E-2</v>
      </c>
      <c r="D80">
        <v>0.174438243929745</v>
      </c>
      <c r="E80">
        <v>7.43377345304361E-2</v>
      </c>
      <c r="F80">
        <v>0.179127658154181</v>
      </c>
      <c r="G80">
        <v>6.5783623043604494E-2</v>
      </c>
      <c r="H80">
        <v>0.29882447973966397</v>
      </c>
      <c r="I80">
        <v>8.0342365115708206E-2</v>
      </c>
      <c r="L80">
        <v>2049</v>
      </c>
      <c r="M80">
        <f t="shared" si="51"/>
        <v>6.5904761264470299E-2</v>
      </c>
      <c r="N80">
        <f t="shared" si="52"/>
        <v>6.12411342221897E-2</v>
      </c>
      <c r="O80">
        <f t="shared" si="53"/>
        <v>0.174438243929745</v>
      </c>
      <c r="P80">
        <f t="shared" si="54"/>
        <v>7.43377345304361E-2</v>
      </c>
      <c r="Q80">
        <f t="shared" si="55"/>
        <v>0.179127658154181</v>
      </c>
      <c r="R80">
        <f t="shared" si="56"/>
        <v>6.5783623043604494E-2</v>
      </c>
      <c r="S80">
        <f t="shared" si="57"/>
        <v>0.29882447973966397</v>
      </c>
      <c r="T80">
        <f t="shared" si="58"/>
        <v>8.0342365115708206E-2</v>
      </c>
      <c r="W80">
        <v>2049</v>
      </c>
      <c r="AJ80" s="12">
        <v>2049</v>
      </c>
      <c r="AK80" s="12">
        <f t="shared" si="60"/>
        <v>6.6665053095192814E-2</v>
      </c>
      <c r="AL80" s="12">
        <f t="shared" si="61"/>
        <v>6.1247910147959592E-2</v>
      </c>
      <c r="AM80" s="12">
        <f t="shared" si="62"/>
        <v>0.17760978647135434</v>
      </c>
      <c r="AN80" s="12">
        <f t="shared" si="63"/>
        <v>7.4589817021165489E-2</v>
      </c>
      <c r="AO80" s="12">
        <f t="shared" si="64"/>
        <v>0.18178549762156257</v>
      </c>
      <c r="AP80" s="12">
        <f t="shared" si="65"/>
        <v>6.0562966134728821E-2</v>
      </c>
      <c r="AQ80" s="12">
        <f t="shared" si="66"/>
        <v>0.30457375260424757</v>
      </c>
      <c r="AR80" s="12">
        <f t="shared" si="67"/>
        <v>7.2965216903787128E-2</v>
      </c>
    </row>
    <row r="81" spans="1:44" x14ac:dyDescent="0.25">
      <c r="A81">
        <v>2050</v>
      </c>
      <c r="B81">
        <v>6.5214725765052994E-2</v>
      </c>
      <c r="C81">
        <v>6.1174464771131497E-2</v>
      </c>
      <c r="D81">
        <v>0.171648110835326</v>
      </c>
      <c r="E81">
        <v>7.4047680648955602E-2</v>
      </c>
      <c r="F81">
        <v>0.17671271670052299</v>
      </c>
      <c r="G81">
        <v>7.0573403174871499E-2</v>
      </c>
      <c r="H81">
        <v>0.29358377980549699</v>
      </c>
      <c r="I81">
        <v>8.7045118298640603E-2</v>
      </c>
      <c r="L81">
        <v>2050</v>
      </c>
      <c r="M81">
        <f t="shared" si="51"/>
        <v>6.5214725765052994E-2</v>
      </c>
      <c r="N81">
        <f t="shared" si="52"/>
        <v>6.1174464771131497E-2</v>
      </c>
      <c r="O81">
        <f t="shared" si="53"/>
        <v>0.171648110835326</v>
      </c>
      <c r="P81">
        <f t="shared" si="54"/>
        <v>7.4047680648955602E-2</v>
      </c>
      <c r="Q81">
        <f t="shared" si="55"/>
        <v>0.17671271670052299</v>
      </c>
      <c r="R81">
        <f t="shared" si="56"/>
        <v>7.0573403174871499E-2</v>
      </c>
      <c r="S81">
        <f t="shared" si="57"/>
        <v>0.29358377980549699</v>
      </c>
      <c r="T81">
        <f t="shared" si="58"/>
        <v>8.7045118298640603E-2</v>
      </c>
      <c r="W81">
        <v>2050</v>
      </c>
      <c r="AJ81" s="12">
        <v>2050</v>
      </c>
      <c r="AK81" s="12">
        <f t="shared" si="60"/>
        <v>6.6253868892714743E-2</v>
      </c>
      <c r="AL81" s="12">
        <f t="shared" si="61"/>
        <v>6.1239511692471008E-2</v>
      </c>
      <c r="AM81" s="12">
        <f t="shared" si="62"/>
        <v>0.17590081931644691</v>
      </c>
      <c r="AN81" s="12">
        <f t="shared" si="63"/>
        <v>7.4448327495665975E-2</v>
      </c>
      <c r="AO81" s="12">
        <f t="shared" si="64"/>
        <v>0.18034565443389824</v>
      </c>
      <c r="AP81" s="12">
        <f t="shared" si="65"/>
        <v>6.3400784080132527E-2</v>
      </c>
      <c r="AQ81" s="12">
        <f t="shared" si="66"/>
        <v>0.30145518142353012</v>
      </c>
      <c r="AR81" s="12">
        <f t="shared" si="67"/>
        <v>7.6955852665138796E-2</v>
      </c>
    </row>
    <row r="82" spans="1:44" x14ac:dyDescent="0.25">
      <c r="A82">
        <v>2051</v>
      </c>
      <c r="B82">
        <v>6.5214725765052897E-2</v>
      </c>
      <c r="C82">
        <v>6.1174464771131497E-2</v>
      </c>
      <c r="D82">
        <v>0.171648110835326</v>
      </c>
      <c r="E82">
        <v>7.4047680648955602E-2</v>
      </c>
      <c r="F82">
        <v>0.17671271670052299</v>
      </c>
      <c r="G82">
        <v>7.0573403174871499E-2</v>
      </c>
      <c r="H82">
        <v>0.29358377980549699</v>
      </c>
      <c r="I82">
        <v>8.7045118298640603E-2</v>
      </c>
      <c r="L82">
        <v>2051</v>
      </c>
      <c r="M82">
        <f t="shared" si="51"/>
        <v>6.5214725765052897E-2</v>
      </c>
      <c r="N82">
        <f t="shared" si="52"/>
        <v>6.1174464771131497E-2</v>
      </c>
      <c r="O82">
        <f t="shared" si="53"/>
        <v>0.171648110835326</v>
      </c>
      <c r="P82">
        <f t="shared" si="54"/>
        <v>7.4047680648955602E-2</v>
      </c>
      <c r="Q82">
        <f t="shared" si="55"/>
        <v>0.17671271670052299</v>
      </c>
      <c r="R82">
        <f t="shared" si="56"/>
        <v>7.0573403174871499E-2</v>
      </c>
      <c r="S82">
        <f t="shared" si="57"/>
        <v>0.29358377980549699</v>
      </c>
      <c r="T82">
        <f t="shared" si="58"/>
        <v>8.7045118298640603E-2</v>
      </c>
      <c r="W82">
        <v>2051</v>
      </c>
      <c r="AJ82" s="12">
        <v>2051</v>
      </c>
      <c r="AK82" s="12">
        <f t="shared" si="60"/>
        <v>6.5908463484001617E-2</v>
      </c>
      <c r="AL82" s="12">
        <f t="shared" si="61"/>
        <v>6.1225193449516838E-2</v>
      </c>
      <c r="AM82" s="12">
        <f t="shared" si="62"/>
        <v>0.17447637529121901</v>
      </c>
      <c r="AN82" s="12">
        <f t="shared" si="63"/>
        <v>7.432242625920496E-2</v>
      </c>
      <c r="AO82" s="12">
        <f t="shared" si="64"/>
        <v>0.17913767726302238</v>
      </c>
      <c r="AP82" s="12">
        <f t="shared" si="65"/>
        <v>6.5782115141650749E-2</v>
      </c>
      <c r="AQ82" s="12">
        <f t="shared" si="66"/>
        <v>0.2988389923251088</v>
      </c>
      <c r="AR82" s="12">
        <f t="shared" si="67"/>
        <v>8.0308756786273944E-2</v>
      </c>
    </row>
    <row r="83" spans="1:44" x14ac:dyDescent="0.25">
      <c r="A83">
        <v>2052</v>
      </c>
      <c r="B83">
        <v>6.5214725765052994E-2</v>
      </c>
      <c r="C83">
        <v>6.1174464771131497E-2</v>
      </c>
      <c r="D83">
        <v>0.171648110835326</v>
      </c>
      <c r="E83">
        <v>7.4047680648955602E-2</v>
      </c>
      <c r="F83">
        <v>0.17671271670052299</v>
      </c>
      <c r="G83">
        <v>7.0573403174871499E-2</v>
      </c>
      <c r="H83">
        <v>0.29358377980549699</v>
      </c>
      <c r="I83">
        <v>8.7045118298640603E-2</v>
      </c>
      <c r="L83">
        <v>2052</v>
      </c>
      <c r="M83">
        <f t="shared" si="51"/>
        <v>6.5214725765052994E-2</v>
      </c>
      <c r="N83">
        <f t="shared" si="52"/>
        <v>6.1174464771131497E-2</v>
      </c>
      <c r="O83">
        <f t="shared" si="53"/>
        <v>0.171648110835326</v>
      </c>
      <c r="P83">
        <f t="shared" si="54"/>
        <v>7.4047680648955602E-2</v>
      </c>
      <c r="Q83">
        <f t="shared" si="55"/>
        <v>0.17671271670052299</v>
      </c>
      <c r="R83">
        <f t="shared" si="56"/>
        <v>7.0573403174871499E-2</v>
      </c>
      <c r="S83">
        <f t="shared" si="57"/>
        <v>0.29358377980549699</v>
      </c>
      <c r="T83">
        <f t="shared" si="58"/>
        <v>8.7045118298640603E-2</v>
      </c>
      <c r="W83">
        <v>2052</v>
      </c>
      <c r="AJ83" s="12">
        <v>2052</v>
      </c>
      <c r="AK83" s="12">
        <f t="shared" si="60"/>
        <v>6.5630875118213153E-2</v>
      </c>
      <c r="AL83" s="12">
        <f t="shared" si="61"/>
        <v>6.1208701039295502E-2</v>
      </c>
      <c r="AM83" s="12">
        <f t="shared" si="62"/>
        <v>0.17333913569689913</v>
      </c>
      <c r="AN83" s="12">
        <f t="shared" si="63"/>
        <v>7.421634424503129E-2</v>
      </c>
      <c r="AO83" s="12">
        <f t="shared" si="64"/>
        <v>0.17816753903491575</v>
      </c>
      <c r="AP83" s="12">
        <f t="shared" si="65"/>
        <v>6.7696004469475379E-2</v>
      </c>
      <c r="AQ83" s="12">
        <f t="shared" si="66"/>
        <v>0.29673761501586599</v>
      </c>
      <c r="AR83" s="12">
        <f t="shared" si="67"/>
        <v>8.3003785380302036E-2</v>
      </c>
    </row>
    <row r="84" spans="1:44" x14ac:dyDescent="0.25">
      <c r="A84">
        <v>2053</v>
      </c>
      <c r="B84">
        <v>6.5214725765052994E-2</v>
      </c>
      <c r="C84">
        <v>6.1174464771131497E-2</v>
      </c>
      <c r="D84">
        <v>0.171648110835326</v>
      </c>
      <c r="E84">
        <v>7.4047680648955602E-2</v>
      </c>
      <c r="F84">
        <v>0.17671271670052299</v>
      </c>
      <c r="G84">
        <v>7.0573403174871499E-2</v>
      </c>
      <c r="H84">
        <v>0.29358377980549699</v>
      </c>
      <c r="I84">
        <v>8.7045118298640603E-2</v>
      </c>
      <c r="L84">
        <v>2053</v>
      </c>
      <c r="M84">
        <f t="shared" si="51"/>
        <v>6.5214725765052994E-2</v>
      </c>
      <c r="N84">
        <f t="shared" si="52"/>
        <v>6.1174464771131497E-2</v>
      </c>
      <c r="O84">
        <f t="shared" si="53"/>
        <v>0.171648110835326</v>
      </c>
      <c r="P84">
        <f t="shared" si="54"/>
        <v>7.4047680648955602E-2</v>
      </c>
      <c r="Q84">
        <f t="shared" si="55"/>
        <v>0.17671271670052299</v>
      </c>
      <c r="R84">
        <f t="shared" si="56"/>
        <v>7.0573403174871499E-2</v>
      </c>
      <c r="S84">
        <f t="shared" si="57"/>
        <v>0.29358377980549699</v>
      </c>
      <c r="T84">
        <f t="shared" si="58"/>
        <v>8.7045118298640603E-2</v>
      </c>
      <c r="W84">
        <v>2053</v>
      </c>
      <c r="AJ84" s="12">
        <v>2053</v>
      </c>
      <c r="AK84" s="12">
        <f t="shared" si="60"/>
        <v>6.542242545163704E-2</v>
      </c>
      <c r="AL84" s="12">
        <f t="shared" si="61"/>
        <v>6.1193175036638195E-2</v>
      </c>
      <c r="AM84" s="12">
        <f t="shared" si="62"/>
        <v>0.17248979351917842</v>
      </c>
      <c r="AN84" s="12">
        <f t="shared" si="63"/>
        <v>7.4133539994628045E-2</v>
      </c>
      <c r="AO84" s="12">
        <f t="shared" si="64"/>
        <v>0.17743911052829497</v>
      </c>
      <c r="AP84" s="12">
        <f t="shared" si="65"/>
        <v>6.9134878628280938E-2</v>
      </c>
      <c r="AQ84" s="12">
        <f t="shared" si="66"/>
        <v>0.29515921135648626</v>
      </c>
      <c r="AR84" s="12">
        <f t="shared" si="67"/>
        <v>8.5027865484854318E-2</v>
      </c>
    </row>
    <row r="85" spans="1:44" x14ac:dyDescent="0.25">
      <c r="A85">
        <v>2054</v>
      </c>
      <c r="B85">
        <v>6.5214725765052994E-2</v>
      </c>
      <c r="C85">
        <v>6.1174464771131497E-2</v>
      </c>
      <c r="D85">
        <v>0.171648110835326</v>
      </c>
      <c r="E85">
        <v>7.4047680648955602E-2</v>
      </c>
      <c r="F85">
        <v>0.17671271670052299</v>
      </c>
      <c r="G85">
        <v>7.0573403174871499E-2</v>
      </c>
      <c r="H85">
        <v>0.29358377980549699</v>
      </c>
      <c r="I85">
        <v>8.7045118298640603E-2</v>
      </c>
      <c r="L85">
        <v>2054</v>
      </c>
      <c r="M85">
        <f t="shared" si="51"/>
        <v>6.5214725765052994E-2</v>
      </c>
      <c r="N85">
        <f t="shared" si="52"/>
        <v>6.1174464771131497E-2</v>
      </c>
      <c r="O85">
        <f t="shared" si="53"/>
        <v>0.171648110835326</v>
      </c>
      <c r="P85">
        <f t="shared" si="54"/>
        <v>7.4047680648955602E-2</v>
      </c>
      <c r="Q85">
        <f t="shared" si="55"/>
        <v>0.17671271670052299</v>
      </c>
      <c r="R85">
        <f t="shared" si="56"/>
        <v>7.0573403174871499E-2</v>
      </c>
      <c r="S85">
        <f t="shared" si="57"/>
        <v>0.29358377980549699</v>
      </c>
      <c r="T85">
        <f t="shared" si="58"/>
        <v>8.7045118298640603E-2</v>
      </c>
      <c r="W85">
        <v>2054</v>
      </c>
      <c r="AJ85" s="12">
        <v>2054</v>
      </c>
      <c r="AK85" s="12">
        <f t="shared" si="60"/>
        <v>6.5283729314994737E-2</v>
      </c>
      <c r="AL85" s="12">
        <f t="shared" si="61"/>
        <v>6.1181131716237312E-2</v>
      </c>
      <c r="AM85" s="12">
        <f t="shared" si="62"/>
        <v>0.17192712414476793</v>
      </c>
      <c r="AN85" s="12">
        <f t="shared" si="63"/>
        <v>7.4076686037103656E-2</v>
      </c>
      <c r="AO85" s="12">
        <f t="shared" si="64"/>
        <v>0.17695421084588875</v>
      </c>
      <c r="AP85" s="12">
        <f t="shared" si="65"/>
        <v>7.0094425161744786E-2</v>
      </c>
      <c r="AQ85" s="12">
        <f t="shared" si="66"/>
        <v>0.29410784979891369</v>
      </c>
      <c r="AR85" s="12">
        <f t="shared" si="67"/>
        <v>8.6374842980347352E-2</v>
      </c>
    </row>
    <row r="86" spans="1:44" x14ac:dyDescent="0.25">
      <c r="A86">
        <v>2055</v>
      </c>
      <c r="B86">
        <v>6.5214725765052994E-2</v>
      </c>
      <c r="C86">
        <v>6.1174464771131497E-2</v>
      </c>
      <c r="D86">
        <v>0.171648110835326</v>
      </c>
      <c r="E86">
        <v>7.4047680648955602E-2</v>
      </c>
      <c r="F86">
        <v>0.17671271670052299</v>
      </c>
      <c r="G86">
        <v>7.0573403174871499E-2</v>
      </c>
      <c r="H86">
        <v>0.29358377980549699</v>
      </c>
      <c r="I86">
        <v>8.7045118298640603E-2</v>
      </c>
      <c r="L86">
        <v>2055</v>
      </c>
      <c r="M86">
        <f t="shared" si="51"/>
        <v>6.5214725765052994E-2</v>
      </c>
      <c r="N86">
        <f t="shared" si="52"/>
        <v>6.1174464771131497E-2</v>
      </c>
      <c r="O86">
        <f t="shared" si="53"/>
        <v>0.171648110835326</v>
      </c>
      <c r="P86">
        <f t="shared" si="54"/>
        <v>7.4047680648955602E-2</v>
      </c>
      <c r="Q86">
        <f t="shared" si="55"/>
        <v>0.17671271670052299</v>
      </c>
      <c r="R86">
        <f t="shared" si="56"/>
        <v>7.0573403174871499E-2</v>
      </c>
      <c r="S86">
        <f t="shared" si="57"/>
        <v>0.29358377980549699</v>
      </c>
      <c r="T86">
        <f t="shared" si="58"/>
        <v>8.7045118298640603E-2</v>
      </c>
      <c r="W86">
        <v>2055</v>
      </c>
      <c r="AJ86" s="12">
        <v>2055</v>
      </c>
      <c r="AK86" s="12">
        <f t="shared" si="60"/>
        <v>6.521472576505298E-2</v>
      </c>
      <c r="AL86" s="12">
        <f t="shared" si="61"/>
        <v>6.1174464771131497E-2</v>
      </c>
      <c r="AM86" s="12">
        <f t="shared" si="62"/>
        <v>0.17164811083532602</v>
      </c>
      <c r="AN86" s="12">
        <f t="shared" si="63"/>
        <v>7.4047680648955602E-2</v>
      </c>
      <c r="AO86" s="12">
        <f t="shared" si="64"/>
        <v>0.17671271670052296</v>
      </c>
      <c r="AP86" s="12">
        <f t="shared" si="65"/>
        <v>7.0573403174871499E-2</v>
      </c>
      <c r="AQ86" s="12">
        <f t="shared" si="66"/>
        <v>0.29358377980549699</v>
      </c>
      <c r="AR86" s="12">
        <f t="shared" si="67"/>
        <v>8.7045118298640589E-2</v>
      </c>
    </row>
    <row r="87" spans="1:44" x14ac:dyDescent="0.25">
      <c r="A87">
        <v>2056</v>
      </c>
      <c r="B87">
        <v>6.5214725765052994E-2</v>
      </c>
      <c r="C87">
        <v>6.1174464771131497E-2</v>
      </c>
      <c r="D87">
        <v>0.171648110835326</v>
      </c>
      <c r="E87">
        <v>7.4047680648955602E-2</v>
      </c>
      <c r="F87">
        <v>0.17671271670052299</v>
      </c>
      <c r="G87">
        <v>7.0573403174871499E-2</v>
      </c>
      <c r="H87">
        <v>0.29358377980549699</v>
      </c>
      <c r="I87">
        <v>8.7045118298640603E-2</v>
      </c>
      <c r="L87">
        <v>2056</v>
      </c>
      <c r="M87">
        <f t="shared" si="51"/>
        <v>6.5214725765052994E-2</v>
      </c>
      <c r="N87">
        <f t="shared" si="52"/>
        <v>6.1174464771131497E-2</v>
      </c>
      <c r="O87">
        <f t="shared" si="53"/>
        <v>0.171648110835326</v>
      </c>
      <c r="P87">
        <f t="shared" si="54"/>
        <v>7.4047680648955602E-2</v>
      </c>
      <c r="Q87">
        <f t="shared" si="55"/>
        <v>0.17671271670052299</v>
      </c>
      <c r="R87">
        <f t="shared" si="56"/>
        <v>7.0573403174871499E-2</v>
      </c>
      <c r="S87">
        <f t="shared" si="57"/>
        <v>0.29358377980549699</v>
      </c>
      <c r="T87">
        <f t="shared" si="58"/>
        <v>8.7045118298640603E-2</v>
      </c>
      <c r="W87">
        <v>2056</v>
      </c>
      <c r="AJ87" s="12">
        <v>2056</v>
      </c>
      <c r="AK87" s="12">
        <f t="shared" si="60"/>
        <v>6.521472576505298E-2</v>
      </c>
      <c r="AL87" s="12">
        <f t="shared" si="61"/>
        <v>6.1174464771131497E-2</v>
      </c>
      <c r="AM87" s="12">
        <f t="shared" si="62"/>
        <v>0.17164811083532602</v>
      </c>
      <c r="AN87" s="12">
        <f t="shared" si="63"/>
        <v>7.4047680648955602E-2</v>
      </c>
      <c r="AO87" s="12">
        <f t="shared" si="64"/>
        <v>0.17671271670052296</v>
      </c>
      <c r="AP87" s="12">
        <f t="shared" si="65"/>
        <v>7.0573403174871499E-2</v>
      </c>
      <c r="AQ87" s="12">
        <f t="shared" si="66"/>
        <v>0.29358377980549699</v>
      </c>
      <c r="AR87" s="12">
        <f t="shared" si="67"/>
        <v>8.7045118298640589E-2</v>
      </c>
    </row>
    <row r="88" spans="1:44" x14ac:dyDescent="0.25">
      <c r="A88">
        <v>2057</v>
      </c>
      <c r="B88">
        <v>6.5214725765052994E-2</v>
      </c>
      <c r="C88">
        <v>6.1174464771131497E-2</v>
      </c>
      <c r="D88">
        <v>0.171648110835326</v>
      </c>
      <c r="E88">
        <v>7.4047680648955602E-2</v>
      </c>
      <c r="F88">
        <v>0.17671271670052299</v>
      </c>
      <c r="G88">
        <v>7.0573403174871499E-2</v>
      </c>
      <c r="H88">
        <v>0.29358377980549699</v>
      </c>
      <c r="I88">
        <v>8.7045118298640603E-2</v>
      </c>
      <c r="L88">
        <v>2057</v>
      </c>
      <c r="M88">
        <f t="shared" si="51"/>
        <v>6.5214725765052994E-2</v>
      </c>
      <c r="N88">
        <f t="shared" si="52"/>
        <v>6.1174464771131497E-2</v>
      </c>
      <c r="O88">
        <f t="shared" si="53"/>
        <v>0.171648110835326</v>
      </c>
      <c r="P88">
        <f t="shared" si="54"/>
        <v>7.4047680648955602E-2</v>
      </c>
      <c r="Q88">
        <f t="shared" si="55"/>
        <v>0.17671271670052299</v>
      </c>
      <c r="R88">
        <f t="shared" si="56"/>
        <v>7.0573403174871499E-2</v>
      </c>
      <c r="S88">
        <f t="shared" si="57"/>
        <v>0.29358377980549699</v>
      </c>
      <c r="T88">
        <f t="shared" si="58"/>
        <v>8.7045118298640603E-2</v>
      </c>
      <c r="W88">
        <v>2057</v>
      </c>
      <c r="AJ88" s="12">
        <v>2057</v>
      </c>
      <c r="AK88" s="12">
        <f t="shared" si="60"/>
        <v>6.5214725765052994E-2</v>
      </c>
      <c r="AL88" s="12">
        <f t="shared" si="61"/>
        <v>6.1174464771131497E-2</v>
      </c>
      <c r="AM88" s="12">
        <f t="shared" si="62"/>
        <v>0.17164811083532602</v>
      </c>
      <c r="AN88" s="12">
        <f t="shared" si="63"/>
        <v>7.4047680648955602E-2</v>
      </c>
      <c r="AO88" s="12">
        <f t="shared" si="64"/>
        <v>0.17671271670052296</v>
      </c>
      <c r="AP88" s="12">
        <f t="shared" si="65"/>
        <v>7.0573403174871499E-2</v>
      </c>
      <c r="AQ88" s="12">
        <f t="shared" si="66"/>
        <v>0.29358377980549699</v>
      </c>
      <c r="AR88" s="12">
        <f t="shared" si="67"/>
        <v>8.7045118298640589E-2</v>
      </c>
    </row>
    <row r="89" spans="1:44" x14ac:dyDescent="0.25">
      <c r="A89">
        <v>2058</v>
      </c>
      <c r="B89">
        <v>6.5214725765052994E-2</v>
      </c>
      <c r="C89">
        <v>6.1174464771131497E-2</v>
      </c>
      <c r="D89">
        <v>0.171648110835326</v>
      </c>
      <c r="E89">
        <v>7.4047680648955602E-2</v>
      </c>
      <c r="F89">
        <v>0.17671271670052299</v>
      </c>
      <c r="G89">
        <v>7.0573403174871499E-2</v>
      </c>
      <c r="H89">
        <v>0.29358377980549699</v>
      </c>
      <c r="I89">
        <v>8.7045118298640603E-2</v>
      </c>
      <c r="L89">
        <v>2058</v>
      </c>
      <c r="M89">
        <f t="shared" si="51"/>
        <v>6.5214725765052994E-2</v>
      </c>
      <c r="N89">
        <f t="shared" si="52"/>
        <v>6.1174464771131497E-2</v>
      </c>
      <c r="O89">
        <f t="shared" si="53"/>
        <v>0.171648110835326</v>
      </c>
      <c r="P89">
        <f t="shared" si="54"/>
        <v>7.4047680648955602E-2</v>
      </c>
      <c r="Q89">
        <f t="shared" si="55"/>
        <v>0.17671271670052299</v>
      </c>
      <c r="R89">
        <f t="shared" si="56"/>
        <v>7.0573403174871499E-2</v>
      </c>
      <c r="S89">
        <f t="shared" si="57"/>
        <v>0.29358377980549699</v>
      </c>
      <c r="T89">
        <f t="shared" si="58"/>
        <v>8.7045118298640603E-2</v>
      </c>
      <c r="W89">
        <v>2058</v>
      </c>
      <c r="AJ89" s="12">
        <v>2058</v>
      </c>
      <c r="AK89" s="12">
        <f t="shared" si="60"/>
        <v>6.521472576505298E-2</v>
      </c>
      <c r="AL89" s="12">
        <f t="shared" si="61"/>
        <v>6.1174464771131497E-2</v>
      </c>
      <c r="AM89" s="12">
        <f t="shared" si="62"/>
        <v>0.17164811083532602</v>
      </c>
      <c r="AN89" s="12">
        <f t="shared" si="63"/>
        <v>7.4047680648955602E-2</v>
      </c>
      <c r="AO89" s="12">
        <f t="shared" si="64"/>
        <v>0.17671271670052296</v>
      </c>
      <c r="AP89" s="12">
        <f t="shared" si="65"/>
        <v>7.0573403174871499E-2</v>
      </c>
      <c r="AQ89" s="12">
        <f t="shared" si="66"/>
        <v>0.29358377980549699</v>
      </c>
      <c r="AR89" s="12">
        <f t="shared" si="67"/>
        <v>8.7045118298640589E-2</v>
      </c>
    </row>
    <row r="90" spans="1:44" x14ac:dyDescent="0.25">
      <c r="A90">
        <v>2059</v>
      </c>
      <c r="B90">
        <v>6.5214725765052994E-2</v>
      </c>
      <c r="C90">
        <v>6.1174464771131497E-2</v>
      </c>
      <c r="D90">
        <v>0.171648110835326</v>
      </c>
      <c r="E90">
        <v>7.4047680648955602E-2</v>
      </c>
      <c r="F90">
        <v>0.17671271670052299</v>
      </c>
      <c r="G90">
        <v>7.0573403174871499E-2</v>
      </c>
      <c r="H90">
        <v>0.29358377980549699</v>
      </c>
      <c r="I90">
        <v>8.7045118298640506E-2</v>
      </c>
      <c r="L90">
        <v>2059</v>
      </c>
      <c r="M90">
        <f t="shared" si="51"/>
        <v>6.5214725765052994E-2</v>
      </c>
      <c r="N90">
        <f t="shared" si="52"/>
        <v>6.1174464771131497E-2</v>
      </c>
      <c r="O90">
        <f t="shared" si="53"/>
        <v>0.171648110835326</v>
      </c>
      <c r="P90">
        <f t="shared" si="54"/>
        <v>7.4047680648955602E-2</v>
      </c>
      <c r="Q90">
        <f t="shared" si="55"/>
        <v>0.17671271670052299</v>
      </c>
      <c r="R90">
        <f t="shared" si="56"/>
        <v>7.0573403174871499E-2</v>
      </c>
      <c r="S90">
        <f t="shared" si="57"/>
        <v>0.29358377980549699</v>
      </c>
      <c r="T90">
        <f t="shared" si="58"/>
        <v>8.7045118298640506E-2</v>
      </c>
      <c r="W90">
        <v>2059</v>
      </c>
      <c r="AJ90" s="12">
        <v>2059</v>
      </c>
      <c r="AK90" s="12">
        <f t="shared" si="60"/>
        <v>6.521472576505298E-2</v>
      </c>
      <c r="AL90" s="12">
        <f t="shared" si="61"/>
        <v>6.1174464771131497E-2</v>
      </c>
      <c r="AM90" s="12">
        <f t="shared" si="62"/>
        <v>0.17164811083532602</v>
      </c>
      <c r="AN90" s="12">
        <f t="shared" si="63"/>
        <v>7.4047680648955602E-2</v>
      </c>
      <c r="AO90" s="12">
        <f t="shared" si="64"/>
        <v>0.17671271670052296</v>
      </c>
      <c r="AP90" s="12">
        <f t="shared" si="65"/>
        <v>7.0573403174871499E-2</v>
      </c>
      <c r="AQ90" s="12">
        <f t="shared" si="66"/>
        <v>0.29358377980549699</v>
      </c>
      <c r="AR90" s="12">
        <f t="shared" si="67"/>
        <v>8.7045118298640589E-2</v>
      </c>
    </row>
    <row r="91" spans="1:44" x14ac:dyDescent="0.25">
      <c r="A91">
        <v>2060</v>
      </c>
      <c r="B91">
        <v>6.5214725765052994E-2</v>
      </c>
      <c r="C91">
        <v>6.1174464771131497E-2</v>
      </c>
      <c r="D91">
        <v>0.171648110835326</v>
      </c>
      <c r="E91">
        <v>7.4047680648955602E-2</v>
      </c>
      <c r="F91">
        <v>0.17671271670052299</v>
      </c>
      <c r="G91">
        <v>7.0573403174871499E-2</v>
      </c>
      <c r="H91">
        <v>0.29358377980549699</v>
      </c>
      <c r="I91">
        <v>8.7045118298640603E-2</v>
      </c>
      <c r="L91">
        <v>2060</v>
      </c>
      <c r="M91">
        <f t="shared" si="51"/>
        <v>6.5214725765052994E-2</v>
      </c>
      <c r="N91">
        <f t="shared" si="52"/>
        <v>6.1174464771131497E-2</v>
      </c>
      <c r="O91">
        <f t="shared" si="53"/>
        <v>0.171648110835326</v>
      </c>
      <c r="P91">
        <f t="shared" si="54"/>
        <v>7.4047680648955602E-2</v>
      </c>
      <c r="Q91">
        <f t="shared" si="55"/>
        <v>0.17671271670052299</v>
      </c>
      <c r="R91">
        <f t="shared" si="56"/>
        <v>7.0573403174871499E-2</v>
      </c>
      <c r="S91">
        <f t="shared" si="57"/>
        <v>0.29358377980549699</v>
      </c>
      <c r="T91">
        <f t="shared" si="58"/>
        <v>8.7045118298640603E-2</v>
      </c>
      <c r="W91">
        <v>2060</v>
      </c>
      <c r="AJ91" s="12">
        <v>2060</v>
      </c>
      <c r="AK91" s="12">
        <f t="shared" si="60"/>
        <v>6.521472576505298E-2</v>
      </c>
      <c r="AL91" s="12">
        <f t="shared" si="61"/>
        <v>6.1174464771131497E-2</v>
      </c>
      <c r="AM91" s="12">
        <f t="shared" si="62"/>
        <v>0.17164811083532602</v>
      </c>
      <c r="AN91" s="12">
        <f t="shared" si="63"/>
        <v>7.4047680648955602E-2</v>
      </c>
      <c r="AO91" s="12">
        <f t="shared" si="64"/>
        <v>0.17671271670052296</v>
      </c>
      <c r="AP91" s="12">
        <f t="shared" si="65"/>
        <v>7.0573403174871499E-2</v>
      </c>
      <c r="AQ91" s="12">
        <f t="shared" si="66"/>
        <v>0.29358377980549699</v>
      </c>
      <c r="AR91" s="12">
        <f t="shared" si="67"/>
        <v>8.7045118298640589E-2</v>
      </c>
    </row>
    <row r="92" spans="1:44" x14ac:dyDescent="0.25">
      <c r="A92">
        <v>2061</v>
      </c>
      <c r="B92">
        <v>6.5214725765052897E-2</v>
      </c>
      <c r="C92">
        <v>6.1174464771131497E-2</v>
      </c>
      <c r="D92">
        <v>0.171648110835326</v>
      </c>
      <c r="E92">
        <v>7.4047680648955602E-2</v>
      </c>
      <c r="F92">
        <v>0.17671271670052299</v>
      </c>
      <c r="G92">
        <v>7.0573403174871499E-2</v>
      </c>
      <c r="H92">
        <v>0.29358377980549699</v>
      </c>
      <c r="I92">
        <v>8.7045118298640603E-2</v>
      </c>
      <c r="L92">
        <v>2061</v>
      </c>
      <c r="M92">
        <f t="shared" si="51"/>
        <v>6.5214725765052897E-2</v>
      </c>
      <c r="N92">
        <f t="shared" si="52"/>
        <v>6.1174464771131497E-2</v>
      </c>
      <c r="O92">
        <f t="shared" si="53"/>
        <v>0.171648110835326</v>
      </c>
      <c r="P92">
        <f t="shared" si="54"/>
        <v>7.4047680648955602E-2</v>
      </c>
      <c r="Q92">
        <f t="shared" si="55"/>
        <v>0.17671271670052299</v>
      </c>
      <c r="R92">
        <f t="shared" si="56"/>
        <v>7.0573403174871499E-2</v>
      </c>
      <c r="S92">
        <f t="shared" si="57"/>
        <v>0.29358377980549699</v>
      </c>
      <c r="T92">
        <f t="shared" si="58"/>
        <v>8.7045118298640603E-2</v>
      </c>
      <c r="W92">
        <v>2061</v>
      </c>
      <c r="AJ92" s="12">
        <v>2061</v>
      </c>
      <c r="AK92" s="12">
        <f t="shared" si="60"/>
        <v>6.521472576505298E-2</v>
      </c>
      <c r="AL92" s="12">
        <f t="shared" si="61"/>
        <v>6.1174464771131497E-2</v>
      </c>
      <c r="AM92" s="12">
        <f t="shared" si="62"/>
        <v>0.17164811083532602</v>
      </c>
      <c r="AN92" s="12">
        <f t="shared" si="63"/>
        <v>7.4047680648955602E-2</v>
      </c>
      <c r="AO92" s="12">
        <f t="shared" si="64"/>
        <v>0.17671271670052296</v>
      </c>
      <c r="AP92" s="12">
        <f t="shared" si="65"/>
        <v>7.0573403174871499E-2</v>
      </c>
      <c r="AQ92" s="12">
        <f t="shared" si="66"/>
        <v>0.29358377980549699</v>
      </c>
      <c r="AR92" s="12">
        <f t="shared" si="67"/>
        <v>8.7045118298640589E-2</v>
      </c>
    </row>
    <row r="93" spans="1:44" x14ac:dyDescent="0.25">
      <c r="A93">
        <v>2062</v>
      </c>
      <c r="B93">
        <v>6.5214725765052994E-2</v>
      </c>
      <c r="C93">
        <v>6.1174464771131497E-2</v>
      </c>
      <c r="D93">
        <v>0.171648110835326</v>
      </c>
      <c r="E93">
        <v>7.4047680648955602E-2</v>
      </c>
      <c r="F93">
        <v>0.17671271670052299</v>
      </c>
      <c r="G93">
        <v>7.0573403174871499E-2</v>
      </c>
      <c r="H93">
        <v>0.29358377980549699</v>
      </c>
      <c r="I93">
        <v>8.7045118298640603E-2</v>
      </c>
      <c r="L93">
        <v>2062</v>
      </c>
      <c r="M93">
        <f t="shared" si="51"/>
        <v>6.5214725765052994E-2</v>
      </c>
      <c r="N93">
        <f t="shared" si="52"/>
        <v>6.1174464771131497E-2</v>
      </c>
      <c r="O93">
        <f t="shared" si="53"/>
        <v>0.171648110835326</v>
      </c>
      <c r="P93">
        <f t="shared" si="54"/>
        <v>7.4047680648955602E-2</v>
      </c>
      <c r="Q93">
        <f t="shared" si="55"/>
        <v>0.17671271670052299</v>
      </c>
      <c r="R93">
        <f t="shared" si="56"/>
        <v>7.0573403174871499E-2</v>
      </c>
      <c r="S93">
        <f t="shared" si="57"/>
        <v>0.29358377980549699</v>
      </c>
      <c r="T93">
        <f t="shared" si="58"/>
        <v>8.7045118298640603E-2</v>
      </c>
      <c r="W93">
        <v>2062</v>
      </c>
      <c r="AJ93" s="12">
        <v>2062</v>
      </c>
      <c r="AK93" s="12">
        <f t="shared" si="60"/>
        <v>6.5214725765052967E-2</v>
      </c>
      <c r="AL93" s="12">
        <f t="shared" si="61"/>
        <v>6.1174464771131497E-2</v>
      </c>
      <c r="AM93" s="12">
        <f t="shared" si="62"/>
        <v>0.17164811083532602</v>
      </c>
      <c r="AN93" s="12">
        <f t="shared" si="63"/>
        <v>7.4047680648955602E-2</v>
      </c>
      <c r="AO93" s="12">
        <f t="shared" si="64"/>
        <v>0.17671271670052296</v>
      </c>
      <c r="AP93" s="12">
        <f t="shared" si="65"/>
        <v>7.0573403174871499E-2</v>
      </c>
      <c r="AQ93" s="12">
        <f t="shared" si="66"/>
        <v>0.29358377980549699</v>
      </c>
      <c r="AR93" s="12">
        <f t="shared" si="67"/>
        <v>8.7045118298640589E-2</v>
      </c>
    </row>
    <row r="94" spans="1:44" x14ac:dyDescent="0.25">
      <c r="A94">
        <v>2063</v>
      </c>
      <c r="B94">
        <v>6.5214725765052994E-2</v>
      </c>
      <c r="C94">
        <v>6.1174464771131497E-2</v>
      </c>
      <c r="D94">
        <v>0.171648110835326</v>
      </c>
      <c r="E94">
        <v>7.4047680648955602E-2</v>
      </c>
      <c r="F94">
        <v>0.17671271670052299</v>
      </c>
      <c r="G94">
        <v>7.0573403174871499E-2</v>
      </c>
      <c r="H94">
        <v>0.29358377980549699</v>
      </c>
      <c r="I94">
        <v>8.7045118298640603E-2</v>
      </c>
      <c r="L94">
        <v>2063</v>
      </c>
      <c r="M94">
        <f t="shared" si="51"/>
        <v>6.5214725765052994E-2</v>
      </c>
      <c r="N94">
        <f t="shared" si="52"/>
        <v>6.1174464771131497E-2</v>
      </c>
      <c r="O94">
        <f t="shared" si="53"/>
        <v>0.171648110835326</v>
      </c>
      <c r="P94">
        <f t="shared" si="54"/>
        <v>7.4047680648955602E-2</v>
      </c>
      <c r="Q94">
        <f t="shared" si="55"/>
        <v>0.17671271670052299</v>
      </c>
      <c r="R94">
        <f t="shared" si="56"/>
        <v>7.0573403174871499E-2</v>
      </c>
      <c r="S94">
        <f t="shared" si="57"/>
        <v>0.29358377980549699</v>
      </c>
      <c r="T94">
        <f t="shared" si="58"/>
        <v>8.7045118298640603E-2</v>
      </c>
      <c r="W94">
        <v>2063</v>
      </c>
      <c r="AJ94" s="12">
        <v>2063</v>
      </c>
      <c r="AK94" s="12">
        <f t="shared" si="60"/>
        <v>6.521472576505298E-2</v>
      </c>
      <c r="AL94" s="12">
        <f t="shared" si="61"/>
        <v>6.1174464771131497E-2</v>
      </c>
      <c r="AM94" s="12">
        <f t="shared" si="62"/>
        <v>0.17164811083532602</v>
      </c>
      <c r="AN94" s="12">
        <f t="shared" si="63"/>
        <v>7.4047680648955602E-2</v>
      </c>
      <c r="AO94" s="12">
        <f t="shared" si="64"/>
        <v>0.17671271670052296</v>
      </c>
      <c r="AP94" s="12">
        <f t="shared" si="65"/>
        <v>7.0573403174871499E-2</v>
      </c>
      <c r="AQ94" s="12">
        <f t="shared" si="66"/>
        <v>0.29358377980549699</v>
      </c>
      <c r="AR94" s="12">
        <f t="shared" si="67"/>
        <v>8.7045118298640589E-2</v>
      </c>
    </row>
    <row r="95" spans="1:44" x14ac:dyDescent="0.25">
      <c r="A95">
        <v>2064</v>
      </c>
      <c r="B95">
        <v>6.5214725765052994E-2</v>
      </c>
      <c r="C95">
        <v>6.1174464771131497E-2</v>
      </c>
      <c r="D95">
        <v>0.171648110835326</v>
      </c>
      <c r="E95">
        <v>7.4047680648955602E-2</v>
      </c>
      <c r="F95">
        <v>0.17671271670052299</v>
      </c>
      <c r="G95">
        <v>7.0573403174871499E-2</v>
      </c>
      <c r="H95">
        <v>0.29358377980549699</v>
      </c>
      <c r="I95">
        <v>8.7045118298640603E-2</v>
      </c>
      <c r="L95">
        <v>2064</v>
      </c>
      <c r="M95">
        <f t="shared" si="51"/>
        <v>6.5214725765052994E-2</v>
      </c>
      <c r="N95">
        <f t="shared" si="52"/>
        <v>6.1174464771131497E-2</v>
      </c>
      <c r="O95">
        <f t="shared" si="53"/>
        <v>0.171648110835326</v>
      </c>
      <c r="P95">
        <f t="shared" si="54"/>
        <v>7.4047680648955602E-2</v>
      </c>
      <c r="Q95">
        <f t="shared" si="55"/>
        <v>0.17671271670052299</v>
      </c>
      <c r="R95">
        <f t="shared" si="56"/>
        <v>7.0573403174871499E-2</v>
      </c>
      <c r="S95">
        <f t="shared" si="57"/>
        <v>0.29358377980549699</v>
      </c>
      <c r="T95">
        <f t="shared" si="58"/>
        <v>8.7045118298640603E-2</v>
      </c>
      <c r="W95">
        <v>2064</v>
      </c>
      <c r="AJ95" s="12">
        <v>2064</v>
      </c>
      <c r="AK95" s="12">
        <f t="shared" si="60"/>
        <v>6.521472576505298E-2</v>
      </c>
      <c r="AL95" s="12">
        <f t="shared" si="61"/>
        <v>6.1174464771131497E-2</v>
      </c>
      <c r="AM95" s="12">
        <f t="shared" si="62"/>
        <v>0.17164811083532602</v>
      </c>
      <c r="AN95" s="12">
        <f t="shared" si="63"/>
        <v>7.4047680648955602E-2</v>
      </c>
      <c r="AO95" s="12">
        <f t="shared" si="64"/>
        <v>0.17671271670052296</v>
      </c>
      <c r="AP95" s="12">
        <f t="shared" si="65"/>
        <v>7.0573403174871499E-2</v>
      </c>
      <c r="AQ95" s="12">
        <f t="shared" si="66"/>
        <v>0.29358377980549699</v>
      </c>
      <c r="AR95" s="12">
        <f t="shared" si="67"/>
        <v>8.7045118298640575E-2</v>
      </c>
    </row>
    <row r="96" spans="1:44" x14ac:dyDescent="0.25">
      <c r="A96">
        <v>2065</v>
      </c>
      <c r="B96">
        <v>6.5214725765052994E-2</v>
      </c>
      <c r="C96">
        <v>6.1174464771131497E-2</v>
      </c>
      <c r="D96">
        <v>0.171648110835326</v>
      </c>
      <c r="E96">
        <v>7.4047680648955602E-2</v>
      </c>
      <c r="F96">
        <v>0.17671271670052299</v>
      </c>
      <c r="G96">
        <v>7.0573403174871499E-2</v>
      </c>
      <c r="H96">
        <v>0.29358377980549699</v>
      </c>
      <c r="I96">
        <v>8.7045118298640603E-2</v>
      </c>
      <c r="L96">
        <v>2065</v>
      </c>
      <c r="M96">
        <f t="shared" si="51"/>
        <v>6.5214725765052994E-2</v>
      </c>
      <c r="N96">
        <f t="shared" si="52"/>
        <v>6.1174464771131497E-2</v>
      </c>
      <c r="O96">
        <f t="shared" si="53"/>
        <v>0.171648110835326</v>
      </c>
      <c r="P96">
        <f t="shared" si="54"/>
        <v>7.4047680648955602E-2</v>
      </c>
      <c r="Q96">
        <f t="shared" si="55"/>
        <v>0.17671271670052299</v>
      </c>
      <c r="R96">
        <f t="shared" si="56"/>
        <v>7.0573403174871499E-2</v>
      </c>
      <c r="S96">
        <f t="shared" si="57"/>
        <v>0.29358377980549699</v>
      </c>
      <c r="T96">
        <f t="shared" si="58"/>
        <v>8.7045118298640603E-2</v>
      </c>
      <c r="W96">
        <v>2065</v>
      </c>
      <c r="AJ96" s="12">
        <v>2065</v>
      </c>
      <c r="AK96" s="12">
        <f t="shared" si="60"/>
        <v>6.521472576505298E-2</v>
      </c>
      <c r="AL96" s="12">
        <f t="shared" si="61"/>
        <v>6.1174464771131497E-2</v>
      </c>
      <c r="AM96" s="12">
        <f t="shared" si="62"/>
        <v>0.17164811083532602</v>
      </c>
      <c r="AN96" s="12">
        <f t="shared" si="63"/>
        <v>7.4047680648955602E-2</v>
      </c>
      <c r="AO96" s="12">
        <f t="shared" si="64"/>
        <v>0.17671271670052296</v>
      </c>
      <c r="AP96" s="12">
        <f t="shared" si="65"/>
        <v>7.0573403174871499E-2</v>
      </c>
      <c r="AQ96" s="12">
        <f t="shared" si="66"/>
        <v>0.29358377980549699</v>
      </c>
      <c r="AR96" s="12">
        <f t="shared" si="67"/>
        <v>8.7045118298640589E-2</v>
      </c>
    </row>
    <row r="97" spans="1:44" x14ac:dyDescent="0.25">
      <c r="A97">
        <v>2066</v>
      </c>
      <c r="B97">
        <v>6.5214725765052897E-2</v>
      </c>
      <c r="C97">
        <v>6.1174464771131497E-2</v>
      </c>
      <c r="D97">
        <v>0.171648110835326</v>
      </c>
      <c r="E97">
        <v>7.4047680648955602E-2</v>
      </c>
      <c r="F97">
        <v>0.17671271670052299</v>
      </c>
      <c r="G97">
        <v>7.0573403174871499E-2</v>
      </c>
      <c r="H97">
        <v>0.29358377980549699</v>
      </c>
      <c r="I97">
        <v>8.7045118298640603E-2</v>
      </c>
      <c r="L97">
        <v>2066</v>
      </c>
      <c r="M97">
        <f t="shared" si="51"/>
        <v>6.5214725765052897E-2</v>
      </c>
      <c r="N97">
        <f t="shared" si="52"/>
        <v>6.1174464771131497E-2</v>
      </c>
      <c r="O97">
        <f t="shared" si="53"/>
        <v>0.171648110835326</v>
      </c>
      <c r="P97">
        <f t="shared" si="54"/>
        <v>7.4047680648955602E-2</v>
      </c>
      <c r="Q97">
        <f t="shared" si="55"/>
        <v>0.17671271670052299</v>
      </c>
      <c r="R97">
        <f t="shared" si="56"/>
        <v>7.0573403174871499E-2</v>
      </c>
      <c r="S97">
        <f t="shared" si="57"/>
        <v>0.29358377980549699</v>
      </c>
      <c r="T97">
        <f t="shared" si="58"/>
        <v>8.7045118298640603E-2</v>
      </c>
      <c r="W97">
        <v>2066</v>
      </c>
      <c r="AJ97" s="12">
        <v>2066</v>
      </c>
      <c r="AK97" s="12">
        <f t="shared" si="60"/>
        <v>6.521472576505298E-2</v>
      </c>
      <c r="AL97" s="12">
        <f t="shared" si="61"/>
        <v>6.1174464771131497E-2</v>
      </c>
      <c r="AM97" s="12">
        <f t="shared" si="62"/>
        <v>0.17164811083532602</v>
      </c>
      <c r="AN97" s="12">
        <f t="shared" si="63"/>
        <v>7.4047680648955602E-2</v>
      </c>
      <c r="AO97" s="12">
        <f t="shared" si="64"/>
        <v>0.17671271670052296</v>
      </c>
      <c r="AP97" s="12">
        <f t="shared" si="65"/>
        <v>7.0573403174871499E-2</v>
      </c>
      <c r="AQ97" s="12">
        <f t="shared" si="66"/>
        <v>0.29358377980549699</v>
      </c>
      <c r="AR97" s="12">
        <f t="shared" si="67"/>
        <v>8.7045118298640589E-2</v>
      </c>
    </row>
    <row r="98" spans="1:44" x14ac:dyDescent="0.25">
      <c r="A98">
        <v>2067</v>
      </c>
      <c r="B98">
        <v>6.5214725765052994E-2</v>
      </c>
      <c r="C98">
        <v>6.1174464771131497E-2</v>
      </c>
      <c r="D98">
        <v>0.171648110835326</v>
      </c>
      <c r="E98">
        <v>7.4047680648955602E-2</v>
      </c>
      <c r="F98">
        <v>0.17671271670052299</v>
      </c>
      <c r="G98">
        <v>7.0573403174871499E-2</v>
      </c>
      <c r="H98">
        <v>0.29358377980549699</v>
      </c>
      <c r="I98">
        <v>8.7045118298640603E-2</v>
      </c>
      <c r="L98">
        <v>2067</v>
      </c>
      <c r="M98">
        <f t="shared" si="51"/>
        <v>6.5214725765052994E-2</v>
      </c>
      <c r="N98">
        <f t="shared" si="52"/>
        <v>6.1174464771131497E-2</v>
      </c>
      <c r="O98">
        <f t="shared" si="53"/>
        <v>0.171648110835326</v>
      </c>
      <c r="P98">
        <f t="shared" si="54"/>
        <v>7.4047680648955602E-2</v>
      </c>
      <c r="Q98">
        <f t="shared" si="55"/>
        <v>0.17671271670052299</v>
      </c>
      <c r="R98">
        <f t="shared" si="56"/>
        <v>7.0573403174871499E-2</v>
      </c>
      <c r="S98">
        <f t="shared" si="57"/>
        <v>0.29358377980549699</v>
      </c>
      <c r="T98">
        <f t="shared" si="58"/>
        <v>8.7045118298640603E-2</v>
      </c>
      <c r="W98">
        <v>2067</v>
      </c>
      <c r="AJ98" s="12">
        <v>2067</v>
      </c>
      <c r="AK98" s="12">
        <f t="shared" si="60"/>
        <v>6.521472576505298E-2</v>
      </c>
      <c r="AL98" s="12">
        <f t="shared" si="61"/>
        <v>6.117446477113149E-2</v>
      </c>
      <c r="AM98" s="12">
        <f t="shared" si="62"/>
        <v>0.17164811083532602</v>
      </c>
      <c r="AN98" s="12">
        <f t="shared" si="63"/>
        <v>7.4047680648955602E-2</v>
      </c>
      <c r="AO98" s="12">
        <f t="shared" si="64"/>
        <v>0.17671271670052296</v>
      </c>
      <c r="AP98" s="12">
        <f t="shared" si="65"/>
        <v>7.0573403174871499E-2</v>
      </c>
      <c r="AQ98" s="12">
        <f t="shared" si="66"/>
        <v>0.29358377980549699</v>
      </c>
      <c r="AR98" s="12">
        <f t="shared" si="67"/>
        <v>8.7045118298640589E-2</v>
      </c>
    </row>
    <row r="99" spans="1:44" x14ac:dyDescent="0.25">
      <c r="A99">
        <v>2068</v>
      </c>
      <c r="B99">
        <v>6.5214725765052994E-2</v>
      </c>
      <c r="C99">
        <v>6.1174464771131497E-2</v>
      </c>
      <c r="D99">
        <v>0.171648110835326</v>
      </c>
      <c r="E99">
        <v>7.4047680648955602E-2</v>
      </c>
      <c r="F99">
        <v>0.17671271670052299</v>
      </c>
      <c r="G99">
        <v>7.0573403174871499E-2</v>
      </c>
      <c r="H99">
        <v>0.29358377980549699</v>
      </c>
      <c r="I99">
        <v>8.7045118298640506E-2</v>
      </c>
      <c r="L99">
        <v>2068</v>
      </c>
      <c r="M99">
        <f t="shared" si="51"/>
        <v>6.5214725765052994E-2</v>
      </c>
      <c r="N99">
        <f t="shared" si="52"/>
        <v>6.1174464771131497E-2</v>
      </c>
      <c r="O99">
        <f t="shared" si="53"/>
        <v>0.171648110835326</v>
      </c>
      <c r="P99">
        <f t="shared" si="54"/>
        <v>7.4047680648955602E-2</v>
      </c>
      <c r="Q99">
        <f t="shared" si="55"/>
        <v>0.17671271670052299</v>
      </c>
      <c r="R99">
        <f t="shared" si="56"/>
        <v>7.0573403174871499E-2</v>
      </c>
      <c r="S99">
        <f t="shared" si="57"/>
        <v>0.29358377980549699</v>
      </c>
      <c r="T99">
        <f t="shared" si="58"/>
        <v>8.7045118298640506E-2</v>
      </c>
      <c r="W99">
        <v>2068</v>
      </c>
      <c r="AJ99" s="12">
        <v>2068</v>
      </c>
      <c r="AK99" s="12">
        <f t="shared" si="60"/>
        <v>6.521472576505298E-2</v>
      </c>
      <c r="AL99" s="12">
        <f t="shared" si="61"/>
        <v>6.1174464771131476E-2</v>
      </c>
      <c r="AM99" s="12">
        <f t="shared" si="62"/>
        <v>0.17164811083532602</v>
      </c>
      <c r="AN99" s="12">
        <f t="shared" si="63"/>
        <v>7.4047680648955602E-2</v>
      </c>
      <c r="AO99" s="12">
        <f t="shared" si="64"/>
        <v>0.17671271670052296</v>
      </c>
      <c r="AP99" s="12">
        <f t="shared" si="65"/>
        <v>7.0573403174871499E-2</v>
      </c>
      <c r="AQ99" s="12">
        <f t="shared" si="66"/>
        <v>0.29358377980549699</v>
      </c>
      <c r="AR99" s="12">
        <f t="shared" si="67"/>
        <v>8.7045118298640575E-2</v>
      </c>
    </row>
    <row r="100" spans="1:44" x14ac:dyDescent="0.25">
      <c r="A100">
        <v>2069</v>
      </c>
      <c r="B100">
        <v>6.5214725765052994E-2</v>
      </c>
      <c r="C100">
        <v>6.1174464771131497E-2</v>
      </c>
      <c r="D100">
        <v>0.171648110835326</v>
      </c>
      <c r="E100">
        <v>7.4047680648955602E-2</v>
      </c>
      <c r="F100">
        <v>0.17671271670052299</v>
      </c>
      <c r="G100">
        <v>7.0573403174871499E-2</v>
      </c>
      <c r="H100">
        <v>0.29358377980549699</v>
      </c>
      <c r="I100">
        <v>8.7045118298640603E-2</v>
      </c>
      <c r="L100">
        <v>2069</v>
      </c>
      <c r="M100">
        <f t="shared" si="51"/>
        <v>6.5214725765052994E-2</v>
      </c>
      <c r="N100">
        <f t="shared" si="52"/>
        <v>6.1174464771131497E-2</v>
      </c>
      <c r="O100">
        <f t="shared" si="53"/>
        <v>0.171648110835326</v>
      </c>
      <c r="P100">
        <f t="shared" si="54"/>
        <v>7.4047680648955602E-2</v>
      </c>
      <c r="Q100">
        <f t="shared" si="55"/>
        <v>0.17671271670052299</v>
      </c>
      <c r="R100">
        <f t="shared" si="56"/>
        <v>7.0573403174871499E-2</v>
      </c>
      <c r="S100">
        <f t="shared" si="57"/>
        <v>0.29358377980549699</v>
      </c>
      <c r="T100">
        <f t="shared" si="58"/>
        <v>8.7045118298640603E-2</v>
      </c>
      <c r="W100">
        <v>2069</v>
      </c>
      <c r="AJ100" s="12">
        <v>2069</v>
      </c>
      <c r="AK100" s="12">
        <f t="shared" si="60"/>
        <v>6.521472576505298E-2</v>
      </c>
      <c r="AL100" s="12">
        <f t="shared" si="61"/>
        <v>6.1174464771131476E-2</v>
      </c>
      <c r="AM100" s="12">
        <f t="shared" si="62"/>
        <v>0.17164811083532602</v>
      </c>
      <c r="AN100" s="12">
        <f t="shared" si="63"/>
        <v>7.4047680648955602E-2</v>
      </c>
      <c r="AO100" s="12">
        <f t="shared" si="64"/>
        <v>0.17671271670052296</v>
      </c>
      <c r="AP100" s="12">
        <f t="shared" si="65"/>
        <v>7.0573403174871499E-2</v>
      </c>
      <c r="AQ100" s="12">
        <f t="shared" si="66"/>
        <v>0.29358377980549699</v>
      </c>
      <c r="AR100" s="12">
        <f t="shared" si="67"/>
        <v>8.7045118298640575E-2</v>
      </c>
    </row>
    <row r="101" spans="1:44" x14ac:dyDescent="0.25">
      <c r="A101">
        <v>2070</v>
      </c>
      <c r="B101">
        <v>6.5214725765052994E-2</v>
      </c>
      <c r="C101">
        <v>6.1174464771131497E-2</v>
      </c>
      <c r="D101">
        <v>0.171648110835326</v>
      </c>
      <c r="E101">
        <v>7.4047680648955602E-2</v>
      </c>
      <c r="F101">
        <v>0.17671271670052299</v>
      </c>
      <c r="G101">
        <v>7.0573403174871499E-2</v>
      </c>
      <c r="H101">
        <v>0.29358377980549699</v>
      </c>
      <c r="I101">
        <v>8.7045118298640603E-2</v>
      </c>
      <c r="L101">
        <v>2070</v>
      </c>
      <c r="M101">
        <f t="shared" si="51"/>
        <v>6.5214725765052994E-2</v>
      </c>
      <c r="N101">
        <f t="shared" si="52"/>
        <v>6.1174464771131497E-2</v>
      </c>
      <c r="O101">
        <f t="shared" si="53"/>
        <v>0.171648110835326</v>
      </c>
      <c r="P101">
        <f t="shared" si="54"/>
        <v>7.4047680648955602E-2</v>
      </c>
      <c r="Q101">
        <f t="shared" si="55"/>
        <v>0.17671271670052299</v>
      </c>
      <c r="R101">
        <f t="shared" si="56"/>
        <v>7.0573403174871499E-2</v>
      </c>
      <c r="S101">
        <f t="shared" si="57"/>
        <v>0.29358377980549699</v>
      </c>
      <c r="T101">
        <f t="shared" si="58"/>
        <v>8.7045118298640603E-2</v>
      </c>
      <c r="W101">
        <v>2070</v>
      </c>
      <c r="AJ101" s="12">
        <v>2070</v>
      </c>
      <c r="AK101" s="12">
        <f t="shared" si="60"/>
        <v>6.521472576505298E-2</v>
      </c>
      <c r="AL101" s="12">
        <f t="shared" si="61"/>
        <v>6.117446477113149E-2</v>
      </c>
      <c r="AM101" s="12">
        <f t="shared" si="62"/>
        <v>0.17164811083532602</v>
      </c>
      <c r="AN101" s="12">
        <f t="shared" si="63"/>
        <v>7.4047680648955602E-2</v>
      </c>
      <c r="AO101" s="12">
        <f t="shared" si="64"/>
        <v>0.17671271670052296</v>
      </c>
      <c r="AP101" s="12">
        <f t="shared" si="65"/>
        <v>7.0573403174871499E-2</v>
      </c>
      <c r="AQ101" s="12">
        <f t="shared" si="66"/>
        <v>0.29358377980549699</v>
      </c>
      <c r="AR101" s="12">
        <f t="shared" si="67"/>
        <v>8.7045118298640575E-2</v>
      </c>
    </row>
    <row r="102" spans="1:44" x14ac:dyDescent="0.25">
      <c r="A102">
        <v>2071</v>
      </c>
      <c r="B102">
        <v>6.5214725765052994E-2</v>
      </c>
      <c r="C102">
        <v>6.11744647711314E-2</v>
      </c>
      <c r="D102">
        <v>0.171648110835326</v>
      </c>
      <c r="E102">
        <v>7.4047680648955602E-2</v>
      </c>
      <c r="F102">
        <v>0.17671271670052299</v>
      </c>
      <c r="G102">
        <v>7.0573403174871499E-2</v>
      </c>
      <c r="H102">
        <v>0.29358377980549699</v>
      </c>
      <c r="I102">
        <v>8.7045118298640603E-2</v>
      </c>
      <c r="L102">
        <v>2071</v>
      </c>
      <c r="M102">
        <f t="shared" si="51"/>
        <v>6.5214725765052994E-2</v>
      </c>
      <c r="N102">
        <f t="shared" si="52"/>
        <v>6.11744647711314E-2</v>
      </c>
      <c r="O102">
        <f t="shared" si="53"/>
        <v>0.171648110835326</v>
      </c>
      <c r="P102">
        <f t="shared" si="54"/>
        <v>7.4047680648955602E-2</v>
      </c>
      <c r="Q102">
        <f t="shared" si="55"/>
        <v>0.17671271670052299</v>
      </c>
      <c r="R102">
        <f t="shared" si="56"/>
        <v>7.0573403174871499E-2</v>
      </c>
      <c r="S102">
        <f t="shared" si="57"/>
        <v>0.29358377980549699</v>
      </c>
      <c r="T102">
        <f t="shared" si="58"/>
        <v>8.7045118298640603E-2</v>
      </c>
      <c r="W102">
        <v>2071</v>
      </c>
      <c r="AJ102" s="12">
        <v>2071</v>
      </c>
      <c r="AK102" s="12">
        <f t="shared" si="60"/>
        <v>6.521472576505298E-2</v>
      </c>
      <c r="AL102" s="12">
        <f t="shared" si="61"/>
        <v>6.1174464771131476E-2</v>
      </c>
      <c r="AM102" s="12">
        <f t="shared" si="62"/>
        <v>0.17164811083532602</v>
      </c>
      <c r="AN102" s="12">
        <f t="shared" si="63"/>
        <v>7.4047680648955602E-2</v>
      </c>
      <c r="AO102" s="12">
        <f t="shared" si="64"/>
        <v>0.17671271670052296</v>
      </c>
      <c r="AP102" s="12">
        <f t="shared" si="65"/>
        <v>7.0573403174871499E-2</v>
      </c>
      <c r="AQ102" s="12">
        <f t="shared" si="66"/>
        <v>0.29358377980549699</v>
      </c>
      <c r="AR102" s="12">
        <f t="shared" si="67"/>
        <v>8.7045118298640575E-2</v>
      </c>
    </row>
    <row r="103" spans="1:44" x14ac:dyDescent="0.25">
      <c r="A103">
        <v>2072</v>
      </c>
      <c r="B103">
        <v>6.5214725765052994E-2</v>
      </c>
      <c r="C103">
        <v>6.11744647711314E-2</v>
      </c>
      <c r="D103">
        <v>0.171648110835326</v>
      </c>
      <c r="E103">
        <v>7.4047680648955602E-2</v>
      </c>
      <c r="F103">
        <v>0.17671271670052299</v>
      </c>
      <c r="G103">
        <v>7.0573403174871499E-2</v>
      </c>
      <c r="H103">
        <v>0.29358377980549699</v>
      </c>
      <c r="I103">
        <v>8.7045118298640506E-2</v>
      </c>
      <c r="L103">
        <v>2072</v>
      </c>
      <c r="M103">
        <f t="shared" si="51"/>
        <v>6.5214725765052994E-2</v>
      </c>
      <c r="N103">
        <f t="shared" si="52"/>
        <v>6.11744647711314E-2</v>
      </c>
      <c r="O103">
        <f t="shared" si="53"/>
        <v>0.171648110835326</v>
      </c>
      <c r="P103">
        <f t="shared" si="54"/>
        <v>7.4047680648955602E-2</v>
      </c>
      <c r="Q103">
        <f t="shared" si="55"/>
        <v>0.17671271670052299</v>
      </c>
      <c r="R103">
        <f t="shared" si="56"/>
        <v>7.0573403174871499E-2</v>
      </c>
      <c r="S103">
        <f t="shared" si="57"/>
        <v>0.29358377980549699</v>
      </c>
      <c r="T103">
        <f t="shared" si="58"/>
        <v>8.7045118298640506E-2</v>
      </c>
      <c r="W103">
        <v>2072</v>
      </c>
      <c r="AJ103" s="12">
        <v>2072</v>
      </c>
      <c r="AK103" s="12">
        <f t="shared" ref="AK103:AK134" si="68">AVERAGE(M98:M107)</f>
        <v>6.5214725765053008E-2</v>
      </c>
      <c r="AL103" s="12">
        <f t="shared" ref="AL103:AL134" si="69">AVERAGE(N98:N107)</f>
        <v>6.1174464771131462E-2</v>
      </c>
      <c r="AM103" s="12">
        <f t="shared" ref="AM103:AM134" si="70">AVERAGE(O98:O107)</f>
        <v>0.17164811083532602</v>
      </c>
      <c r="AN103" s="12">
        <f t="shared" ref="AN103:AN134" si="71">AVERAGE(P98:P107)</f>
        <v>7.4047680648955602E-2</v>
      </c>
      <c r="AO103" s="12">
        <f t="shared" ref="AO103:AO134" si="72">AVERAGE(Q98:Q107)</f>
        <v>0.17671271670052296</v>
      </c>
      <c r="AP103" s="12">
        <f t="shared" ref="AP103:AP134" si="73">AVERAGE(R98:R107)</f>
        <v>7.0573403174871499E-2</v>
      </c>
      <c r="AQ103" s="12">
        <f t="shared" ref="AQ103:AQ134" si="74">AVERAGE(S98:S107)</f>
        <v>0.29358377980549699</v>
      </c>
      <c r="AR103" s="12">
        <f t="shared" ref="AR103:AR134" si="75">AVERAGE(T98:T107)</f>
        <v>8.7045118298640575E-2</v>
      </c>
    </row>
    <row r="104" spans="1:44" x14ac:dyDescent="0.25">
      <c r="A104">
        <v>2073</v>
      </c>
      <c r="B104">
        <v>6.5214725765052994E-2</v>
      </c>
      <c r="C104">
        <v>6.1174464771131497E-2</v>
      </c>
      <c r="D104">
        <v>0.171648110835326</v>
      </c>
      <c r="E104">
        <v>7.4047680648955602E-2</v>
      </c>
      <c r="F104">
        <v>0.17671271670052299</v>
      </c>
      <c r="G104">
        <v>7.0573403174871499E-2</v>
      </c>
      <c r="H104">
        <v>0.29358377980549699</v>
      </c>
      <c r="I104">
        <v>8.7045118298640603E-2</v>
      </c>
      <c r="L104">
        <v>2073</v>
      </c>
      <c r="M104">
        <f t="shared" si="51"/>
        <v>6.5214725765052994E-2</v>
      </c>
      <c r="N104">
        <f t="shared" si="52"/>
        <v>6.1174464771131497E-2</v>
      </c>
      <c r="O104">
        <f t="shared" si="53"/>
        <v>0.171648110835326</v>
      </c>
      <c r="P104">
        <f t="shared" si="54"/>
        <v>7.4047680648955602E-2</v>
      </c>
      <c r="Q104">
        <f t="shared" si="55"/>
        <v>0.17671271670052299</v>
      </c>
      <c r="R104">
        <f t="shared" si="56"/>
        <v>7.0573403174871499E-2</v>
      </c>
      <c r="S104">
        <f t="shared" si="57"/>
        <v>0.29358377980549699</v>
      </c>
      <c r="T104">
        <f t="shared" si="58"/>
        <v>8.7045118298640603E-2</v>
      </c>
      <c r="W104">
        <v>2073</v>
      </c>
      <c r="AJ104" s="12">
        <v>2073</v>
      </c>
      <c r="AK104" s="12">
        <f t="shared" si="68"/>
        <v>6.5214725765053008E-2</v>
      </c>
      <c r="AL104" s="12">
        <f t="shared" si="69"/>
        <v>6.1174464771131462E-2</v>
      </c>
      <c r="AM104" s="12">
        <f t="shared" si="70"/>
        <v>0.17164811083532602</v>
      </c>
      <c r="AN104" s="12">
        <f t="shared" si="71"/>
        <v>7.4047680648955602E-2</v>
      </c>
      <c r="AO104" s="12">
        <f t="shared" si="72"/>
        <v>0.17671271670052296</v>
      </c>
      <c r="AP104" s="12">
        <f t="shared" si="73"/>
        <v>7.0573403174871499E-2</v>
      </c>
      <c r="AQ104" s="12">
        <f t="shared" si="74"/>
        <v>0.29358377980549699</v>
      </c>
      <c r="AR104" s="12">
        <f t="shared" si="75"/>
        <v>8.7045118298640561E-2</v>
      </c>
    </row>
    <row r="105" spans="1:44" x14ac:dyDescent="0.25">
      <c r="A105">
        <v>2074</v>
      </c>
      <c r="B105">
        <v>6.5214725765052994E-2</v>
      </c>
      <c r="C105">
        <v>6.1174464771131497E-2</v>
      </c>
      <c r="D105">
        <v>0.171648110835326</v>
      </c>
      <c r="E105">
        <v>7.4047680648955602E-2</v>
      </c>
      <c r="F105">
        <v>0.17671271670052299</v>
      </c>
      <c r="G105">
        <v>7.0573403174871499E-2</v>
      </c>
      <c r="H105">
        <v>0.29358377980549699</v>
      </c>
      <c r="I105">
        <v>8.7045118298640603E-2</v>
      </c>
      <c r="L105">
        <v>2074</v>
      </c>
      <c r="M105">
        <f t="shared" si="51"/>
        <v>6.5214725765052994E-2</v>
      </c>
      <c r="N105">
        <f t="shared" si="52"/>
        <v>6.1174464771131497E-2</v>
      </c>
      <c r="O105">
        <f t="shared" si="53"/>
        <v>0.171648110835326</v>
      </c>
      <c r="P105">
        <f t="shared" si="54"/>
        <v>7.4047680648955602E-2</v>
      </c>
      <c r="Q105">
        <f t="shared" si="55"/>
        <v>0.17671271670052299</v>
      </c>
      <c r="R105">
        <f t="shared" si="56"/>
        <v>7.0573403174871499E-2</v>
      </c>
      <c r="S105">
        <f t="shared" si="57"/>
        <v>0.29358377980549699</v>
      </c>
      <c r="T105">
        <f t="shared" si="58"/>
        <v>8.7045118298640603E-2</v>
      </c>
      <c r="W105">
        <v>2074</v>
      </c>
      <c r="AJ105" s="12">
        <v>2074</v>
      </c>
      <c r="AK105" s="12">
        <f t="shared" si="68"/>
        <v>6.5214725765053008E-2</v>
      </c>
      <c r="AL105" s="12">
        <f t="shared" si="69"/>
        <v>6.1174464771131462E-2</v>
      </c>
      <c r="AM105" s="12">
        <f t="shared" si="70"/>
        <v>0.17164811083532602</v>
      </c>
      <c r="AN105" s="12">
        <f t="shared" si="71"/>
        <v>7.4047680648955602E-2</v>
      </c>
      <c r="AO105" s="12">
        <f t="shared" si="72"/>
        <v>0.17671271670052296</v>
      </c>
      <c r="AP105" s="12">
        <f t="shared" si="73"/>
        <v>7.0573403174871499E-2</v>
      </c>
      <c r="AQ105" s="12">
        <f t="shared" si="74"/>
        <v>0.29358377980549699</v>
      </c>
      <c r="AR105" s="12">
        <f t="shared" si="75"/>
        <v>8.7045118298640575E-2</v>
      </c>
    </row>
    <row r="106" spans="1:44" x14ac:dyDescent="0.25">
      <c r="A106">
        <v>2075</v>
      </c>
      <c r="B106">
        <v>6.5214725765052994E-2</v>
      </c>
      <c r="C106">
        <v>6.11744647711314E-2</v>
      </c>
      <c r="D106">
        <v>0.171648110835326</v>
      </c>
      <c r="E106">
        <v>7.4047680648955602E-2</v>
      </c>
      <c r="F106">
        <v>0.17671271670052299</v>
      </c>
      <c r="G106">
        <v>7.0573403174871499E-2</v>
      </c>
      <c r="H106">
        <v>0.29358377980549699</v>
      </c>
      <c r="I106">
        <v>8.7045118298640603E-2</v>
      </c>
      <c r="L106">
        <v>2075</v>
      </c>
      <c r="M106">
        <f t="shared" si="51"/>
        <v>6.5214725765052994E-2</v>
      </c>
      <c r="N106">
        <f t="shared" si="52"/>
        <v>6.11744647711314E-2</v>
      </c>
      <c r="O106">
        <f t="shared" si="53"/>
        <v>0.171648110835326</v>
      </c>
      <c r="P106">
        <f t="shared" si="54"/>
        <v>7.4047680648955602E-2</v>
      </c>
      <c r="Q106">
        <f t="shared" si="55"/>
        <v>0.17671271670052299</v>
      </c>
      <c r="R106">
        <f t="shared" si="56"/>
        <v>7.0573403174871499E-2</v>
      </c>
      <c r="S106">
        <f t="shared" si="57"/>
        <v>0.29358377980549699</v>
      </c>
      <c r="T106">
        <f t="shared" si="58"/>
        <v>8.7045118298640603E-2</v>
      </c>
      <c r="W106">
        <v>2075</v>
      </c>
      <c r="AJ106" s="12">
        <v>2075</v>
      </c>
      <c r="AK106" s="12">
        <f t="shared" si="68"/>
        <v>6.5214725765053008E-2</v>
      </c>
      <c r="AL106" s="12">
        <f t="shared" si="69"/>
        <v>6.1174464771131462E-2</v>
      </c>
      <c r="AM106" s="12">
        <f t="shared" si="70"/>
        <v>0.17164811083532602</v>
      </c>
      <c r="AN106" s="12">
        <f t="shared" si="71"/>
        <v>7.4047680648955602E-2</v>
      </c>
      <c r="AO106" s="12">
        <f t="shared" si="72"/>
        <v>0.17671271670052296</v>
      </c>
      <c r="AP106" s="12">
        <f t="shared" si="73"/>
        <v>7.0573403174871499E-2</v>
      </c>
      <c r="AQ106" s="12">
        <f t="shared" si="74"/>
        <v>0.29358377980549699</v>
      </c>
      <c r="AR106" s="12">
        <f t="shared" si="75"/>
        <v>8.7045118298640575E-2</v>
      </c>
    </row>
    <row r="107" spans="1:44" x14ac:dyDescent="0.25">
      <c r="A107">
        <v>2076</v>
      </c>
      <c r="B107">
        <v>6.5214725765052994E-2</v>
      </c>
      <c r="C107">
        <v>6.1174464771131497E-2</v>
      </c>
      <c r="D107">
        <v>0.171648110835326</v>
      </c>
      <c r="E107">
        <v>7.4047680648955602E-2</v>
      </c>
      <c r="F107">
        <v>0.17671271670052299</v>
      </c>
      <c r="G107">
        <v>7.0573403174871499E-2</v>
      </c>
      <c r="H107">
        <v>0.29358377980549699</v>
      </c>
      <c r="I107">
        <v>8.7045118298640603E-2</v>
      </c>
      <c r="L107">
        <v>2076</v>
      </c>
      <c r="M107">
        <f t="shared" si="51"/>
        <v>6.5214725765052994E-2</v>
      </c>
      <c r="N107">
        <f t="shared" si="52"/>
        <v>6.1174464771131497E-2</v>
      </c>
      <c r="O107">
        <f t="shared" si="53"/>
        <v>0.171648110835326</v>
      </c>
      <c r="P107">
        <f t="shared" si="54"/>
        <v>7.4047680648955602E-2</v>
      </c>
      <c r="Q107">
        <f t="shared" si="55"/>
        <v>0.17671271670052299</v>
      </c>
      <c r="R107">
        <f t="shared" si="56"/>
        <v>7.0573403174871499E-2</v>
      </c>
      <c r="S107">
        <f t="shared" si="57"/>
        <v>0.29358377980549699</v>
      </c>
      <c r="T107">
        <f t="shared" si="58"/>
        <v>8.7045118298640603E-2</v>
      </c>
      <c r="W107">
        <v>2076</v>
      </c>
      <c r="AJ107" s="12">
        <v>2076</v>
      </c>
      <c r="AK107" s="12">
        <f t="shared" si="68"/>
        <v>6.5214725765053008E-2</v>
      </c>
      <c r="AL107" s="12">
        <f t="shared" si="69"/>
        <v>6.1174464771131462E-2</v>
      </c>
      <c r="AM107" s="12">
        <f t="shared" si="70"/>
        <v>0.17164811083532602</v>
      </c>
      <c r="AN107" s="12">
        <f t="shared" si="71"/>
        <v>7.4047680648955602E-2</v>
      </c>
      <c r="AO107" s="12">
        <f t="shared" si="72"/>
        <v>0.17671271670052296</v>
      </c>
      <c r="AP107" s="12">
        <f t="shared" si="73"/>
        <v>7.0573403174871499E-2</v>
      </c>
      <c r="AQ107" s="12">
        <f t="shared" si="74"/>
        <v>0.29358377980549699</v>
      </c>
      <c r="AR107" s="12">
        <f t="shared" si="75"/>
        <v>8.7045118298640575E-2</v>
      </c>
    </row>
    <row r="108" spans="1:44" x14ac:dyDescent="0.25">
      <c r="A108">
        <v>2077</v>
      </c>
      <c r="B108">
        <v>6.5214725765052994E-2</v>
      </c>
      <c r="C108">
        <v>6.1174464771131497E-2</v>
      </c>
      <c r="D108">
        <v>0.171648110835326</v>
      </c>
      <c r="E108">
        <v>7.4047680648955602E-2</v>
      </c>
      <c r="F108">
        <v>0.17671271670052299</v>
      </c>
      <c r="G108">
        <v>7.0573403174871499E-2</v>
      </c>
      <c r="H108">
        <v>0.29358377980549699</v>
      </c>
      <c r="I108">
        <v>8.7045118298640506E-2</v>
      </c>
      <c r="L108">
        <v>2077</v>
      </c>
      <c r="M108">
        <f t="shared" si="51"/>
        <v>6.5214725765052994E-2</v>
      </c>
      <c r="N108">
        <f t="shared" si="52"/>
        <v>6.1174464771131497E-2</v>
      </c>
      <c r="O108">
        <f t="shared" si="53"/>
        <v>0.171648110835326</v>
      </c>
      <c r="P108">
        <f t="shared" si="54"/>
        <v>7.4047680648955602E-2</v>
      </c>
      <c r="Q108">
        <f t="shared" si="55"/>
        <v>0.17671271670052299</v>
      </c>
      <c r="R108">
        <f t="shared" si="56"/>
        <v>7.0573403174871499E-2</v>
      </c>
      <c r="S108">
        <f t="shared" si="57"/>
        <v>0.29358377980549699</v>
      </c>
      <c r="T108">
        <f t="shared" si="58"/>
        <v>8.7045118298640506E-2</v>
      </c>
      <c r="W108">
        <v>2077</v>
      </c>
      <c r="AJ108" s="12">
        <v>2077</v>
      </c>
      <c r="AK108" s="12">
        <f t="shared" si="68"/>
        <v>6.5214725765053008E-2</v>
      </c>
      <c r="AL108" s="12">
        <f t="shared" si="69"/>
        <v>6.1174464771131476E-2</v>
      </c>
      <c r="AM108" s="12">
        <f t="shared" si="70"/>
        <v>0.17164811083532602</v>
      </c>
      <c r="AN108" s="12">
        <f t="shared" si="71"/>
        <v>7.4047680648955602E-2</v>
      </c>
      <c r="AO108" s="12">
        <f t="shared" si="72"/>
        <v>0.17671271670052296</v>
      </c>
      <c r="AP108" s="12">
        <f t="shared" si="73"/>
        <v>7.0573403174871499E-2</v>
      </c>
      <c r="AQ108" s="12">
        <f t="shared" si="74"/>
        <v>0.29358377980549699</v>
      </c>
      <c r="AR108" s="12">
        <f t="shared" si="75"/>
        <v>8.7045118298640575E-2</v>
      </c>
    </row>
    <row r="109" spans="1:44" x14ac:dyDescent="0.25">
      <c r="A109">
        <v>2078</v>
      </c>
      <c r="B109">
        <v>6.5214725765052994E-2</v>
      </c>
      <c r="C109">
        <v>6.1174464771131497E-2</v>
      </c>
      <c r="D109">
        <v>0.171648110835326</v>
      </c>
      <c r="E109">
        <v>7.4047680648955602E-2</v>
      </c>
      <c r="F109">
        <v>0.17671271670052299</v>
      </c>
      <c r="G109">
        <v>7.0573403174871499E-2</v>
      </c>
      <c r="H109">
        <v>0.29358377980549699</v>
      </c>
      <c r="I109">
        <v>8.7045118298640603E-2</v>
      </c>
      <c r="L109">
        <v>2078</v>
      </c>
      <c r="M109">
        <f t="shared" si="51"/>
        <v>6.5214725765052994E-2</v>
      </c>
      <c r="N109">
        <f t="shared" si="52"/>
        <v>6.1174464771131497E-2</v>
      </c>
      <c r="O109">
        <f t="shared" si="53"/>
        <v>0.171648110835326</v>
      </c>
      <c r="P109">
        <f t="shared" si="54"/>
        <v>7.4047680648955602E-2</v>
      </c>
      <c r="Q109">
        <f t="shared" si="55"/>
        <v>0.17671271670052299</v>
      </c>
      <c r="R109">
        <f t="shared" si="56"/>
        <v>7.0573403174871499E-2</v>
      </c>
      <c r="S109">
        <f t="shared" si="57"/>
        <v>0.29358377980549699</v>
      </c>
      <c r="T109">
        <f t="shared" si="58"/>
        <v>8.7045118298640603E-2</v>
      </c>
      <c r="W109">
        <v>2078</v>
      </c>
      <c r="AJ109" s="12">
        <v>2078</v>
      </c>
      <c r="AK109" s="12">
        <f t="shared" si="68"/>
        <v>6.5214725765053008E-2</v>
      </c>
      <c r="AL109" s="12">
        <f t="shared" si="69"/>
        <v>6.117446477113149E-2</v>
      </c>
      <c r="AM109" s="12">
        <f t="shared" si="70"/>
        <v>0.17164811083532602</v>
      </c>
      <c r="AN109" s="12">
        <f t="shared" si="71"/>
        <v>7.4047680648955602E-2</v>
      </c>
      <c r="AO109" s="12">
        <f t="shared" si="72"/>
        <v>0.17671271670052296</v>
      </c>
      <c r="AP109" s="12">
        <f t="shared" si="73"/>
        <v>7.0573403174871499E-2</v>
      </c>
      <c r="AQ109" s="12">
        <f t="shared" si="74"/>
        <v>0.29358377980549699</v>
      </c>
      <c r="AR109" s="12">
        <f t="shared" si="75"/>
        <v>8.7045118298640589E-2</v>
      </c>
    </row>
    <row r="110" spans="1:44" x14ac:dyDescent="0.25">
      <c r="A110">
        <v>2079</v>
      </c>
      <c r="B110">
        <v>6.5214725765052994E-2</v>
      </c>
      <c r="C110">
        <v>6.1174464771131497E-2</v>
      </c>
      <c r="D110">
        <v>0.171648110835326</v>
      </c>
      <c r="E110">
        <v>7.4047680648955602E-2</v>
      </c>
      <c r="F110">
        <v>0.17671271670052299</v>
      </c>
      <c r="G110">
        <v>7.0573403174871499E-2</v>
      </c>
      <c r="H110">
        <v>0.29358377980549699</v>
      </c>
      <c r="I110">
        <v>8.7045118298640603E-2</v>
      </c>
      <c r="L110">
        <v>2079</v>
      </c>
      <c r="M110">
        <f t="shared" si="51"/>
        <v>6.5214725765052994E-2</v>
      </c>
      <c r="N110">
        <f t="shared" si="52"/>
        <v>6.1174464771131497E-2</v>
      </c>
      <c r="O110">
        <f t="shared" si="53"/>
        <v>0.171648110835326</v>
      </c>
      <c r="P110">
        <f t="shared" si="54"/>
        <v>7.4047680648955602E-2</v>
      </c>
      <c r="Q110">
        <f t="shared" si="55"/>
        <v>0.17671271670052299</v>
      </c>
      <c r="R110">
        <f t="shared" si="56"/>
        <v>7.0573403174871499E-2</v>
      </c>
      <c r="S110">
        <f t="shared" si="57"/>
        <v>0.29358377980549699</v>
      </c>
      <c r="T110">
        <f t="shared" si="58"/>
        <v>8.7045118298640603E-2</v>
      </c>
      <c r="W110">
        <v>2079</v>
      </c>
      <c r="AJ110" s="12">
        <v>2079</v>
      </c>
      <c r="AK110" s="12">
        <f t="shared" si="68"/>
        <v>6.5214725765053008E-2</v>
      </c>
      <c r="AL110" s="12">
        <f t="shared" si="69"/>
        <v>6.117446477113149E-2</v>
      </c>
      <c r="AM110" s="12">
        <f t="shared" si="70"/>
        <v>0.17164811083532602</v>
      </c>
      <c r="AN110" s="12">
        <f t="shared" si="71"/>
        <v>7.4047680648955602E-2</v>
      </c>
      <c r="AO110" s="12">
        <f t="shared" si="72"/>
        <v>0.17671271670052296</v>
      </c>
      <c r="AP110" s="12">
        <f t="shared" si="73"/>
        <v>7.0573403174871499E-2</v>
      </c>
      <c r="AQ110" s="12">
        <f t="shared" si="74"/>
        <v>0.29358377980549699</v>
      </c>
      <c r="AR110" s="12">
        <f t="shared" si="75"/>
        <v>8.7045118298640589E-2</v>
      </c>
    </row>
    <row r="111" spans="1:44" x14ac:dyDescent="0.25">
      <c r="A111">
        <v>2080</v>
      </c>
      <c r="B111">
        <v>6.5214725765052994E-2</v>
      </c>
      <c r="C111">
        <v>6.1174464771131497E-2</v>
      </c>
      <c r="D111">
        <v>0.171648110835326</v>
      </c>
      <c r="E111">
        <v>7.4047680648955602E-2</v>
      </c>
      <c r="F111">
        <v>0.17671271670052299</v>
      </c>
      <c r="G111">
        <v>7.0573403174871499E-2</v>
      </c>
      <c r="H111">
        <v>0.29358377980549699</v>
      </c>
      <c r="I111">
        <v>8.7045118298640603E-2</v>
      </c>
      <c r="L111">
        <v>2080</v>
      </c>
      <c r="M111">
        <f t="shared" si="51"/>
        <v>6.5214725765052994E-2</v>
      </c>
      <c r="N111">
        <f t="shared" si="52"/>
        <v>6.1174464771131497E-2</v>
      </c>
      <c r="O111">
        <f t="shared" si="53"/>
        <v>0.171648110835326</v>
      </c>
      <c r="P111">
        <f t="shared" si="54"/>
        <v>7.4047680648955602E-2</v>
      </c>
      <c r="Q111">
        <f t="shared" si="55"/>
        <v>0.17671271670052299</v>
      </c>
      <c r="R111">
        <f t="shared" si="56"/>
        <v>7.0573403174871499E-2</v>
      </c>
      <c r="S111">
        <f t="shared" si="57"/>
        <v>0.29358377980549699</v>
      </c>
      <c r="T111">
        <f t="shared" si="58"/>
        <v>8.7045118298640603E-2</v>
      </c>
      <c r="W111">
        <v>2080</v>
      </c>
      <c r="AJ111" s="12">
        <v>2080</v>
      </c>
      <c r="AK111" s="12">
        <f t="shared" si="68"/>
        <v>6.5214725765052994E-2</v>
      </c>
      <c r="AL111" s="12">
        <f t="shared" si="69"/>
        <v>6.117446477113149E-2</v>
      </c>
      <c r="AM111" s="12">
        <f t="shared" si="70"/>
        <v>0.17164811083532602</v>
      </c>
      <c r="AN111" s="12">
        <f t="shared" si="71"/>
        <v>7.4047680648955602E-2</v>
      </c>
      <c r="AO111" s="12">
        <f t="shared" si="72"/>
        <v>0.17671271670052296</v>
      </c>
      <c r="AP111" s="12">
        <f t="shared" si="73"/>
        <v>7.0573403174871499E-2</v>
      </c>
      <c r="AQ111" s="12">
        <f t="shared" si="74"/>
        <v>0.29358377980549699</v>
      </c>
      <c r="AR111" s="12">
        <f t="shared" si="75"/>
        <v>8.7045118298640589E-2</v>
      </c>
    </row>
    <row r="112" spans="1:44" x14ac:dyDescent="0.25">
      <c r="A112">
        <v>2081</v>
      </c>
      <c r="B112">
        <v>6.5214725765052994E-2</v>
      </c>
      <c r="C112">
        <v>6.1174464771131497E-2</v>
      </c>
      <c r="D112">
        <v>0.171648110835326</v>
      </c>
      <c r="E112">
        <v>7.4047680648955602E-2</v>
      </c>
      <c r="F112">
        <v>0.17671271670052299</v>
      </c>
      <c r="G112">
        <v>7.0573403174871499E-2</v>
      </c>
      <c r="H112">
        <v>0.29358377980549699</v>
      </c>
      <c r="I112">
        <v>8.7045118298640603E-2</v>
      </c>
      <c r="L112">
        <v>2081</v>
      </c>
      <c r="M112">
        <f t="shared" si="51"/>
        <v>6.5214725765052994E-2</v>
      </c>
      <c r="N112">
        <f t="shared" si="52"/>
        <v>6.1174464771131497E-2</v>
      </c>
      <c r="O112">
        <f t="shared" si="53"/>
        <v>0.171648110835326</v>
      </c>
      <c r="P112">
        <f t="shared" si="54"/>
        <v>7.4047680648955602E-2</v>
      </c>
      <c r="Q112">
        <f t="shared" si="55"/>
        <v>0.17671271670052299</v>
      </c>
      <c r="R112">
        <f t="shared" si="56"/>
        <v>7.0573403174871499E-2</v>
      </c>
      <c r="S112">
        <f t="shared" si="57"/>
        <v>0.29358377980549699</v>
      </c>
      <c r="T112">
        <f t="shared" si="58"/>
        <v>8.7045118298640603E-2</v>
      </c>
      <c r="W112">
        <v>2081</v>
      </c>
      <c r="AJ112" s="12">
        <v>2081</v>
      </c>
      <c r="AK112" s="12">
        <f t="shared" si="68"/>
        <v>6.521472576505298E-2</v>
      </c>
      <c r="AL112" s="12">
        <f t="shared" si="69"/>
        <v>6.1174464771131497E-2</v>
      </c>
      <c r="AM112" s="12">
        <f t="shared" si="70"/>
        <v>0.17164811083532602</v>
      </c>
      <c r="AN112" s="12">
        <f t="shared" si="71"/>
        <v>7.4047680648955602E-2</v>
      </c>
      <c r="AO112" s="12">
        <f t="shared" si="72"/>
        <v>0.17671271670052296</v>
      </c>
      <c r="AP112" s="12">
        <f t="shared" si="73"/>
        <v>7.0573403174871499E-2</v>
      </c>
      <c r="AQ112" s="12">
        <f t="shared" si="74"/>
        <v>0.29358377980549699</v>
      </c>
      <c r="AR112" s="12">
        <f t="shared" si="75"/>
        <v>8.7045118298640589E-2</v>
      </c>
    </row>
    <row r="113" spans="1:44" x14ac:dyDescent="0.25">
      <c r="A113">
        <v>2082</v>
      </c>
      <c r="B113">
        <v>6.5214725765052994E-2</v>
      </c>
      <c r="C113">
        <v>6.1174464771131497E-2</v>
      </c>
      <c r="D113">
        <v>0.171648110835326</v>
      </c>
      <c r="E113">
        <v>7.4047680648955602E-2</v>
      </c>
      <c r="F113">
        <v>0.17671271670052299</v>
      </c>
      <c r="G113">
        <v>7.0573403174871499E-2</v>
      </c>
      <c r="H113">
        <v>0.29358377980549699</v>
      </c>
      <c r="I113">
        <v>8.7045118298640603E-2</v>
      </c>
      <c r="L113">
        <v>2082</v>
      </c>
      <c r="M113">
        <f t="shared" si="51"/>
        <v>6.5214725765052994E-2</v>
      </c>
      <c r="N113">
        <f t="shared" si="52"/>
        <v>6.1174464771131497E-2</v>
      </c>
      <c r="O113">
        <f t="shared" si="53"/>
        <v>0.171648110835326</v>
      </c>
      <c r="P113">
        <f t="shared" si="54"/>
        <v>7.4047680648955602E-2</v>
      </c>
      <c r="Q113">
        <f t="shared" si="55"/>
        <v>0.17671271670052299</v>
      </c>
      <c r="R113">
        <f t="shared" si="56"/>
        <v>7.0573403174871499E-2</v>
      </c>
      <c r="S113">
        <f t="shared" si="57"/>
        <v>0.29358377980549699</v>
      </c>
      <c r="T113">
        <f t="shared" si="58"/>
        <v>8.7045118298640603E-2</v>
      </c>
      <c r="W113">
        <v>2082</v>
      </c>
      <c r="AJ113" s="12">
        <v>2082</v>
      </c>
      <c r="AK113" s="12">
        <f t="shared" si="68"/>
        <v>6.521472576505298E-2</v>
      </c>
      <c r="AL113" s="12">
        <f t="shared" si="69"/>
        <v>6.1174464771131497E-2</v>
      </c>
      <c r="AM113" s="12">
        <f t="shared" si="70"/>
        <v>0.17164811083532602</v>
      </c>
      <c r="AN113" s="12">
        <f t="shared" si="71"/>
        <v>7.4047680648955602E-2</v>
      </c>
      <c r="AO113" s="12">
        <f t="shared" si="72"/>
        <v>0.17671271670052296</v>
      </c>
      <c r="AP113" s="12">
        <f t="shared" si="73"/>
        <v>7.0573403174871499E-2</v>
      </c>
      <c r="AQ113" s="12">
        <f t="shared" si="74"/>
        <v>0.29358377980549699</v>
      </c>
      <c r="AR113" s="12">
        <f t="shared" si="75"/>
        <v>8.7045118298640589E-2</v>
      </c>
    </row>
    <row r="114" spans="1:44" x14ac:dyDescent="0.25">
      <c r="A114">
        <v>2083</v>
      </c>
      <c r="B114">
        <v>6.5214725765052994E-2</v>
      </c>
      <c r="C114">
        <v>6.1174464771131497E-2</v>
      </c>
      <c r="D114">
        <v>0.171648110835326</v>
      </c>
      <c r="E114">
        <v>7.4047680648955602E-2</v>
      </c>
      <c r="F114">
        <v>0.17671271670052299</v>
      </c>
      <c r="G114">
        <v>7.0573403174871499E-2</v>
      </c>
      <c r="H114">
        <v>0.29358377980549699</v>
      </c>
      <c r="I114">
        <v>8.7045118298640603E-2</v>
      </c>
      <c r="L114">
        <v>2083</v>
      </c>
      <c r="M114">
        <f t="shared" si="51"/>
        <v>6.5214725765052994E-2</v>
      </c>
      <c r="N114">
        <f t="shared" si="52"/>
        <v>6.1174464771131497E-2</v>
      </c>
      <c r="O114">
        <f t="shared" si="53"/>
        <v>0.171648110835326</v>
      </c>
      <c r="P114">
        <f t="shared" si="54"/>
        <v>7.4047680648955602E-2</v>
      </c>
      <c r="Q114">
        <f t="shared" si="55"/>
        <v>0.17671271670052299</v>
      </c>
      <c r="R114">
        <f t="shared" si="56"/>
        <v>7.0573403174871499E-2</v>
      </c>
      <c r="S114">
        <f t="shared" si="57"/>
        <v>0.29358377980549699</v>
      </c>
      <c r="T114">
        <f t="shared" si="58"/>
        <v>8.7045118298640603E-2</v>
      </c>
      <c r="W114">
        <v>2083</v>
      </c>
      <c r="AJ114" s="12">
        <v>2083</v>
      </c>
      <c r="AK114" s="12">
        <f t="shared" si="68"/>
        <v>6.521472576505298E-2</v>
      </c>
      <c r="AL114" s="12">
        <f t="shared" si="69"/>
        <v>6.1174464771131497E-2</v>
      </c>
      <c r="AM114" s="12">
        <f t="shared" si="70"/>
        <v>0.17164811083532602</v>
      </c>
      <c r="AN114" s="12">
        <f t="shared" si="71"/>
        <v>7.4047680648955602E-2</v>
      </c>
      <c r="AO114" s="12">
        <f t="shared" si="72"/>
        <v>0.17671271670052296</v>
      </c>
      <c r="AP114" s="12">
        <f t="shared" si="73"/>
        <v>7.0573403174871499E-2</v>
      </c>
      <c r="AQ114" s="12">
        <f t="shared" si="74"/>
        <v>0.29358377980549699</v>
      </c>
      <c r="AR114" s="12">
        <f t="shared" si="75"/>
        <v>8.7045118298640603E-2</v>
      </c>
    </row>
    <row r="115" spans="1:44" x14ac:dyDescent="0.25">
      <c r="A115">
        <v>2084</v>
      </c>
      <c r="B115">
        <v>6.5214725765052897E-2</v>
      </c>
      <c r="C115">
        <v>6.1174464771131497E-2</v>
      </c>
      <c r="D115">
        <v>0.171648110835326</v>
      </c>
      <c r="E115">
        <v>7.4047680648955602E-2</v>
      </c>
      <c r="F115">
        <v>0.17671271670052299</v>
      </c>
      <c r="G115">
        <v>7.0573403174871499E-2</v>
      </c>
      <c r="H115">
        <v>0.29358377980549699</v>
      </c>
      <c r="I115">
        <v>8.7045118298640603E-2</v>
      </c>
      <c r="L115">
        <v>2084</v>
      </c>
      <c r="M115">
        <f t="shared" si="51"/>
        <v>6.5214725765052897E-2</v>
      </c>
      <c r="N115">
        <f t="shared" si="52"/>
        <v>6.1174464771131497E-2</v>
      </c>
      <c r="O115">
        <f t="shared" si="53"/>
        <v>0.171648110835326</v>
      </c>
      <c r="P115">
        <f t="shared" si="54"/>
        <v>7.4047680648955602E-2</v>
      </c>
      <c r="Q115">
        <f t="shared" si="55"/>
        <v>0.17671271670052299</v>
      </c>
      <c r="R115">
        <f t="shared" si="56"/>
        <v>7.0573403174871499E-2</v>
      </c>
      <c r="S115">
        <f t="shared" si="57"/>
        <v>0.29358377980549699</v>
      </c>
      <c r="T115">
        <f t="shared" si="58"/>
        <v>8.7045118298640603E-2</v>
      </c>
      <c r="W115">
        <v>2084</v>
      </c>
      <c r="AJ115" s="12">
        <v>2084</v>
      </c>
      <c r="AK115" s="12">
        <f t="shared" si="68"/>
        <v>6.5214725765052967E-2</v>
      </c>
      <c r="AL115" s="12">
        <f t="shared" si="69"/>
        <v>6.1174464771131497E-2</v>
      </c>
      <c r="AM115" s="12">
        <f t="shared" si="70"/>
        <v>0.17164811083532602</v>
      </c>
      <c r="AN115" s="12">
        <f t="shared" si="71"/>
        <v>7.4047680648955602E-2</v>
      </c>
      <c r="AO115" s="12">
        <f t="shared" si="72"/>
        <v>0.17671271670052296</v>
      </c>
      <c r="AP115" s="12">
        <f t="shared" si="73"/>
        <v>7.0573403174871499E-2</v>
      </c>
      <c r="AQ115" s="12">
        <f t="shared" si="74"/>
        <v>0.29358377980549699</v>
      </c>
      <c r="AR115" s="12">
        <f t="shared" si="75"/>
        <v>8.7045118298640603E-2</v>
      </c>
    </row>
    <row r="116" spans="1:44" x14ac:dyDescent="0.25">
      <c r="A116">
        <v>2085</v>
      </c>
      <c r="B116">
        <v>6.5214725765052994E-2</v>
      </c>
      <c r="C116">
        <v>6.1174464771131497E-2</v>
      </c>
      <c r="D116">
        <v>0.171648110835326</v>
      </c>
      <c r="E116">
        <v>7.4047680648955602E-2</v>
      </c>
      <c r="F116">
        <v>0.17671271670052299</v>
      </c>
      <c r="G116">
        <v>7.0573403174871499E-2</v>
      </c>
      <c r="H116">
        <v>0.29358377980549699</v>
      </c>
      <c r="I116">
        <v>8.7045118298640603E-2</v>
      </c>
      <c r="L116">
        <v>2085</v>
      </c>
      <c r="M116">
        <f t="shared" si="51"/>
        <v>6.5214725765052994E-2</v>
      </c>
      <c r="N116">
        <f t="shared" si="52"/>
        <v>6.1174464771131497E-2</v>
      </c>
      <c r="O116">
        <f t="shared" si="53"/>
        <v>0.171648110835326</v>
      </c>
      <c r="P116">
        <f t="shared" si="54"/>
        <v>7.4047680648955602E-2</v>
      </c>
      <c r="Q116">
        <f t="shared" si="55"/>
        <v>0.17671271670052299</v>
      </c>
      <c r="R116">
        <f t="shared" si="56"/>
        <v>7.0573403174871499E-2</v>
      </c>
      <c r="S116">
        <f t="shared" si="57"/>
        <v>0.29358377980549699</v>
      </c>
      <c r="T116">
        <f t="shared" si="58"/>
        <v>8.7045118298640603E-2</v>
      </c>
      <c r="W116">
        <v>2085</v>
      </c>
      <c r="AJ116" s="12">
        <v>2085</v>
      </c>
      <c r="AK116" s="12">
        <f t="shared" si="68"/>
        <v>6.521472576505298E-2</v>
      </c>
      <c r="AL116" s="12">
        <f t="shared" si="69"/>
        <v>6.1174464771131497E-2</v>
      </c>
      <c r="AM116" s="12">
        <f t="shared" si="70"/>
        <v>0.17164811083532602</v>
      </c>
      <c r="AN116" s="12">
        <f t="shared" si="71"/>
        <v>7.4047680648955602E-2</v>
      </c>
      <c r="AO116" s="12">
        <f t="shared" si="72"/>
        <v>0.17671271670052296</v>
      </c>
      <c r="AP116" s="12">
        <f t="shared" si="73"/>
        <v>7.0573403174871499E-2</v>
      </c>
      <c r="AQ116" s="12">
        <f t="shared" si="74"/>
        <v>0.29358377980549699</v>
      </c>
      <c r="AR116" s="12">
        <f t="shared" si="75"/>
        <v>8.7045118298640589E-2</v>
      </c>
    </row>
    <row r="117" spans="1:44" x14ac:dyDescent="0.25">
      <c r="A117">
        <v>2086</v>
      </c>
      <c r="B117">
        <v>6.5214725765052994E-2</v>
      </c>
      <c r="C117">
        <v>6.1174464771131497E-2</v>
      </c>
      <c r="D117">
        <v>0.171648110835326</v>
      </c>
      <c r="E117">
        <v>7.4047680648955602E-2</v>
      </c>
      <c r="F117">
        <v>0.17671271670052299</v>
      </c>
      <c r="G117">
        <v>7.0573403174871499E-2</v>
      </c>
      <c r="H117">
        <v>0.29358377980549699</v>
      </c>
      <c r="I117">
        <v>8.7045118298640603E-2</v>
      </c>
      <c r="L117">
        <v>2086</v>
      </c>
      <c r="M117">
        <f t="shared" si="51"/>
        <v>6.5214725765052994E-2</v>
      </c>
      <c r="N117">
        <f t="shared" si="52"/>
        <v>6.1174464771131497E-2</v>
      </c>
      <c r="O117">
        <f t="shared" si="53"/>
        <v>0.171648110835326</v>
      </c>
      <c r="P117">
        <f t="shared" si="54"/>
        <v>7.4047680648955602E-2</v>
      </c>
      <c r="Q117">
        <f t="shared" si="55"/>
        <v>0.17671271670052299</v>
      </c>
      <c r="R117">
        <f t="shared" si="56"/>
        <v>7.0573403174871499E-2</v>
      </c>
      <c r="S117">
        <f t="shared" si="57"/>
        <v>0.29358377980549699</v>
      </c>
      <c r="T117">
        <f t="shared" si="58"/>
        <v>8.7045118298640603E-2</v>
      </c>
      <c r="W117">
        <v>2086</v>
      </c>
      <c r="AJ117" s="12">
        <v>2086</v>
      </c>
      <c r="AK117" s="12">
        <f t="shared" si="68"/>
        <v>6.521472576505298E-2</v>
      </c>
      <c r="AL117" s="12">
        <f t="shared" si="69"/>
        <v>6.1174464771131497E-2</v>
      </c>
      <c r="AM117" s="12">
        <f t="shared" si="70"/>
        <v>0.17164811083532602</v>
      </c>
      <c r="AN117" s="12">
        <f t="shared" si="71"/>
        <v>7.4047680648955602E-2</v>
      </c>
      <c r="AO117" s="12">
        <f t="shared" si="72"/>
        <v>0.17671271670052296</v>
      </c>
      <c r="AP117" s="12">
        <f t="shared" si="73"/>
        <v>7.0573403174871499E-2</v>
      </c>
      <c r="AQ117" s="12">
        <f t="shared" si="74"/>
        <v>0.29358377980549699</v>
      </c>
      <c r="AR117" s="12">
        <f t="shared" si="75"/>
        <v>8.7045118298640589E-2</v>
      </c>
    </row>
    <row r="118" spans="1:44" x14ac:dyDescent="0.25">
      <c r="A118">
        <v>2087</v>
      </c>
      <c r="B118">
        <v>6.5214725765052994E-2</v>
      </c>
      <c r="C118">
        <v>6.1174464771131497E-2</v>
      </c>
      <c r="D118">
        <v>0.171648110835326</v>
      </c>
      <c r="E118">
        <v>7.4047680648955602E-2</v>
      </c>
      <c r="F118">
        <v>0.17671271670052299</v>
      </c>
      <c r="G118">
        <v>7.0573403174871499E-2</v>
      </c>
      <c r="H118">
        <v>0.29358377980549699</v>
      </c>
      <c r="I118">
        <v>8.7045118298640603E-2</v>
      </c>
      <c r="L118">
        <v>2087</v>
      </c>
      <c r="M118">
        <f t="shared" si="51"/>
        <v>6.5214725765052994E-2</v>
      </c>
      <c r="N118">
        <f t="shared" si="52"/>
        <v>6.1174464771131497E-2</v>
      </c>
      <c r="O118">
        <f t="shared" si="53"/>
        <v>0.171648110835326</v>
      </c>
      <c r="P118">
        <f t="shared" si="54"/>
        <v>7.4047680648955602E-2</v>
      </c>
      <c r="Q118">
        <f t="shared" si="55"/>
        <v>0.17671271670052299</v>
      </c>
      <c r="R118">
        <f t="shared" si="56"/>
        <v>7.0573403174871499E-2</v>
      </c>
      <c r="S118">
        <f t="shared" si="57"/>
        <v>0.29358377980549699</v>
      </c>
      <c r="T118">
        <f t="shared" si="58"/>
        <v>8.7045118298640603E-2</v>
      </c>
      <c r="W118">
        <v>2087</v>
      </c>
      <c r="AJ118" s="12">
        <v>2087</v>
      </c>
      <c r="AK118" s="12">
        <f t="shared" si="68"/>
        <v>6.5214725765052967E-2</v>
      </c>
      <c r="AL118" s="12">
        <f t="shared" si="69"/>
        <v>6.1174464771131497E-2</v>
      </c>
      <c r="AM118" s="12">
        <f t="shared" si="70"/>
        <v>0.17164811083532602</v>
      </c>
      <c r="AN118" s="12">
        <f t="shared" si="71"/>
        <v>7.4047680648955602E-2</v>
      </c>
      <c r="AO118" s="12">
        <f t="shared" si="72"/>
        <v>0.17671271670052296</v>
      </c>
      <c r="AP118" s="12">
        <f t="shared" si="73"/>
        <v>7.0573403174871499E-2</v>
      </c>
      <c r="AQ118" s="12">
        <f t="shared" si="74"/>
        <v>0.29358377980549699</v>
      </c>
      <c r="AR118" s="12">
        <f t="shared" si="75"/>
        <v>8.7045118298640589E-2</v>
      </c>
    </row>
    <row r="119" spans="1:44" x14ac:dyDescent="0.25">
      <c r="A119">
        <v>2088</v>
      </c>
      <c r="B119">
        <v>6.5214725765052897E-2</v>
      </c>
      <c r="C119">
        <v>6.1174464771131497E-2</v>
      </c>
      <c r="D119">
        <v>0.171648110835326</v>
      </c>
      <c r="E119">
        <v>7.4047680648955602E-2</v>
      </c>
      <c r="F119">
        <v>0.17671271670052299</v>
      </c>
      <c r="G119">
        <v>7.0573403174871499E-2</v>
      </c>
      <c r="H119">
        <v>0.29358377980549699</v>
      </c>
      <c r="I119">
        <v>8.7045118298640603E-2</v>
      </c>
      <c r="L119">
        <v>2088</v>
      </c>
      <c r="M119">
        <f t="shared" si="51"/>
        <v>6.5214725765052897E-2</v>
      </c>
      <c r="N119">
        <f t="shared" si="52"/>
        <v>6.1174464771131497E-2</v>
      </c>
      <c r="O119">
        <f t="shared" si="53"/>
        <v>0.171648110835326</v>
      </c>
      <c r="P119">
        <f t="shared" si="54"/>
        <v>7.4047680648955602E-2</v>
      </c>
      <c r="Q119">
        <f t="shared" si="55"/>
        <v>0.17671271670052299</v>
      </c>
      <c r="R119">
        <f t="shared" si="56"/>
        <v>7.0573403174871499E-2</v>
      </c>
      <c r="S119">
        <f t="shared" si="57"/>
        <v>0.29358377980549699</v>
      </c>
      <c r="T119">
        <f t="shared" si="58"/>
        <v>8.7045118298640603E-2</v>
      </c>
      <c r="W119">
        <v>2088</v>
      </c>
      <c r="AJ119" s="12">
        <v>2088</v>
      </c>
      <c r="AK119" s="12">
        <f t="shared" si="68"/>
        <v>6.5214725765052967E-2</v>
      </c>
      <c r="AL119" s="12">
        <f t="shared" si="69"/>
        <v>6.1174464771131497E-2</v>
      </c>
      <c r="AM119" s="12">
        <f t="shared" si="70"/>
        <v>0.17164811083532602</v>
      </c>
      <c r="AN119" s="12">
        <f t="shared" si="71"/>
        <v>7.4047680648955602E-2</v>
      </c>
      <c r="AO119" s="12">
        <f t="shared" si="72"/>
        <v>0.17671271670052296</v>
      </c>
      <c r="AP119" s="12">
        <f t="shared" si="73"/>
        <v>7.0573403174871499E-2</v>
      </c>
      <c r="AQ119" s="12">
        <f t="shared" si="74"/>
        <v>0.29358377980549699</v>
      </c>
      <c r="AR119" s="12">
        <f t="shared" si="75"/>
        <v>8.7045118298640589E-2</v>
      </c>
    </row>
    <row r="120" spans="1:44" x14ac:dyDescent="0.25">
      <c r="A120">
        <v>2089</v>
      </c>
      <c r="B120">
        <v>6.5214725765052994E-2</v>
      </c>
      <c r="C120">
        <v>6.1174464771131497E-2</v>
      </c>
      <c r="D120">
        <v>0.171648110835326</v>
      </c>
      <c r="E120">
        <v>7.4047680648955602E-2</v>
      </c>
      <c r="F120">
        <v>0.17671271670052299</v>
      </c>
      <c r="G120">
        <v>7.0573403174871499E-2</v>
      </c>
      <c r="H120">
        <v>0.29358377980549699</v>
      </c>
      <c r="I120">
        <v>8.7045118298640506E-2</v>
      </c>
      <c r="L120">
        <v>2089</v>
      </c>
      <c r="M120">
        <f t="shared" si="51"/>
        <v>6.5214725765052994E-2</v>
      </c>
      <c r="N120">
        <f t="shared" si="52"/>
        <v>6.1174464771131497E-2</v>
      </c>
      <c r="O120">
        <f t="shared" si="53"/>
        <v>0.171648110835326</v>
      </c>
      <c r="P120">
        <f t="shared" si="54"/>
        <v>7.4047680648955602E-2</v>
      </c>
      <c r="Q120">
        <f t="shared" si="55"/>
        <v>0.17671271670052299</v>
      </c>
      <c r="R120">
        <f t="shared" si="56"/>
        <v>7.0573403174871499E-2</v>
      </c>
      <c r="S120">
        <f t="shared" si="57"/>
        <v>0.29358377980549699</v>
      </c>
      <c r="T120">
        <f t="shared" si="58"/>
        <v>8.7045118298640506E-2</v>
      </c>
      <c r="W120">
        <v>2089</v>
      </c>
      <c r="AJ120" s="12">
        <v>2089</v>
      </c>
      <c r="AK120" s="12">
        <f t="shared" si="68"/>
        <v>6.5214725765052967E-2</v>
      </c>
      <c r="AL120" s="12">
        <f t="shared" si="69"/>
        <v>6.1174464771131497E-2</v>
      </c>
      <c r="AM120" s="12">
        <f t="shared" si="70"/>
        <v>0.17164811083532602</v>
      </c>
      <c r="AN120" s="12">
        <f t="shared" si="71"/>
        <v>7.4047680648955602E-2</v>
      </c>
      <c r="AO120" s="12">
        <f t="shared" si="72"/>
        <v>0.17671271670052296</v>
      </c>
      <c r="AP120" s="12">
        <f t="shared" si="73"/>
        <v>7.0573403174871499E-2</v>
      </c>
      <c r="AQ120" s="12">
        <f t="shared" si="74"/>
        <v>0.29358377980549699</v>
      </c>
      <c r="AR120" s="12">
        <f t="shared" si="75"/>
        <v>8.7045118298640589E-2</v>
      </c>
    </row>
    <row r="121" spans="1:44" x14ac:dyDescent="0.25">
      <c r="A121">
        <v>2090</v>
      </c>
      <c r="B121">
        <v>6.5214725765052994E-2</v>
      </c>
      <c r="C121">
        <v>6.1174464771131497E-2</v>
      </c>
      <c r="D121">
        <v>0.171648110835326</v>
      </c>
      <c r="E121">
        <v>7.4047680648955602E-2</v>
      </c>
      <c r="F121">
        <v>0.17671271670052299</v>
      </c>
      <c r="G121">
        <v>7.0573403174871499E-2</v>
      </c>
      <c r="H121">
        <v>0.29358377980549699</v>
      </c>
      <c r="I121">
        <v>8.7045118298640603E-2</v>
      </c>
      <c r="L121">
        <v>2090</v>
      </c>
      <c r="M121">
        <f t="shared" si="51"/>
        <v>6.5214725765052994E-2</v>
      </c>
      <c r="N121">
        <f t="shared" si="52"/>
        <v>6.1174464771131497E-2</v>
      </c>
      <c r="O121">
        <f t="shared" si="53"/>
        <v>0.171648110835326</v>
      </c>
      <c r="P121">
        <f t="shared" si="54"/>
        <v>7.4047680648955602E-2</v>
      </c>
      <c r="Q121">
        <f t="shared" si="55"/>
        <v>0.17671271670052299</v>
      </c>
      <c r="R121">
        <f t="shared" si="56"/>
        <v>7.0573403174871499E-2</v>
      </c>
      <c r="S121">
        <f t="shared" si="57"/>
        <v>0.29358377980549699</v>
      </c>
      <c r="T121">
        <f t="shared" si="58"/>
        <v>8.7045118298640603E-2</v>
      </c>
      <c r="W121">
        <v>2090</v>
      </c>
      <c r="AJ121" s="12">
        <v>2090</v>
      </c>
      <c r="AK121" s="12">
        <f t="shared" si="68"/>
        <v>6.521472576505298E-2</v>
      </c>
      <c r="AL121" s="12">
        <f t="shared" si="69"/>
        <v>6.1174464771131497E-2</v>
      </c>
      <c r="AM121" s="12">
        <f t="shared" si="70"/>
        <v>0.17164811083532602</v>
      </c>
      <c r="AN121" s="12">
        <f t="shared" si="71"/>
        <v>7.4047680648955602E-2</v>
      </c>
      <c r="AO121" s="12">
        <f t="shared" si="72"/>
        <v>0.17671271670052296</v>
      </c>
      <c r="AP121" s="12">
        <f t="shared" si="73"/>
        <v>7.0573403174871499E-2</v>
      </c>
      <c r="AQ121" s="12">
        <f t="shared" si="74"/>
        <v>0.29358377980549699</v>
      </c>
      <c r="AR121" s="12">
        <f t="shared" si="75"/>
        <v>8.7045118298640589E-2</v>
      </c>
    </row>
    <row r="122" spans="1:44" x14ac:dyDescent="0.25">
      <c r="A122">
        <v>2091</v>
      </c>
      <c r="B122">
        <v>6.5214725765052897E-2</v>
      </c>
      <c r="C122">
        <v>6.1174464771131497E-2</v>
      </c>
      <c r="D122">
        <v>0.171648110835326</v>
      </c>
      <c r="E122">
        <v>7.4047680648955602E-2</v>
      </c>
      <c r="F122">
        <v>0.17671271670052299</v>
      </c>
      <c r="G122">
        <v>7.0573403174871499E-2</v>
      </c>
      <c r="H122">
        <v>0.29358377980549699</v>
      </c>
      <c r="I122">
        <v>8.7045118298640603E-2</v>
      </c>
      <c r="L122">
        <v>2091</v>
      </c>
      <c r="M122">
        <f t="shared" ref="M122:M131" si="76">B122</f>
        <v>6.5214725765052897E-2</v>
      </c>
      <c r="N122">
        <f t="shared" ref="N122:N131" si="77">C122</f>
        <v>6.1174464771131497E-2</v>
      </c>
      <c r="O122">
        <f t="shared" ref="O122:O131" si="78">D122</f>
        <v>0.171648110835326</v>
      </c>
      <c r="P122">
        <f t="shared" ref="P122:P131" si="79">E122</f>
        <v>7.4047680648955602E-2</v>
      </c>
      <c r="Q122">
        <f t="shared" ref="Q122:Q131" si="80">F122</f>
        <v>0.17671271670052299</v>
      </c>
      <c r="R122">
        <f t="shared" ref="R122:R131" si="81">G122</f>
        <v>7.0573403174871499E-2</v>
      </c>
      <c r="S122">
        <f t="shared" ref="S122:S131" si="82">H122</f>
        <v>0.29358377980549699</v>
      </c>
      <c r="T122">
        <f t="shared" ref="T122:T131" si="83">I122</f>
        <v>8.7045118298640603E-2</v>
      </c>
      <c r="W122">
        <v>2091</v>
      </c>
      <c r="AJ122" s="12">
        <v>2091</v>
      </c>
      <c r="AK122" s="12">
        <f t="shared" si="68"/>
        <v>6.521472576505298E-2</v>
      </c>
      <c r="AL122" s="12">
        <f t="shared" si="69"/>
        <v>6.1174464771131497E-2</v>
      </c>
      <c r="AM122" s="12">
        <f t="shared" si="70"/>
        <v>0.17164811083532602</v>
      </c>
      <c r="AN122" s="12">
        <f t="shared" si="71"/>
        <v>7.4047680648955602E-2</v>
      </c>
      <c r="AO122" s="12">
        <f t="shared" si="72"/>
        <v>0.17671271670052296</v>
      </c>
      <c r="AP122" s="12">
        <f t="shared" si="73"/>
        <v>7.0573403174871499E-2</v>
      </c>
      <c r="AQ122" s="12">
        <f t="shared" si="74"/>
        <v>0.29358377980549699</v>
      </c>
      <c r="AR122" s="12">
        <f t="shared" si="75"/>
        <v>8.7045118298640589E-2</v>
      </c>
    </row>
    <row r="123" spans="1:44" x14ac:dyDescent="0.25">
      <c r="A123">
        <v>2092</v>
      </c>
      <c r="B123">
        <v>6.5214725765052994E-2</v>
      </c>
      <c r="C123">
        <v>6.1174464771131497E-2</v>
      </c>
      <c r="D123">
        <v>0.171648110835326</v>
      </c>
      <c r="E123">
        <v>7.4047680648955602E-2</v>
      </c>
      <c r="F123">
        <v>0.17671271670052299</v>
      </c>
      <c r="G123">
        <v>7.0573403174871499E-2</v>
      </c>
      <c r="H123">
        <v>0.29358377980549699</v>
      </c>
      <c r="I123">
        <v>8.7045118298640603E-2</v>
      </c>
      <c r="L123">
        <v>2092</v>
      </c>
      <c r="M123">
        <f t="shared" si="76"/>
        <v>6.5214725765052994E-2</v>
      </c>
      <c r="N123">
        <f t="shared" si="77"/>
        <v>6.1174464771131497E-2</v>
      </c>
      <c r="O123">
        <f t="shared" si="78"/>
        <v>0.171648110835326</v>
      </c>
      <c r="P123">
        <f t="shared" si="79"/>
        <v>7.4047680648955602E-2</v>
      </c>
      <c r="Q123">
        <f t="shared" si="80"/>
        <v>0.17671271670052299</v>
      </c>
      <c r="R123">
        <f t="shared" si="81"/>
        <v>7.0573403174871499E-2</v>
      </c>
      <c r="S123">
        <f t="shared" si="82"/>
        <v>0.29358377980549699</v>
      </c>
      <c r="T123">
        <f t="shared" si="83"/>
        <v>8.7045118298640603E-2</v>
      </c>
      <c r="W123">
        <v>2092</v>
      </c>
      <c r="AJ123" s="12">
        <v>2092</v>
      </c>
      <c r="AK123" s="12">
        <f t="shared" si="68"/>
        <v>6.521472576505298E-2</v>
      </c>
      <c r="AL123" s="12">
        <f t="shared" si="69"/>
        <v>6.1174464771131497E-2</v>
      </c>
      <c r="AM123" s="12">
        <f t="shared" si="70"/>
        <v>0.17164811083532602</v>
      </c>
      <c r="AN123" s="12">
        <f t="shared" si="71"/>
        <v>7.4047680648955602E-2</v>
      </c>
      <c r="AO123" s="12">
        <f t="shared" si="72"/>
        <v>0.17671271670052296</v>
      </c>
      <c r="AP123" s="12">
        <f t="shared" si="73"/>
        <v>7.0573403174871499E-2</v>
      </c>
      <c r="AQ123" s="12">
        <f t="shared" si="74"/>
        <v>0.29358377980549699</v>
      </c>
      <c r="AR123" s="12">
        <f t="shared" si="75"/>
        <v>8.7045118298640589E-2</v>
      </c>
    </row>
    <row r="124" spans="1:44" x14ac:dyDescent="0.25">
      <c r="A124">
        <v>2093</v>
      </c>
      <c r="B124">
        <v>6.5214725765052994E-2</v>
      </c>
      <c r="C124">
        <v>6.1174464771131497E-2</v>
      </c>
      <c r="D124">
        <v>0.171648110835326</v>
      </c>
      <c r="E124">
        <v>7.4047680648955602E-2</v>
      </c>
      <c r="F124">
        <v>0.17671271670052299</v>
      </c>
      <c r="G124">
        <v>7.0573403174871499E-2</v>
      </c>
      <c r="H124">
        <v>0.29358377980549699</v>
      </c>
      <c r="I124">
        <v>8.7045118298640603E-2</v>
      </c>
      <c r="L124">
        <v>2093</v>
      </c>
      <c r="M124">
        <f t="shared" si="76"/>
        <v>6.5214725765052994E-2</v>
      </c>
      <c r="N124">
        <f t="shared" si="77"/>
        <v>6.1174464771131497E-2</v>
      </c>
      <c r="O124">
        <f t="shared" si="78"/>
        <v>0.171648110835326</v>
      </c>
      <c r="P124">
        <f t="shared" si="79"/>
        <v>7.4047680648955602E-2</v>
      </c>
      <c r="Q124">
        <f t="shared" si="80"/>
        <v>0.17671271670052299</v>
      </c>
      <c r="R124">
        <f t="shared" si="81"/>
        <v>7.0573403174871499E-2</v>
      </c>
      <c r="S124">
        <f t="shared" si="82"/>
        <v>0.29358377980549699</v>
      </c>
      <c r="T124">
        <f t="shared" si="83"/>
        <v>8.7045118298640603E-2</v>
      </c>
      <c r="W124">
        <v>2093</v>
      </c>
      <c r="AJ124" s="12">
        <v>2093</v>
      </c>
      <c r="AK124" s="12">
        <f t="shared" si="68"/>
        <v>6.521472576505298E-2</v>
      </c>
      <c r="AL124" s="12">
        <f t="shared" si="69"/>
        <v>6.1174464771131497E-2</v>
      </c>
      <c r="AM124" s="12">
        <f t="shared" si="70"/>
        <v>0.17164811083532602</v>
      </c>
      <c r="AN124" s="12">
        <f t="shared" si="71"/>
        <v>7.4047680648955602E-2</v>
      </c>
      <c r="AO124" s="12">
        <f t="shared" si="72"/>
        <v>0.17671271670052296</v>
      </c>
      <c r="AP124" s="12">
        <f t="shared" si="73"/>
        <v>7.0573403174871499E-2</v>
      </c>
      <c r="AQ124" s="12">
        <f t="shared" si="74"/>
        <v>0.29358377980549699</v>
      </c>
      <c r="AR124" s="12">
        <f t="shared" si="75"/>
        <v>8.7045118298640589E-2</v>
      </c>
    </row>
    <row r="125" spans="1:44" x14ac:dyDescent="0.25">
      <c r="A125">
        <v>2094</v>
      </c>
      <c r="B125">
        <v>6.5214725765052994E-2</v>
      </c>
      <c r="C125">
        <v>6.1174464771131497E-2</v>
      </c>
      <c r="D125">
        <v>0.171648110835326</v>
      </c>
      <c r="E125">
        <v>7.4047680648955602E-2</v>
      </c>
      <c r="F125">
        <v>0.17671271670052299</v>
      </c>
      <c r="G125">
        <v>7.0573403174871499E-2</v>
      </c>
      <c r="H125">
        <v>0.29358377980549699</v>
      </c>
      <c r="I125">
        <v>8.7045118298640603E-2</v>
      </c>
      <c r="L125">
        <v>2094</v>
      </c>
      <c r="M125">
        <f t="shared" si="76"/>
        <v>6.5214725765052994E-2</v>
      </c>
      <c r="N125">
        <f t="shared" si="77"/>
        <v>6.1174464771131497E-2</v>
      </c>
      <c r="O125">
        <f t="shared" si="78"/>
        <v>0.171648110835326</v>
      </c>
      <c r="P125">
        <f t="shared" si="79"/>
        <v>7.4047680648955602E-2</v>
      </c>
      <c r="Q125">
        <f t="shared" si="80"/>
        <v>0.17671271670052299</v>
      </c>
      <c r="R125">
        <f t="shared" si="81"/>
        <v>7.0573403174871499E-2</v>
      </c>
      <c r="S125">
        <f t="shared" si="82"/>
        <v>0.29358377980549699</v>
      </c>
      <c r="T125">
        <f t="shared" si="83"/>
        <v>8.7045118298640603E-2</v>
      </c>
      <c r="W125">
        <v>2094</v>
      </c>
      <c r="AJ125" s="12">
        <v>2094</v>
      </c>
      <c r="AK125" s="12">
        <f t="shared" si="68"/>
        <v>6.521472576505298E-2</v>
      </c>
      <c r="AL125" s="12">
        <f t="shared" si="69"/>
        <v>6.1174464771131497E-2</v>
      </c>
      <c r="AM125" s="12">
        <f t="shared" si="70"/>
        <v>0.17164811083532602</v>
      </c>
      <c r="AN125" s="12">
        <f t="shared" si="71"/>
        <v>7.4047680648955602E-2</v>
      </c>
      <c r="AO125" s="12">
        <f t="shared" si="72"/>
        <v>0.17671271670052296</v>
      </c>
      <c r="AP125" s="12">
        <f t="shared" si="73"/>
        <v>7.0573403174871499E-2</v>
      </c>
      <c r="AQ125" s="12">
        <f t="shared" si="74"/>
        <v>0.29358377980549699</v>
      </c>
      <c r="AR125" s="12">
        <f t="shared" si="75"/>
        <v>8.7045118298640589E-2</v>
      </c>
    </row>
    <row r="126" spans="1:44" x14ac:dyDescent="0.25">
      <c r="A126">
        <v>2095</v>
      </c>
      <c r="B126">
        <v>6.5214725765052994E-2</v>
      </c>
      <c r="C126">
        <v>6.1174464771131497E-2</v>
      </c>
      <c r="D126">
        <v>0.171648110835326</v>
      </c>
      <c r="E126">
        <v>7.4047680648955602E-2</v>
      </c>
      <c r="F126">
        <v>0.17671271670052299</v>
      </c>
      <c r="G126">
        <v>7.0573403174871499E-2</v>
      </c>
      <c r="H126">
        <v>0.29358377980549699</v>
      </c>
      <c r="I126">
        <v>8.7045118298640603E-2</v>
      </c>
      <c r="L126">
        <v>2095</v>
      </c>
      <c r="M126">
        <f t="shared" si="76"/>
        <v>6.5214725765052994E-2</v>
      </c>
      <c r="N126">
        <f t="shared" si="77"/>
        <v>6.1174464771131497E-2</v>
      </c>
      <c r="O126">
        <f t="shared" si="78"/>
        <v>0.171648110835326</v>
      </c>
      <c r="P126">
        <f t="shared" si="79"/>
        <v>7.4047680648955602E-2</v>
      </c>
      <c r="Q126">
        <f t="shared" si="80"/>
        <v>0.17671271670052299</v>
      </c>
      <c r="R126">
        <f t="shared" si="81"/>
        <v>7.0573403174871499E-2</v>
      </c>
      <c r="S126">
        <f t="shared" si="82"/>
        <v>0.29358377980549699</v>
      </c>
      <c r="T126">
        <f t="shared" si="83"/>
        <v>8.7045118298640603E-2</v>
      </c>
      <c r="W126">
        <v>2095</v>
      </c>
      <c r="AJ126" s="12">
        <v>2095</v>
      </c>
      <c r="AK126" s="12">
        <f t="shared" si="68"/>
        <v>6.521472576505298E-2</v>
      </c>
      <c r="AL126" s="12">
        <f t="shared" si="69"/>
        <v>6.1174464771131497E-2</v>
      </c>
      <c r="AM126" s="12">
        <f t="shared" si="70"/>
        <v>0.17164811083532602</v>
      </c>
      <c r="AN126" s="12">
        <f t="shared" si="71"/>
        <v>7.4047680648955602E-2</v>
      </c>
      <c r="AO126" s="12">
        <f t="shared" si="72"/>
        <v>0.17671271670052296</v>
      </c>
      <c r="AP126" s="12">
        <f t="shared" si="73"/>
        <v>7.0573403174871499E-2</v>
      </c>
      <c r="AQ126" s="12">
        <f t="shared" si="74"/>
        <v>0.29358377980549699</v>
      </c>
      <c r="AR126" s="12">
        <f t="shared" si="75"/>
        <v>8.7045118298640603E-2</v>
      </c>
    </row>
    <row r="127" spans="1:44" x14ac:dyDescent="0.25">
      <c r="A127">
        <v>2096</v>
      </c>
      <c r="B127">
        <v>6.5214725765052994E-2</v>
      </c>
      <c r="C127">
        <v>6.1174464771131497E-2</v>
      </c>
      <c r="D127">
        <v>0.171648110835326</v>
      </c>
      <c r="E127">
        <v>7.4047680648955602E-2</v>
      </c>
      <c r="F127">
        <v>0.17671271670052299</v>
      </c>
      <c r="G127">
        <v>7.0573403174871499E-2</v>
      </c>
      <c r="H127">
        <v>0.29358377980549699</v>
      </c>
      <c r="I127">
        <v>8.7045118298640603E-2</v>
      </c>
      <c r="L127">
        <v>2096</v>
      </c>
      <c r="M127">
        <f t="shared" si="76"/>
        <v>6.5214725765052994E-2</v>
      </c>
      <c r="N127">
        <f t="shared" si="77"/>
        <v>6.1174464771131497E-2</v>
      </c>
      <c r="O127">
        <f t="shared" si="78"/>
        <v>0.171648110835326</v>
      </c>
      <c r="P127">
        <f t="shared" si="79"/>
        <v>7.4047680648955602E-2</v>
      </c>
      <c r="Q127">
        <f t="shared" si="80"/>
        <v>0.17671271670052299</v>
      </c>
      <c r="R127">
        <f t="shared" si="81"/>
        <v>7.0573403174871499E-2</v>
      </c>
      <c r="S127">
        <f t="shared" si="82"/>
        <v>0.29358377980549699</v>
      </c>
      <c r="T127">
        <f t="shared" si="83"/>
        <v>8.7045118298640603E-2</v>
      </c>
      <c r="W127">
        <v>2096</v>
      </c>
      <c r="AJ127" s="12">
        <v>2096</v>
      </c>
      <c r="AK127" s="12">
        <f t="shared" si="68"/>
        <v>6.521472576505298E-2</v>
      </c>
      <c r="AL127" s="12">
        <f t="shared" si="69"/>
        <v>6.1174464771131497E-2</v>
      </c>
      <c r="AM127" s="12">
        <f t="shared" si="70"/>
        <v>0.17164811083532602</v>
      </c>
      <c r="AN127" s="12">
        <f t="shared" si="71"/>
        <v>7.4047680648955602E-2</v>
      </c>
      <c r="AO127" s="12">
        <f t="shared" si="72"/>
        <v>0.17671271670052296</v>
      </c>
      <c r="AP127" s="12">
        <f t="shared" si="73"/>
        <v>7.0573403174871499E-2</v>
      </c>
      <c r="AQ127" s="12">
        <f t="shared" si="74"/>
        <v>0.29358377980549699</v>
      </c>
      <c r="AR127" s="12">
        <f t="shared" si="75"/>
        <v>8.7045118298640603E-2</v>
      </c>
    </row>
    <row r="128" spans="1:44" x14ac:dyDescent="0.25">
      <c r="A128">
        <v>2097</v>
      </c>
      <c r="B128">
        <v>6.5214725765052994E-2</v>
      </c>
      <c r="C128">
        <v>6.1174464771131497E-2</v>
      </c>
      <c r="D128">
        <v>0.171648110835326</v>
      </c>
      <c r="E128">
        <v>7.4047680648955602E-2</v>
      </c>
      <c r="F128">
        <v>0.17671271670052299</v>
      </c>
      <c r="G128">
        <v>7.0573403174871499E-2</v>
      </c>
      <c r="H128">
        <v>0.29358377980549699</v>
      </c>
      <c r="I128">
        <v>8.7045118298640603E-2</v>
      </c>
      <c r="L128">
        <v>2097</v>
      </c>
      <c r="M128">
        <f t="shared" si="76"/>
        <v>6.5214725765052994E-2</v>
      </c>
      <c r="N128">
        <f t="shared" si="77"/>
        <v>6.1174464771131497E-2</v>
      </c>
      <c r="O128">
        <f t="shared" si="78"/>
        <v>0.171648110835326</v>
      </c>
      <c r="P128">
        <f t="shared" si="79"/>
        <v>7.4047680648955602E-2</v>
      </c>
      <c r="Q128">
        <f t="shared" si="80"/>
        <v>0.17671271670052299</v>
      </c>
      <c r="R128">
        <f t="shared" si="81"/>
        <v>7.0573403174871499E-2</v>
      </c>
      <c r="S128">
        <f t="shared" si="82"/>
        <v>0.29358377980549699</v>
      </c>
      <c r="T128">
        <f t="shared" si="83"/>
        <v>8.7045118298640603E-2</v>
      </c>
      <c r="W128">
        <v>2097</v>
      </c>
      <c r="AJ128" s="12">
        <v>2097</v>
      </c>
      <c r="AK128" s="12">
        <f t="shared" si="68"/>
        <v>6.5214725765053008E-2</v>
      </c>
      <c r="AL128" s="12">
        <f t="shared" si="69"/>
        <v>6.1174464771131497E-2</v>
      </c>
      <c r="AM128" s="12">
        <f t="shared" si="70"/>
        <v>0.17164811083532602</v>
      </c>
      <c r="AN128" s="12">
        <f t="shared" si="71"/>
        <v>7.4047680648955602E-2</v>
      </c>
      <c r="AO128" s="12">
        <f t="shared" si="72"/>
        <v>0.17671271670052296</v>
      </c>
      <c r="AP128" s="12">
        <f t="shared" si="73"/>
        <v>7.0573403174871499E-2</v>
      </c>
      <c r="AQ128" s="12">
        <f t="shared" si="74"/>
        <v>0.29358377980549699</v>
      </c>
      <c r="AR128" s="12">
        <f t="shared" si="75"/>
        <v>8.7045118298640603E-2</v>
      </c>
    </row>
    <row r="129" spans="1:44" x14ac:dyDescent="0.25">
      <c r="A129">
        <v>2098</v>
      </c>
      <c r="B129">
        <v>6.5214725765052994E-2</v>
      </c>
      <c r="C129">
        <v>6.1174464771131497E-2</v>
      </c>
      <c r="D129">
        <v>0.171648110835326</v>
      </c>
      <c r="E129">
        <v>7.4047680648955602E-2</v>
      </c>
      <c r="F129">
        <v>0.17671271670052299</v>
      </c>
      <c r="G129">
        <v>7.0573403174871499E-2</v>
      </c>
      <c r="H129">
        <v>0.29358377980549699</v>
      </c>
      <c r="I129">
        <v>8.7045118298640603E-2</v>
      </c>
      <c r="L129">
        <v>2098</v>
      </c>
      <c r="M129">
        <f t="shared" si="76"/>
        <v>6.5214725765052994E-2</v>
      </c>
      <c r="N129">
        <f t="shared" si="77"/>
        <v>6.1174464771131497E-2</v>
      </c>
      <c r="O129">
        <f t="shared" si="78"/>
        <v>0.171648110835326</v>
      </c>
      <c r="P129">
        <f t="shared" si="79"/>
        <v>7.4047680648955602E-2</v>
      </c>
      <c r="Q129">
        <f t="shared" si="80"/>
        <v>0.17671271670052299</v>
      </c>
      <c r="R129">
        <f t="shared" si="81"/>
        <v>7.0573403174871499E-2</v>
      </c>
      <c r="S129">
        <f t="shared" si="82"/>
        <v>0.29358377980549699</v>
      </c>
      <c r="T129">
        <f t="shared" si="83"/>
        <v>8.7045118298640603E-2</v>
      </c>
      <c r="W129">
        <v>2098</v>
      </c>
      <c r="AJ129" s="12">
        <v>2098</v>
      </c>
      <c r="AK129" s="12">
        <f t="shared" si="68"/>
        <v>6.5214725765053008E-2</v>
      </c>
      <c r="AL129" s="12">
        <f t="shared" si="69"/>
        <v>6.117446477113149E-2</v>
      </c>
      <c r="AM129" s="12">
        <f t="shared" si="70"/>
        <v>0.17164811083532602</v>
      </c>
      <c r="AN129" s="12">
        <f t="shared" si="71"/>
        <v>7.4047680648955602E-2</v>
      </c>
      <c r="AO129" s="12">
        <f t="shared" si="72"/>
        <v>0.17671271670052296</v>
      </c>
      <c r="AP129" s="12">
        <f t="shared" si="73"/>
        <v>7.0573403174871499E-2</v>
      </c>
      <c r="AQ129" s="12">
        <f t="shared" si="74"/>
        <v>0.29358377980549699</v>
      </c>
      <c r="AR129" s="12">
        <f t="shared" si="75"/>
        <v>8.7045118298640603E-2</v>
      </c>
    </row>
    <row r="130" spans="1:44" x14ac:dyDescent="0.25">
      <c r="A130">
        <v>2099</v>
      </c>
      <c r="B130">
        <v>6.5214725765052994E-2</v>
      </c>
      <c r="C130">
        <v>6.1174464771131497E-2</v>
      </c>
      <c r="D130">
        <v>0.171648110835326</v>
      </c>
      <c r="E130">
        <v>7.4047680648955602E-2</v>
      </c>
      <c r="F130">
        <v>0.17671271670052299</v>
      </c>
      <c r="G130">
        <v>7.0573403174871499E-2</v>
      </c>
      <c r="H130">
        <v>0.29358377980549699</v>
      </c>
      <c r="I130">
        <v>8.7045118298640603E-2</v>
      </c>
      <c r="L130">
        <v>2099</v>
      </c>
      <c r="M130">
        <f t="shared" si="76"/>
        <v>6.5214725765052994E-2</v>
      </c>
      <c r="N130">
        <f t="shared" si="77"/>
        <v>6.1174464771131497E-2</v>
      </c>
      <c r="O130">
        <f t="shared" si="78"/>
        <v>0.171648110835326</v>
      </c>
      <c r="P130">
        <f t="shared" si="79"/>
        <v>7.4047680648955602E-2</v>
      </c>
      <c r="Q130">
        <f t="shared" si="80"/>
        <v>0.17671271670052299</v>
      </c>
      <c r="R130">
        <f t="shared" si="81"/>
        <v>7.0573403174871499E-2</v>
      </c>
      <c r="S130">
        <f t="shared" si="82"/>
        <v>0.29358377980549699</v>
      </c>
      <c r="T130">
        <f t="shared" si="83"/>
        <v>8.7045118298640603E-2</v>
      </c>
      <c r="W130">
        <v>2099</v>
      </c>
      <c r="AJ130" s="12">
        <v>2099</v>
      </c>
      <c r="AK130" s="12">
        <f t="shared" si="68"/>
        <v>6.5214725765053008E-2</v>
      </c>
      <c r="AL130" s="12">
        <f t="shared" si="69"/>
        <v>6.117446477113149E-2</v>
      </c>
      <c r="AM130" s="12">
        <f t="shared" si="70"/>
        <v>0.17164811083532602</v>
      </c>
      <c r="AN130" s="12">
        <f t="shared" si="71"/>
        <v>7.4047680648955602E-2</v>
      </c>
      <c r="AO130" s="12">
        <f t="shared" si="72"/>
        <v>0.17671271670052296</v>
      </c>
      <c r="AP130" s="12">
        <f t="shared" si="73"/>
        <v>7.0573403174871499E-2</v>
      </c>
      <c r="AQ130" s="12">
        <f t="shared" si="74"/>
        <v>0.29358377980549699</v>
      </c>
      <c r="AR130" s="12">
        <f t="shared" si="75"/>
        <v>8.7045118298640603E-2</v>
      </c>
    </row>
    <row r="131" spans="1:44" x14ac:dyDescent="0.25">
      <c r="A131">
        <v>2100</v>
      </c>
      <c r="B131">
        <v>6.5214725765052994E-2</v>
      </c>
      <c r="C131">
        <v>6.1174464771131497E-2</v>
      </c>
      <c r="D131">
        <v>0.171648110835326</v>
      </c>
      <c r="E131">
        <v>7.4047680648955602E-2</v>
      </c>
      <c r="F131">
        <v>0.17671271670052299</v>
      </c>
      <c r="G131">
        <v>7.0573403174871499E-2</v>
      </c>
      <c r="H131">
        <v>0.29358377980549699</v>
      </c>
      <c r="I131">
        <v>8.7045118298640603E-2</v>
      </c>
      <c r="L131">
        <v>2100</v>
      </c>
      <c r="M131">
        <f t="shared" si="76"/>
        <v>6.5214725765052994E-2</v>
      </c>
      <c r="N131">
        <f t="shared" si="77"/>
        <v>6.1174464771131497E-2</v>
      </c>
      <c r="O131">
        <f t="shared" si="78"/>
        <v>0.171648110835326</v>
      </c>
      <c r="P131">
        <f t="shared" si="79"/>
        <v>7.4047680648955602E-2</v>
      </c>
      <c r="Q131">
        <f t="shared" si="80"/>
        <v>0.17671271670052299</v>
      </c>
      <c r="R131">
        <f t="shared" si="81"/>
        <v>7.0573403174871499E-2</v>
      </c>
      <c r="S131">
        <f t="shared" si="82"/>
        <v>0.29358377980549699</v>
      </c>
      <c r="T131">
        <f t="shared" si="83"/>
        <v>8.7045118298640603E-2</v>
      </c>
      <c r="W131">
        <v>2100</v>
      </c>
      <c r="AJ131" s="12">
        <v>2100</v>
      </c>
      <c r="AK131" s="12">
        <f t="shared" si="68"/>
        <v>6.5214725765053008E-2</v>
      </c>
      <c r="AL131" s="12">
        <f t="shared" si="69"/>
        <v>6.1174464771131497E-2</v>
      </c>
      <c r="AM131" s="12">
        <f t="shared" si="70"/>
        <v>0.17164811083532602</v>
      </c>
      <c r="AN131" s="12">
        <f t="shared" si="71"/>
        <v>7.4047680648955602E-2</v>
      </c>
      <c r="AO131" s="12">
        <f t="shared" si="72"/>
        <v>0.17671271670052296</v>
      </c>
      <c r="AP131" s="12">
        <f t="shared" si="73"/>
        <v>7.0573403174871499E-2</v>
      </c>
      <c r="AQ131" s="12">
        <f t="shared" si="74"/>
        <v>0.29358377980549699</v>
      </c>
      <c r="AR131" s="12">
        <f t="shared" si="75"/>
        <v>8.7045118298640603E-2</v>
      </c>
    </row>
    <row r="132" spans="1:44" x14ac:dyDescent="0.25">
      <c r="B132" s="12"/>
      <c r="C132" s="12"/>
      <c r="D132" s="12"/>
      <c r="E132" s="12"/>
      <c r="F132" s="12"/>
      <c r="G132" s="12"/>
      <c r="H132" s="12"/>
      <c r="I132" s="12"/>
      <c r="M132" s="2">
        <f>M131</f>
        <v>6.5214725765052994E-2</v>
      </c>
      <c r="N132" s="2"/>
      <c r="O132" s="2">
        <f t="shared" ref="O132:T136" si="84">O131</f>
        <v>0.171648110835326</v>
      </c>
      <c r="P132" s="2">
        <f t="shared" si="84"/>
        <v>7.4047680648955602E-2</v>
      </c>
      <c r="Q132" s="2">
        <f t="shared" si="84"/>
        <v>0.17671271670052299</v>
      </c>
      <c r="R132" s="2">
        <f t="shared" si="84"/>
        <v>7.0573403174871499E-2</v>
      </c>
      <c r="S132" s="2">
        <f t="shared" si="84"/>
        <v>0.29358377980549699</v>
      </c>
      <c r="T132" s="2">
        <f t="shared" si="84"/>
        <v>8.7045118298640603E-2</v>
      </c>
    </row>
    <row r="133" spans="1:44" x14ac:dyDescent="0.25">
      <c r="B133" s="12"/>
      <c r="C133" s="12"/>
      <c r="D133" s="12"/>
      <c r="E133" s="12"/>
      <c r="F133" s="12"/>
      <c r="G133" s="12"/>
      <c r="H133" s="12"/>
      <c r="I133" s="12"/>
      <c r="M133" s="2">
        <f t="shared" ref="M133:M134" si="85">M132</f>
        <v>6.5214725765052994E-2</v>
      </c>
      <c r="N133" s="2"/>
      <c r="O133" s="2">
        <f t="shared" si="84"/>
        <v>0.171648110835326</v>
      </c>
      <c r="P133" s="2">
        <f t="shared" si="84"/>
        <v>7.4047680648955602E-2</v>
      </c>
      <c r="Q133" s="2">
        <f t="shared" si="84"/>
        <v>0.17671271670052299</v>
      </c>
      <c r="R133" s="2">
        <f t="shared" si="84"/>
        <v>7.0573403174871499E-2</v>
      </c>
      <c r="S133" s="2">
        <f t="shared" si="84"/>
        <v>0.29358377980549699</v>
      </c>
      <c r="T133" s="2">
        <f t="shared" si="84"/>
        <v>8.7045118298640603E-2</v>
      </c>
    </row>
    <row r="134" spans="1:44" x14ac:dyDescent="0.25">
      <c r="B134" s="12"/>
      <c r="C134" s="12"/>
      <c r="D134" s="12"/>
      <c r="E134" s="12"/>
      <c r="F134" s="12"/>
      <c r="G134" s="12"/>
      <c r="H134" s="12"/>
      <c r="I134" s="12"/>
      <c r="M134" s="2">
        <f t="shared" si="85"/>
        <v>6.5214725765052994E-2</v>
      </c>
      <c r="N134" s="2"/>
      <c r="O134" s="2">
        <f t="shared" si="84"/>
        <v>0.171648110835326</v>
      </c>
      <c r="P134" s="2">
        <f t="shared" si="84"/>
        <v>7.4047680648955602E-2</v>
      </c>
      <c r="Q134" s="2">
        <f t="shared" si="84"/>
        <v>0.17671271670052299</v>
      </c>
      <c r="R134" s="2">
        <f t="shared" si="84"/>
        <v>7.0573403174871499E-2</v>
      </c>
      <c r="S134" s="2">
        <f t="shared" si="84"/>
        <v>0.29358377980549699</v>
      </c>
      <c r="T134" s="2">
        <f t="shared" si="84"/>
        <v>8.7045118298640603E-2</v>
      </c>
    </row>
    <row r="135" spans="1:44" x14ac:dyDescent="0.25">
      <c r="B135" s="12"/>
      <c r="C135" s="12"/>
      <c r="D135" s="12"/>
      <c r="E135" s="12"/>
      <c r="F135" s="12"/>
      <c r="G135" s="12"/>
      <c r="H135" s="12"/>
      <c r="I135" s="12"/>
      <c r="M135" s="2">
        <f>M134</f>
        <v>6.5214725765052994E-2</v>
      </c>
      <c r="N135" s="2"/>
      <c r="O135" s="2">
        <f t="shared" si="84"/>
        <v>0.171648110835326</v>
      </c>
      <c r="P135" s="2">
        <f t="shared" si="84"/>
        <v>7.4047680648955602E-2</v>
      </c>
      <c r="Q135" s="2">
        <f t="shared" si="84"/>
        <v>0.17671271670052299</v>
      </c>
      <c r="R135" s="2">
        <f t="shared" si="84"/>
        <v>7.0573403174871499E-2</v>
      </c>
      <c r="S135" s="2">
        <f t="shared" si="84"/>
        <v>0.29358377980549699</v>
      </c>
      <c r="T135" s="2">
        <f t="shared" si="84"/>
        <v>8.7045118298640603E-2</v>
      </c>
    </row>
    <row r="136" spans="1:44" x14ac:dyDescent="0.25">
      <c r="B136" s="12"/>
      <c r="C136" s="12"/>
      <c r="D136" s="12"/>
      <c r="E136" s="12"/>
      <c r="F136" s="12"/>
      <c r="G136" s="12"/>
      <c r="H136" s="12"/>
      <c r="I136" s="12"/>
      <c r="M136" s="2">
        <f>M135</f>
        <v>6.5214725765052994E-2</v>
      </c>
      <c r="N136" s="2"/>
      <c r="O136" s="2">
        <f t="shared" si="84"/>
        <v>0.171648110835326</v>
      </c>
      <c r="P136" s="2">
        <f t="shared" si="84"/>
        <v>7.4047680648955602E-2</v>
      </c>
      <c r="Q136" s="2">
        <f t="shared" si="84"/>
        <v>0.17671271670052299</v>
      </c>
      <c r="R136" s="2">
        <f t="shared" si="84"/>
        <v>7.0573403174871499E-2</v>
      </c>
      <c r="S136" s="2">
        <f t="shared" si="84"/>
        <v>0.29358377980549699</v>
      </c>
      <c r="T136" s="2">
        <f t="shared" si="84"/>
        <v>8.7045118298640603E-2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99BD-E695-4B31-B217-0EF5F11A4D6E}">
  <dimension ref="A1:I131"/>
  <sheetViews>
    <sheetView tabSelected="1" workbookViewId="0"/>
  </sheetViews>
  <sheetFormatPr defaultRowHeight="15" x14ac:dyDescent="0.25"/>
  <sheetData>
    <row r="1" spans="1:9" x14ac:dyDescent="0.25">
      <c r="A1" t="s">
        <v>16</v>
      </c>
      <c r="B1" t="str">
        <f>battery_share_inflow!AK1</f>
        <v>NiMH</v>
      </c>
      <c r="C1" t="str">
        <f>battery_share_inflow!AL1</f>
        <v>LMO/LCO</v>
      </c>
      <c r="D1" t="str">
        <f>battery_share_inflow!AM1</f>
        <v>NMC</v>
      </c>
      <c r="E1" t="str">
        <f>battery_share_inflow!AN1</f>
        <v>NCA</v>
      </c>
      <c r="F1" t="str">
        <f>battery_share_inflow!AO1</f>
        <v>LFP</v>
      </c>
      <c r="G1" t="str">
        <f>battery_share_inflow!AP1</f>
        <v>Lithium Sulfur</v>
      </c>
      <c r="H1" t="str">
        <f>battery_share_inflow!AQ1</f>
        <v xml:space="preserve">Lithium Ceramic </v>
      </c>
      <c r="I1" t="str">
        <f>battery_share_inflow!AR1</f>
        <v>Lithium-air</v>
      </c>
    </row>
    <row r="2" spans="1:9" x14ac:dyDescent="0.25">
      <c r="A2">
        <f>battery_share_inflow!AJ2</f>
        <v>1971</v>
      </c>
      <c r="B2">
        <f>battery_share_inflow!AK2</f>
        <v>0.8</v>
      </c>
      <c r="C2">
        <f>battery_share_inflow!AL2</f>
        <v>5.7999999999999982E-2</v>
      </c>
      <c r="D2">
        <f>battery_share_inflow!AM2</f>
        <v>5.1999999999999991E-2</v>
      </c>
      <c r="E2">
        <f>battery_share_inflow!AN2</f>
        <v>1.7999999999999995E-2</v>
      </c>
      <c r="F2">
        <f>battery_share_inflow!AO2</f>
        <v>7.1999999999999981E-2</v>
      </c>
      <c r="G2">
        <f>battery_share_inflow!AP2</f>
        <v>0</v>
      </c>
      <c r="H2">
        <f>battery_share_inflow!AQ2</f>
        <v>0</v>
      </c>
      <c r="I2">
        <f>battery_share_inflow!AR2</f>
        <v>0</v>
      </c>
    </row>
    <row r="3" spans="1:9" x14ac:dyDescent="0.25">
      <c r="A3">
        <f>battery_share_inflow!AJ3</f>
        <v>1972</v>
      </c>
      <c r="B3">
        <f>battery_share_inflow!AK3</f>
        <v>0.8</v>
      </c>
      <c r="C3">
        <f>battery_share_inflow!AL3</f>
        <v>5.7999999999999982E-2</v>
      </c>
      <c r="D3">
        <f>battery_share_inflow!AM3</f>
        <v>5.1999999999999991E-2</v>
      </c>
      <c r="E3">
        <f>battery_share_inflow!AN3</f>
        <v>1.7999999999999995E-2</v>
      </c>
      <c r="F3">
        <f>battery_share_inflow!AO3</f>
        <v>7.1999999999999981E-2</v>
      </c>
      <c r="G3">
        <f>battery_share_inflow!AP3</f>
        <v>0</v>
      </c>
      <c r="H3">
        <f>battery_share_inflow!AQ3</f>
        <v>0</v>
      </c>
      <c r="I3">
        <f>battery_share_inflow!AR3</f>
        <v>0</v>
      </c>
    </row>
    <row r="4" spans="1:9" x14ac:dyDescent="0.25">
      <c r="A4">
        <f>battery_share_inflow!AJ4</f>
        <v>1973</v>
      </c>
      <c r="B4">
        <f>battery_share_inflow!AK4</f>
        <v>0.8</v>
      </c>
      <c r="C4">
        <f>battery_share_inflow!AL4</f>
        <v>5.7999999999999982E-2</v>
      </c>
      <c r="D4">
        <f>battery_share_inflow!AM4</f>
        <v>5.1999999999999991E-2</v>
      </c>
      <c r="E4">
        <f>battery_share_inflow!AN4</f>
        <v>1.7999999999999995E-2</v>
      </c>
      <c r="F4">
        <f>battery_share_inflow!AO4</f>
        <v>7.1999999999999981E-2</v>
      </c>
      <c r="G4">
        <f>battery_share_inflow!AP4</f>
        <v>0</v>
      </c>
      <c r="H4">
        <f>battery_share_inflow!AQ4</f>
        <v>0</v>
      </c>
      <c r="I4">
        <f>battery_share_inflow!AR4</f>
        <v>0</v>
      </c>
    </row>
    <row r="5" spans="1:9" x14ac:dyDescent="0.25">
      <c r="A5">
        <f>battery_share_inflow!AJ5</f>
        <v>1974</v>
      </c>
      <c r="B5">
        <f>battery_share_inflow!AK5</f>
        <v>0.8</v>
      </c>
      <c r="C5">
        <f>battery_share_inflow!AL5</f>
        <v>5.7999999999999982E-2</v>
      </c>
      <c r="D5">
        <f>battery_share_inflow!AM5</f>
        <v>5.1999999999999991E-2</v>
      </c>
      <c r="E5">
        <f>battery_share_inflow!AN5</f>
        <v>1.7999999999999995E-2</v>
      </c>
      <c r="F5">
        <f>battery_share_inflow!AO5</f>
        <v>7.1999999999999981E-2</v>
      </c>
      <c r="G5">
        <f>battery_share_inflow!AP5</f>
        <v>0</v>
      </c>
      <c r="H5">
        <f>battery_share_inflow!AQ5</f>
        <v>0</v>
      </c>
      <c r="I5">
        <f>battery_share_inflow!AR5</f>
        <v>0</v>
      </c>
    </row>
    <row r="6" spans="1:9" x14ac:dyDescent="0.25">
      <c r="A6">
        <f>battery_share_inflow!AJ6</f>
        <v>1975</v>
      </c>
      <c r="B6">
        <f>battery_share_inflow!AK6</f>
        <v>0.8</v>
      </c>
      <c r="C6">
        <f>battery_share_inflow!AL6</f>
        <v>5.7999999999999982E-2</v>
      </c>
      <c r="D6">
        <f>battery_share_inflow!AM6</f>
        <v>5.1999999999999991E-2</v>
      </c>
      <c r="E6">
        <f>battery_share_inflow!AN6</f>
        <v>1.7999999999999995E-2</v>
      </c>
      <c r="F6">
        <f>battery_share_inflow!AO6</f>
        <v>7.1999999999999981E-2</v>
      </c>
      <c r="G6">
        <f>battery_share_inflow!AP6</f>
        <v>0</v>
      </c>
      <c r="H6">
        <f>battery_share_inflow!AQ6</f>
        <v>0</v>
      </c>
      <c r="I6">
        <f>battery_share_inflow!AR6</f>
        <v>0</v>
      </c>
    </row>
    <row r="7" spans="1:9" x14ac:dyDescent="0.25">
      <c r="A7">
        <f>battery_share_inflow!AJ7</f>
        <v>1976</v>
      </c>
      <c r="B7">
        <f>battery_share_inflow!AK7</f>
        <v>0.79999999999999993</v>
      </c>
      <c r="C7">
        <f>battery_share_inflow!AL7</f>
        <v>5.7999999999999982E-2</v>
      </c>
      <c r="D7">
        <f>battery_share_inflow!AM7</f>
        <v>5.1999999999999991E-2</v>
      </c>
      <c r="E7">
        <f>battery_share_inflow!AN7</f>
        <v>1.7999999999999992E-2</v>
      </c>
      <c r="F7">
        <f>battery_share_inflow!AO7</f>
        <v>7.1999999999999967E-2</v>
      </c>
      <c r="G7">
        <f>battery_share_inflow!AP7</f>
        <v>0</v>
      </c>
      <c r="H7">
        <f>battery_share_inflow!AQ7</f>
        <v>0</v>
      </c>
      <c r="I7">
        <f>battery_share_inflow!AR7</f>
        <v>0</v>
      </c>
    </row>
    <row r="8" spans="1:9" x14ac:dyDescent="0.25">
      <c r="A8">
        <f>battery_share_inflow!AJ8</f>
        <v>1977</v>
      </c>
      <c r="B8">
        <f>battery_share_inflow!AK8</f>
        <v>0.79999999999999993</v>
      </c>
      <c r="C8">
        <f>battery_share_inflow!AL8</f>
        <v>5.7999999999999982E-2</v>
      </c>
      <c r="D8">
        <f>battery_share_inflow!AM8</f>
        <v>5.1999999999999991E-2</v>
      </c>
      <c r="E8">
        <f>battery_share_inflow!AN8</f>
        <v>1.7999999999999992E-2</v>
      </c>
      <c r="F8">
        <f>battery_share_inflow!AO8</f>
        <v>7.1999999999999967E-2</v>
      </c>
      <c r="G8">
        <f>battery_share_inflow!AP8</f>
        <v>0</v>
      </c>
      <c r="H8">
        <f>battery_share_inflow!AQ8</f>
        <v>0</v>
      </c>
      <c r="I8">
        <f>battery_share_inflow!AR8</f>
        <v>0</v>
      </c>
    </row>
    <row r="9" spans="1:9" x14ac:dyDescent="0.25">
      <c r="A9">
        <f>battery_share_inflow!AJ9</f>
        <v>1978</v>
      </c>
      <c r="B9">
        <f>battery_share_inflow!AK9</f>
        <v>0.79999999999999993</v>
      </c>
      <c r="C9">
        <f>battery_share_inflow!AL9</f>
        <v>5.7999999999999982E-2</v>
      </c>
      <c r="D9">
        <f>battery_share_inflow!AM9</f>
        <v>5.1999999999999991E-2</v>
      </c>
      <c r="E9">
        <f>battery_share_inflow!AN9</f>
        <v>1.7999999999999992E-2</v>
      </c>
      <c r="F9">
        <f>battery_share_inflow!AO9</f>
        <v>7.1999999999999967E-2</v>
      </c>
      <c r="G9">
        <f>battery_share_inflow!AP9</f>
        <v>0</v>
      </c>
      <c r="H9">
        <f>battery_share_inflow!AQ9</f>
        <v>0</v>
      </c>
      <c r="I9">
        <f>battery_share_inflow!AR9</f>
        <v>0</v>
      </c>
    </row>
    <row r="10" spans="1:9" x14ac:dyDescent="0.25">
      <c r="A10">
        <f>battery_share_inflow!AJ10</f>
        <v>1979</v>
      </c>
      <c r="B10">
        <f>battery_share_inflow!AK10</f>
        <v>0.79999999999999993</v>
      </c>
      <c r="C10">
        <f>battery_share_inflow!AL10</f>
        <v>5.7999999999999982E-2</v>
      </c>
      <c r="D10">
        <f>battery_share_inflow!AM10</f>
        <v>5.1999999999999991E-2</v>
      </c>
      <c r="E10">
        <f>battery_share_inflow!AN10</f>
        <v>1.7999999999999992E-2</v>
      </c>
      <c r="F10">
        <f>battery_share_inflow!AO10</f>
        <v>7.1999999999999967E-2</v>
      </c>
      <c r="G10">
        <f>battery_share_inflow!AP10</f>
        <v>0</v>
      </c>
      <c r="H10">
        <f>battery_share_inflow!AQ10</f>
        <v>0</v>
      </c>
      <c r="I10">
        <f>battery_share_inflow!AR10</f>
        <v>0</v>
      </c>
    </row>
    <row r="11" spans="1:9" x14ac:dyDescent="0.25">
      <c r="A11">
        <f>battery_share_inflow!AJ11</f>
        <v>1980</v>
      </c>
      <c r="B11">
        <f>battery_share_inflow!AK11</f>
        <v>0.79999999999999993</v>
      </c>
      <c r="C11">
        <f>battery_share_inflow!AL11</f>
        <v>5.7999999999999982E-2</v>
      </c>
      <c r="D11">
        <f>battery_share_inflow!AM11</f>
        <v>5.1999999999999991E-2</v>
      </c>
      <c r="E11">
        <f>battery_share_inflow!AN11</f>
        <v>1.7999999999999992E-2</v>
      </c>
      <c r="F11">
        <f>battery_share_inflow!AO11</f>
        <v>7.1999999999999967E-2</v>
      </c>
      <c r="G11">
        <f>battery_share_inflow!AP11</f>
        <v>0</v>
      </c>
      <c r="H11">
        <f>battery_share_inflow!AQ11</f>
        <v>0</v>
      </c>
      <c r="I11">
        <f>battery_share_inflow!AR11</f>
        <v>0</v>
      </c>
    </row>
    <row r="12" spans="1:9" x14ac:dyDescent="0.25">
      <c r="A12">
        <f>battery_share_inflow!AJ12</f>
        <v>1981</v>
      </c>
      <c r="B12">
        <f>battery_share_inflow!AK12</f>
        <v>0.79999999999999993</v>
      </c>
      <c r="C12">
        <f>battery_share_inflow!AL12</f>
        <v>5.7999999999999982E-2</v>
      </c>
      <c r="D12">
        <f>battery_share_inflow!AM12</f>
        <v>5.1999999999999991E-2</v>
      </c>
      <c r="E12">
        <f>battery_share_inflow!AN12</f>
        <v>1.7999999999999992E-2</v>
      </c>
      <c r="F12">
        <f>battery_share_inflow!AO12</f>
        <v>7.1999999999999967E-2</v>
      </c>
      <c r="G12">
        <f>battery_share_inflow!AP12</f>
        <v>0</v>
      </c>
      <c r="H12">
        <f>battery_share_inflow!AQ12</f>
        <v>0</v>
      </c>
      <c r="I12">
        <f>battery_share_inflow!AR12</f>
        <v>0</v>
      </c>
    </row>
    <row r="13" spans="1:9" x14ac:dyDescent="0.25">
      <c r="A13">
        <f>battery_share_inflow!AJ13</f>
        <v>1982</v>
      </c>
      <c r="B13">
        <f>battery_share_inflow!AK13</f>
        <v>0.79999999999999993</v>
      </c>
      <c r="C13">
        <f>battery_share_inflow!AL13</f>
        <v>5.7999999999999982E-2</v>
      </c>
      <c r="D13">
        <f>battery_share_inflow!AM13</f>
        <v>5.1999999999999991E-2</v>
      </c>
      <c r="E13">
        <f>battery_share_inflow!AN13</f>
        <v>1.7999999999999992E-2</v>
      </c>
      <c r="F13">
        <f>battery_share_inflow!AO13</f>
        <v>7.1999999999999967E-2</v>
      </c>
      <c r="G13">
        <f>battery_share_inflow!AP13</f>
        <v>0</v>
      </c>
      <c r="H13">
        <f>battery_share_inflow!AQ13</f>
        <v>0</v>
      </c>
      <c r="I13">
        <f>battery_share_inflow!AR13</f>
        <v>0</v>
      </c>
    </row>
    <row r="14" spans="1:9" x14ac:dyDescent="0.25">
      <c r="A14">
        <f>battery_share_inflow!AJ14</f>
        <v>1983</v>
      </c>
      <c r="B14">
        <f>battery_share_inflow!AK14</f>
        <v>0.79999999999999993</v>
      </c>
      <c r="C14">
        <f>battery_share_inflow!AL14</f>
        <v>5.7999999999999982E-2</v>
      </c>
      <c r="D14">
        <f>battery_share_inflow!AM14</f>
        <v>5.1999999999999991E-2</v>
      </c>
      <c r="E14">
        <f>battery_share_inflow!AN14</f>
        <v>1.7999999999999992E-2</v>
      </c>
      <c r="F14">
        <f>battery_share_inflow!AO14</f>
        <v>7.1999999999999967E-2</v>
      </c>
      <c r="G14">
        <f>battery_share_inflow!AP14</f>
        <v>0</v>
      </c>
      <c r="H14">
        <f>battery_share_inflow!AQ14</f>
        <v>0</v>
      </c>
      <c r="I14">
        <f>battery_share_inflow!AR14</f>
        <v>0</v>
      </c>
    </row>
    <row r="15" spans="1:9" x14ac:dyDescent="0.25">
      <c r="A15">
        <f>battery_share_inflow!AJ15</f>
        <v>1984</v>
      </c>
      <c r="B15">
        <f>battery_share_inflow!AK15</f>
        <v>0.79999999999999993</v>
      </c>
      <c r="C15">
        <f>battery_share_inflow!AL15</f>
        <v>5.7999999999999982E-2</v>
      </c>
      <c r="D15">
        <f>battery_share_inflow!AM15</f>
        <v>5.1999999999999991E-2</v>
      </c>
      <c r="E15">
        <f>battery_share_inflow!AN15</f>
        <v>1.7999999999999992E-2</v>
      </c>
      <c r="F15">
        <f>battery_share_inflow!AO15</f>
        <v>7.1999999999999967E-2</v>
      </c>
      <c r="G15">
        <f>battery_share_inflow!AP15</f>
        <v>0</v>
      </c>
      <c r="H15">
        <f>battery_share_inflow!AQ15</f>
        <v>0</v>
      </c>
      <c r="I15">
        <f>battery_share_inflow!AR15</f>
        <v>0</v>
      </c>
    </row>
    <row r="16" spans="1:9" x14ac:dyDescent="0.25">
      <c r="A16">
        <f>battery_share_inflow!AJ16</f>
        <v>1985</v>
      </c>
      <c r="B16">
        <f>battery_share_inflow!AK16</f>
        <v>0.79999999999999993</v>
      </c>
      <c r="C16">
        <f>battery_share_inflow!AL16</f>
        <v>5.7999999999999982E-2</v>
      </c>
      <c r="D16">
        <f>battery_share_inflow!AM16</f>
        <v>5.1999999999999991E-2</v>
      </c>
      <c r="E16">
        <f>battery_share_inflow!AN16</f>
        <v>1.7999999999999992E-2</v>
      </c>
      <c r="F16">
        <f>battery_share_inflow!AO16</f>
        <v>7.1999999999999967E-2</v>
      </c>
      <c r="G16">
        <f>battery_share_inflow!AP16</f>
        <v>0</v>
      </c>
      <c r="H16">
        <f>battery_share_inflow!AQ16</f>
        <v>0</v>
      </c>
      <c r="I16">
        <f>battery_share_inflow!AR16</f>
        <v>0</v>
      </c>
    </row>
    <row r="17" spans="1:9" x14ac:dyDescent="0.25">
      <c r="A17">
        <f>battery_share_inflow!AJ17</f>
        <v>1986</v>
      </c>
      <c r="B17">
        <f>battery_share_inflow!AK17</f>
        <v>0.79999999999999993</v>
      </c>
      <c r="C17">
        <f>battery_share_inflow!AL17</f>
        <v>5.7999999999999982E-2</v>
      </c>
      <c r="D17">
        <f>battery_share_inflow!AM17</f>
        <v>5.1999999999999991E-2</v>
      </c>
      <c r="E17">
        <f>battery_share_inflow!AN17</f>
        <v>1.7999999999999992E-2</v>
      </c>
      <c r="F17">
        <f>battery_share_inflow!AO17</f>
        <v>7.1999999999999967E-2</v>
      </c>
      <c r="G17">
        <f>battery_share_inflow!AP17</f>
        <v>0</v>
      </c>
      <c r="H17">
        <f>battery_share_inflow!AQ17</f>
        <v>0</v>
      </c>
      <c r="I17">
        <f>battery_share_inflow!AR17</f>
        <v>0</v>
      </c>
    </row>
    <row r="18" spans="1:9" x14ac:dyDescent="0.25">
      <c r="A18">
        <f>battery_share_inflow!AJ18</f>
        <v>1987</v>
      </c>
      <c r="B18">
        <f>battery_share_inflow!AK18</f>
        <v>0.79999999999999993</v>
      </c>
      <c r="C18">
        <f>battery_share_inflow!AL18</f>
        <v>5.7999999999999982E-2</v>
      </c>
      <c r="D18">
        <f>battery_share_inflow!AM18</f>
        <v>5.1999999999999991E-2</v>
      </c>
      <c r="E18">
        <f>battery_share_inflow!AN18</f>
        <v>1.7999999999999992E-2</v>
      </c>
      <c r="F18">
        <f>battery_share_inflow!AO18</f>
        <v>7.1999999999999967E-2</v>
      </c>
      <c r="G18">
        <f>battery_share_inflow!AP18</f>
        <v>0</v>
      </c>
      <c r="H18">
        <f>battery_share_inflow!AQ18</f>
        <v>0</v>
      </c>
      <c r="I18">
        <f>battery_share_inflow!AR18</f>
        <v>0</v>
      </c>
    </row>
    <row r="19" spans="1:9" x14ac:dyDescent="0.25">
      <c r="A19">
        <f>battery_share_inflow!AJ19</f>
        <v>1988</v>
      </c>
      <c r="B19">
        <f>battery_share_inflow!AK19</f>
        <v>0.79999999999999993</v>
      </c>
      <c r="C19">
        <f>battery_share_inflow!AL19</f>
        <v>5.7999999999999982E-2</v>
      </c>
      <c r="D19">
        <f>battery_share_inflow!AM19</f>
        <v>5.1999999999999991E-2</v>
      </c>
      <c r="E19">
        <f>battery_share_inflow!AN19</f>
        <v>1.7999999999999992E-2</v>
      </c>
      <c r="F19">
        <f>battery_share_inflow!AO19</f>
        <v>7.1999999999999967E-2</v>
      </c>
      <c r="G19">
        <f>battery_share_inflow!AP19</f>
        <v>0</v>
      </c>
      <c r="H19">
        <f>battery_share_inflow!AQ19</f>
        <v>0</v>
      </c>
      <c r="I19">
        <f>battery_share_inflow!AR19</f>
        <v>0</v>
      </c>
    </row>
    <row r="20" spans="1:9" x14ac:dyDescent="0.25">
      <c r="A20">
        <f>battery_share_inflow!AJ20</f>
        <v>1989</v>
      </c>
      <c r="B20">
        <f>battery_share_inflow!AK20</f>
        <v>0.79999999999999993</v>
      </c>
      <c r="C20">
        <f>battery_share_inflow!AL20</f>
        <v>5.7999999999999982E-2</v>
      </c>
      <c r="D20">
        <f>battery_share_inflow!AM20</f>
        <v>5.1999999999999991E-2</v>
      </c>
      <c r="E20">
        <f>battery_share_inflow!AN20</f>
        <v>1.7999999999999992E-2</v>
      </c>
      <c r="F20">
        <f>battery_share_inflow!AO20</f>
        <v>7.1999999999999967E-2</v>
      </c>
      <c r="G20">
        <f>battery_share_inflow!AP20</f>
        <v>0</v>
      </c>
      <c r="H20">
        <f>battery_share_inflow!AQ20</f>
        <v>0</v>
      </c>
      <c r="I20">
        <f>battery_share_inflow!AR20</f>
        <v>0</v>
      </c>
    </row>
    <row r="21" spans="1:9" x14ac:dyDescent="0.25">
      <c r="A21">
        <f>battery_share_inflow!AJ21</f>
        <v>1990</v>
      </c>
      <c r="B21">
        <f>battery_share_inflow!AK21</f>
        <v>0.79999999999999993</v>
      </c>
      <c r="C21">
        <f>battery_share_inflow!AL21</f>
        <v>5.7999999999999982E-2</v>
      </c>
      <c r="D21">
        <f>battery_share_inflow!AM21</f>
        <v>5.1999999999999991E-2</v>
      </c>
      <c r="E21">
        <f>battery_share_inflow!AN21</f>
        <v>1.7999999999999992E-2</v>
      </c>
      <c r="F21">
        <f>battery_share_inflow!AO21</f>
        <v>7.1999999999999967E-2</v>
      </c>
      <c r="G21">
        <f>battery_share_inflow!AP21</f>
        <v>0</v>
      </c>
      <c r="H21">
        <f>battery_share_inflow!AQ21</f>
        <v>0</v>
      </c>
      <c r="I21">
        <f>battery_share_inflow!AR21</f>
        <v>0</v>
      </c>
    </row>
    <row r="22" spans="1:9" x14ac:dyDescent="0.25">
      <c r="A22">
        <f>battery_share_inflow!AJ22</f>
        <v>1991</v>
      </c>
      <c r="B22">
        <f>battery_share_inflow!AK22</f>
        <v>0.79999999999999993</v>
      </c>
      <c r="C22">
        <f>battery_share_inflow!AL22</f>
        <v>5.7999999999999982E-2</v>
      </c>
      <c r="D22">
        <f>battery_share_inflow!AM22</f>
        <v>5.1999999999999991E-2</v>
      </c>
      <c r="E22">
        <f>battery_share_inflow!AN22</f>
        <v>1.7999999999999992E-2</v>
      </c>
      <c r="F22">
        <f>battery_share_inflow!AO22</f>
        <v>7.1999999999999967E-2</v>
      </c>
      <c r="G22">
        <f>battery_share_inflow!AP22</f>
        <v>0</v>
      </c>
      <c r="H22">
        <f>battery_share_inflow!AQ22</f>
        <v>0</v>
      </c>
      <c r="I22">
        <f>battery_share_inflow!AR22</f>
        <v>0</v>
      </c>
    </row>
    <row r="23" spans="1:9" x14ac:dyDescent="0.25">
      <c r="A23">
        <f>battery_share_inflow!AJ23</f>
        <v>1992</v>
      </c>
      <c r="B23">
        <f>battery_share_inflow!AK23</f>
        <v>0.79999999999999993</v>
      </c>
      <c r="C23">
        <f>battery_share_inflow!AL23</f>
        <v>5.7999999999999982E-2</v>
      </c>
      <c r="D23">
        <f>battery_share_inflow!AM23</f>
        <v>5.1999999999999991E-2</v>
      </c>
      <c r="E23">
        <f>battery_share_inflow!AN23</f>
        <v>1.7999999999999992E-2</v>
      </c>
      <c r="F23">
        <f>battery_share_inflow!AO23</f>
        <v>7.1999999999999967E-2</v>
      </c>
      <c r="G23">
        <f>battery_share_inflow!AP23</f>
        <v>0</v>
      </c>
      <c r="H23">
        <f>battery_share_inflow!AQ23</f>
        <v>0</v>
      </c>
      <c r="I23">
        <f>battery_share_inflow!AR23</f>
        <v>0</v>
      </c>
    </row>
    <row r="24" spans="1:9" x14ac:dyDescent="0.25">
      <c r="A24">
        <f>battery_share_inflow!AJ24</f>
        <v>1993</v>
      </c>
      <c r="B24">
        <f>battery_share_inflow!AK24</f>
        <v>0.79999999999999993</v>
      </c>
      <c r="C24">
        <f>battery_share_inflow!AL24</f>
        <v>5.7999999999999982E-2</v>
      </c>
      <c r="D24">
        <f>battery_share_inflow!AM24</f>
        <v>5.1999999999999991E-2</v>
      </c>
      <c r="E24">
        <f>battery_share_inflow!AN24</f>
        <v>1.7999999999999992E-2</v>
      </c>
      <c r="F24">
        <f>battery_share_inflow!AO24</f>
        <v>7.1999999999999967E-2</v>
      </c>
      <c r="G24">
        <f>battery_share_inflow!AP24</f>
        <v>0</v>
      </c>
      <c r="H24">
        <f>battery_share_inflow!AQ24</f>
        <v>0</v>
      </c>
      <c r="I24">
        <f>battery_share_inflow!AR24</f>
        <v>0</v>
      </c>
    </row>
    <row r="25" spans="1:9" x14ac:dyDescent="0.25">
      <c r="A25">
        <f>battery_share_inflow!AJ25</f>
        <v>1994</v>
      </c>
      <c r="B25">
        <f>battery_share_inflow!AK25</f>
        <v>0.79999999999999993</v>
      </c>
      <c r="C25">
        <f>battery_share_inflow!AL25</f>
        <v>5.7999999999999982E-2</v>
      </c>
      <c r="D25">
        <f>battery_share_inflow!AM25</f>
        <v>5.1999999999999991E-2</v>
      </c>
      <c r="E25">
        <f>battery_share_inflow!AN25</f>
        <v>1.7999999999999992E-2</v>
      </c>
      <c r="F25">
        <f>battery_share_inflow!AO25</f>
        <v>7.1999999999999967E-2</v>
      </c>
      <c r="G25">
        <f>battery_share_inflow!AP25</f>
        <v>0</v>
      </c>
      <c r="H25">
        <f>battery_share_inflow!AQ25</f>
        <v>0</v>
      </c>
      <c r="I25">
        <f>battery_share_inflow!AR25</f>
        <v>0</v>
      </c>
    </row>
    <row r="26" spans="1:9" x14ac:dyDescent="0.25">
      <c r="A26">
        <f>battery_share_inflow!AJ26</f>
        <v>1995</v>
      </c>
      <c r="B26">
        <f>battery_share_inflow!AK26</f>
        <v>0.79999999999999993</v>
      </c>
      <c r="C26">
        <f>battery_share_inflow!AL26</f>
        <v>5.7999999999999982E-2</v>
      </c>
      <c r="D26">
        <f>battery_share_inflow!AM26</f>
        <v>5.1999999999999991E-2</v>
      </c>
      <c r="E26">
        <f>battery_share_inflow!AN26</f>
        <v>1.7999999999999992E-2</v>
      </c>
      <c r="F26">
        <f>battery_share_inflow!AO26</f>
        <v>7.1999999999999967E-2</v>
      </c>
      <c r="G26">
        <f>battery_share_inflow!AP26</f>
        <v>0</v>
      </c>
      <c r="H26">
        <f>battery_share_inflow!AQ26</f>
        <v>0</v>
      </c>
      <c r="I26">
        <f>battery_share_inflow!AR26</f>
        <v>0</v>
      </c>
    </row>
    <row r="27" spans="1:9" x14ac:dyDescent="0.25">
      <c r="A27">
        <f>battery_share_inflow!AJ27</f>
        <v>1996</v>
      </c>
      <c r="B27">
        <f>battery_share_inflow!AK27</f>
        <v>0.79999999999999993</v>
      </c>
      <c r="C27">
        <f>battery_share_inflow!AL27</f>
        <v>5.7999999999999982E-2</v>
      </c>
      <c r="D27">
        <f>battery_share_inflow!AM27</f>
        <v>5.1999999999999991E-2</v>
      </c>
      <c r="E27">
        <f>battery_share_inflow!AN27</f>
        <v>1.7999999999999992E-2</v>
      </c>
      <c r="F27">
        <f>battery_share_inflow!AO27</f>
        <v>7.1999999999999967E-2</v>
      </c>
      <c r="G27">
        <f>battery_share_inflow!AP27</f>
        <v>0</v>
      </c>
      <c r="H27">
        <f>battery_share_inflow!AQ27</f>
        <v>0</v>
      </c>
      <c r="I27">
        <f>battery_share_inflow!AR27</f>
        <v>0</v>
      </c>
    </row>
    <row r="28" spans="1:9" x14ac:dyDescent="0.25">
      <c r="A28">
        <f>battery_share_inflow!AJ28</f>
        <v>1997</v>
      </c>
      <c r="B28">
        <f>battery_share_inflow!AK28</f>
        <v>0.79999999999999993</v>
      </c>
      <c r="C28">
        <f>battery_share_inflow!AL28</f>
        <v>5.7999999999999982E-2</v>
      </c>
      <c r="D28">
        <f>battery_share_inflow!AM28</f>
        <v>5.1999999999999991E-2</v>
      </c>
      <c r="E28">
        <f>battery_share_inflow!AN28</f>
        <v>1.7999999999999992E-2</v>
      </c>
      <c r="F28">
        <f>battery_share_inflow!AO28</f>
        <v>7.1999999999999967E-2</v>
      </c>
      <c r="G28">
        <f>battery_share_inflow!AP28</f>
        <v>0</v>
      </c>
      <c r="H28">
        <f>battery_share_inflow!AQ28</f>
        <v>0</v>
      </c>
      <c r="I28">
        <f>battery_share_inflow!AR28</f>
        <v>0</v>
      </c>
    </row>
    <row r="29" spans="1:9" x14ac:dyDescent="0.25">
      <c r="A29">
        <f>battery_share_inflow!AJ29</f>
        <v>1998</v>
      </c>
      <c r="B29">
        <f>battery_share_inflow!AK29</f>
        <v>0.79999999999999993</v>
      </c>
      <c r="C29">
        <f>battery_share_inflow!AL29</f>
        <v>5.7999999999999982E-2</v>
      </c>
      <c r="D29">
        <f>battery_share_inflow!AM29</f>
        <v>5.1999999999999991E-2</v>
      </c>
      <c r="E29">
        <f>battery_share_inflow!AN29</f>
        <v>1.7999999999999992E-2</v>
      </c>
      <c r="F29">
        <f>battery_share_inflow!AO29</f>
        <v>7.1999999999999967E-2</v>
      </c>
      <c r="G29">
        <f>battery_share_inflow!AP29</f>
        <v>0</v>
      </c>
      <c r="H29">
        <f>battery_share_inflow!AQ29</f>
        <v>0</v>
      </c>
      <c r="I29">
        <f>battery_share_inflow!AR29</f>
        <v>0</v>
      </c>
    </row>
    <row r="30" spans="1:9" x14ac:dyDescent="0.25">
      <c r="A30">
        <f>battery_share_inflow!AJ30</f>
        <v>1999</v>
      </c>
      <c r="B30">
        <f>battery_share_inflow!AK30</f>
        <v>0.79651750250910047</v>
      </c>
      <c r="C30">
        <f>battery_share_inflow!AL30</f>
        <v>5.9009923368779894E-2</v>
      </c>
      <c r="D30">
        <f>battery_share_inflow!AM30</f>
        <v>5.2905448537526802E-2</v>
      </c>
      <c r="E30">
        <f>battery_share_inflow!AN30</f>
        <v>1.8313424493759271E-2</v>
      </c>
      <c r="F30">
        <f>battery_share_inflow!AO30</f>
        <v>7.3253697975037085E-2</v>
      </c>
      <c r="G30">
        <f>battery_share_inflow!AP30</f>
        <v>3.1157962606522073E-9</v>
      </c>
      <c r="H30">
        <f>battery_share_inflow!AQ30</f>
        <v>4.0462437817022003E-20</v>
      </c>
      <c r="I30">
        <f>battery_share_inflow!AR30</f>
        <v>2.2490451419898715E-20</v>
      </c>
    </row>
    <row r="31" spans="1:9" x14ac:dyDescent="0.25">
      <c r="A31">
        <f>battery_share_inflow!AJ31</f>
        <v>2000</v>
      </c>
      <c r="B31">
        <f>battery_share_inflow!AK31</f>
        <v>0.78955250752730177</v>
      </c>
      <c r="C31">
        <f>battery_share_inflow!AL31</f>
        <v>6.1029770106339712E-2</v>
      </c>
      <c r="D31">
        <f>battery_share_inflow!AM31</f>
        <v>5.471634561258043E-2</v>
      </c>
      <c r="E31">
        <f>battery_share_inflow!AN31</f>
        <v>1.8940273481277838E-2</v>
      </c>
      <c r="F31">
        <f>battery_share_inflow!AO31</f>
        <v>7.576109392511135E-2</v>
      </c>
      <c r="G31">
        <f>battery_share_inflow!AP31</f>
        <v>9.3473887819566224E-9</v>
      </c>
      <c r="H31">
        <f>battery_share_inflow!AQ31</f>
        <v>1.2138731345106599E-19</v>
      </c>
      <c r="I31">
        <f>battery_share_inflow!AR31</f>
        <v>6.7471354259696144E-20</v>
      </c>
    </row>
    <row r="32" spans="1:9" x14ac:dyDescent="0.25">
      <c r="A32">
        <f>battery_share_inflow!AJ32</f>
        <v>2001</v>
      </c>
      <c r="B32">
        <f>battery_share_inflow!AK32</f>
        <v>0.77910501505460372</v>
      </c>
      <c r="C32">
        <f>battery_share_inflow!AL32</f>
        <v>6.4059540212679428E-2</v>
      </c>
      <c r="D32">
        <f>battery_share_inflow!AM32</f>
        <v>5.7432691225160856E-2</v>
      </c>
      <c r="E32">
        <f>battery_share_inflow!AN32</f>
        <v>1.988054696255568E-2</v>
      </c>
      <c r="F32">
        <f>battery_share_inflow!AO32</f>
        <v>7.952218785022272E-2</v>
      </c>
      <c r="G32">
        <f>battery_share_inflow!AP32</f>
        <v>1.8694777563913245E-8</v>
      </c>
      <c r="H32">
        <f>battery_share_inflow!AQ32</f>
        <v>2.4277462690213198E-19</v>
      </c>
      <c r="I32">
        <f>battery_share_inflow!AR32</f>
        <v>1.3494270851939229E-19</v>
      </c>
    </row>
    <row r="33" spans="1:9" x14ac:dyDescent="0.25">
      <c r="A33">
        <f>battery_share_inflow!AJ33</f>
        <v>2002</v>
      </c>
      <c r="B33">
        <f>battery_share_inflow!AK33</f>
        <v>0.7651750250910061</v>
      </c>
      <c r="C33">
        <f>battery_share_inflow!AL33</f>
        <v>6.8099233687799049E-2</v>
      </c>
      <c r="D33">
        <f>battery_share_inflow!AM33</f>
        <v>6.1054485375268121E-2</v>
      </c>
      <c r="E33">
        <f>battery_share_inflow!AN33</f>
        <v>2.1134244937592809E-2</v>
      </c>
      <c r="F33">
        <f>battery_share_inflow!AO33</f>
        <v>8.4536979750371236E-2</v>
      </c>
      <c r="G33">
        <f>battery_share_inflow!AP33</f>
        <v>3.1157962606522072E-8</v>
      </c>
      <c r="H33">
        <f>battery_share_inflow!AQ33</f>
        <v>4.0462437817022002E-19</v>
      </c>
      <c r="I33">
        <f>battery_share_inflow!AR33</f>
        <v>2.2490451419898715E-19</v>
      </c>
    </row>
    <row r="34" spans="1:9" x14ac:dyDescent="0.25">
      <c r="A34">
        <f>battery_share_inflow!AJ34</f>
        <v>2003</v>
      </c>
      <c r="B34">
        <f>battery_share_inflow!AK34</f>
        <v>0.74776253763650935</v>
      </c>
      <c r="C34">
        <f>battery_share_inflow!AL34</f>
        <v>7.3148850531698589E-2</v>
      </c>
      <c r="D34">
        <f>battery_share_inflow!AM34</f>
        <v>6.5581728062902175E-2</v>
      </c>
      <c r="E34">
        <f>battery_share_inflow!AN34</f>
        <v>2.2701367406389217E-2</v>
      </c>
      <c r="F34">
        <f>battery_share_inflow!AO34</f>
        <v>9.080546962555687E-2</v>
      </c>
      <c r="G34">
        <f>battery_share_inflow!AP34</f>
        <v>4.6736943909783102E-8</v>
      </c>
      <c r="H34">
        <f>battery_share_inflow!AQ34</f>
        <v>6.0693656725533008E-19</v>
      </c>
      <c r="I34">
        <f>battery_share_inflow!AR34</f>
        <v>3.3735677129848067E-19</v>
      </c>
    </row>
    <row r="35" spans="1:9" x14ac:dyDescent="0.25">
      <c r="A35">
        <f>battery_share_inflow!AJ35</f>
        <v>2004</v>
      </c>
      <c r="B35">
        <f>battery_share_inflow!AK35</f>
        <v>0.72686755269111303</v>
      </c>
      <c r="C35">
        <f>battery_share_inflow!AL35</f>
        <v>7.9208390744378035E-2</v>
      </c>
      <c r="D35">
        <f>battery_share_inflow!AM35</f>
        <v>7.1014419288063041E-2</v>
      </c>
      <c r="E35">
        <f>battery_share_inflow!AN35</f>
        <v>2.4581914368944902E-2</v>
      </c>
      <c r="F35">
        <f>battery_share_inflow!AO35</f>
        <v>9.8327657475779609E-2</v>
      </c>
      <c r="G35">
        <f>battery_share_inflow!AP35</f>
        <v>6.543172147369634E-8</v>
      </c>
      <c r="H35">
        <f>battery_share_inflow!AQ35</f>
        <v>8.4971119415746201E-19</v>
      </c>
      <c r="I35">
        <f>battery_share_inflow!AR35</f>
        <v>4.7229947981787296E-19</v>
      </c>
    </row>
    <row r="36" spans="1:9" x14ac:dyDescent="0.25">
      <c r="A36">
        <f>battery_share_inflow!AJ36</f>
        <v>2005</v>
      </c>
      <c r="B36">
        <f>battery_share_inflow!AK36</f>
        <v>0.70249007025481736</v>
      </c>
      <c r="C36">
        <f>battery_share_inflow!AL36</f>
        <v>8.6277854325837372E-2</v>
      </c>
      <c r="D36">
        <f>battery_share_inflow!AM36</f>
        <v>7.7352559050750724E-2</v>
      </c>
      <c r="E36">
        <f>battery_share_inflow!AN36</f>
        <v>2.677588582525987E-2</v>
      </c>
      <c r="F36">
        <f>battery_share_inflow!AO36</f>
        <v>0.10710354330103948</v>
      </c>
      <c r="G36">
        <f>battery_share_inflow!AP36</f>
        <v>8.7242295298261787E-8</v>
      </c>
      <c r="H36">
        <f>battery_share_inflow!AQ36</f>
        <v>1.1329482588766162E-18</v>
      </c>
      <c r="I36">
        <f>battery_share_inflow!AR36</f>
        <v>6.2973263975716401E-19</v>
      </c>
    </row>
    <row r="37" spans="1:9" x14ac:dyDescent="0.25">
      <c r="A37">
        <f>battery_share_inflow!AJ37</f>
        <v>2006</v>
      </c>
      <c r="B37">
        <f>battery_share_inflow!AK37</f>
        <v>0.67463009032762222</v>
      </c>
      <c r="C37">
        <f>battery_share_inflow!AL37</f>
        <v>9.4357241276076628E-2</v>
      </c>
      <c r="D37">
        <f>battery_share_inflow!AM37</f>
        <v>8.459614735096524E-2</v>
      </c>
      <c r="E37">
        <f>battery_share_inflow!AN37</f>
        <v>2.9283281775334118E-2</v>
      </c>
      <c r="F37">
        <f>battery_share_inflow!AO37</f>
        <v>0.11713312710133647</v>
      </c>
      <c r="G37">
        <f>battery_share_inflow!AP37</f>
        <v>1.1216866538347943E-7</v>
      </c>
      <c r="H37">
        <f>battery_share_inflow!AQ37</f>
        <v>1.4566477614127922E-18</v>
      </c>
      <c r="I37">
        <f>battery_share_inflow!AR37</f>
        <v>8.0965625111635373E-19</v>
      </c>
    </row>
    <row r="38" spans="1:9" x14ac:dyDescent="0.25">
      <c r="A38">
        <f>battery_share_inflow!AJ38</f>
        <v>2007</v>
      </c>
      <c r="B38">
        <f>battery_share_inflow!AK38</f>
        <v>0.64328761290952774</v>
      </c>
      <c r="C38">
        <f>battery_share_inflow!AL38</f>
        <v>0.10344655159509579</v>
      </c>
      <c r="D38">
        <f>battery_share_inflow!AM38</f>
        <v>9.2745184188706545E-2</v>
      </c>
      <c r="E38">
        <f>battery_share_inflow!AN38</f>
        <v>3.2104102219167645E-2</v>
      </c>
      <c r="F38">
        <f>battery_share_inflow!AO38</f>
        <v>0.12841640887667058</v>
      </c>
      <c r="G38">
        <f>battery_share_inflow!AP38</f>
        <v>1.4021083172934929E-7</v>
      </c>
      <c r="H38">
        <f>battery_share_inflow!AQ38</f>
        <v>1.8208097017659903E-18</v>
      </c>
      <c r="I38">
        <f>battery_share_inflow!AR38</f>
        <v>1.0120703138954421E-18</v>
      </c>
    </row>
    <row r="39" spans="1:9" x14ac:dyDescent="0.25">
      <c r="A39">
        <f>battery_share_inflow!AJ39</f>
        <v>2008</v>
      </c>
      <c r="B39">
        <f>battery_share_inflow!AK39</f>
        <v>0.60846263800053391</v>
      </c>
      <c r="C39">
        <f>battery_share_inflow!AL39</f>
        <v>0.11354578528289483</v>
      </c>
      <c r="D39">
        <f>battery_share_inflow!AM39</f>
        <v>0.10179966956397465</v>
      </c>
      <c r="E39">
        <f>battery_share_inflow!AN39</f>
        <v>3.5238347156760462E-2</v>
      </c>
      <c r="F39">
        <f>battery_share_inflow!AO39</f>
        <v>0.14095338862704185</v>
      </c>
      <c r="G39">
        <f>battery_share_inflow!AP39</f>
        <v>1.7136879433587135E-7</v>
      </c>
      <c r="H39">
        <f>battery_share_inflow!AQ39</f>
        <v>2.2254340799362105E-18</v>
      </c>
      <c r="I39">
        <f>battery_share_inflow!AR39</f>
        <v>1.2369748280944292E-18</v>
      </c>
    </row>
    <row r="40" spans="1:9" x14ac:dyDescent="0.25">
      <c r="A40">
        <f>battery_share_inflow!AJ40</f>
        <v>2009</v>
      </c>
      <c r="B40">
        <f>battery_share_inflow!AK40</f>
        <v>0.57363766309154018</v>
      </c>
      <c r="C40">
        <f>battery_share_inflow!AL40</f>
        <v>0.12364501897069388</v>
      </c>
      <c r="D40">
        <f>battery_share_inflow!AM40</f>
        <v>0.1108541549392428</v>
      </c>
      <c r="E40">
        <f>battery_share_inflow!AN40</f>
        <v>3.8372592094353279E-2</v>
      </c>
      <c r="F40">
        <f>battery_share_inflow!AO40</f>
        <v>0.15349036837741312</v>
      </c>
      <c r="G40">
        <f>battery_share_inflow!AP40</f>
        <v>2.0252675694239344E-7</v>
      </c>
      <c r="H40">
        <f>battery_share_inflow!AQ40</f>
        <v>2.6300584581064306E-18</v>
      </c>
      <c r="I40">
        <f>battery_share_inflow!AR40</f>
        <v>1.4618793422934164E-18</v>
      </c>
    </row>
    <row r="41" spans="1:9" x14ac:dyDescent="0.25">
      <c r="A41">
        <f>battery_share_inflow!AJ41</f>
        <v>2010</v>
      </c>
      <c r="B41">
        <f>battery_share_inflow!AK41</f>
        <v>0.53881268818254635</v>
      </c>
      <c r="C41">
        <f>battery_share_inflow!AL41</f>
        <v>0.13374425265849296</v>
      </c>
      <c r="D41">
        <f>battery_share_inflow!AM41</f>
        <v>0.11990864031451091</v>
      </c>
      <c r="E41">
        <f>battery_share_inflow!AN41</f>
        <v>4.1506837031946089E-2</v>
      </c>
      <c r="F41">
        <f>battery_share_inflow!AO41</f>
        <v>0.16602734812778436</v>
      </c>
      <c r="G41">
        <f>battery_share_inflow!AP41</f>
        <v>2.3368471954891547E-7</v>
      </c>
      <c r="H41">
        <f>battery_share_inflow!AQ41</f>
        <v>3.0346828362766503E-18</v>
      </c>
      <c r="I41">
        <f>battery_share_inflow!AR41</f>
        <v>1.6867838564924035E-18</v>
      </c>
    </row>
    <row r="42" spans="1:9" x14ac:dyDescent="0.25">
      <c r="A42">
        <f>battery_share_inflow!AJ42</f>
        <v>2011</v>
      </c>
      <c r="B42">
        <f>battery_share_inflow!AK42</f>
        <v>0.50398771327355252</v>
      </c>
      <c r="C42">
        <f>battery_share_inflow!AL42</f>
        <v>0.14384348634629202</v>
      </c>
      <c r="D42">
        <f>battery_share_inflow!AM42</f>
        <v>0.12896312568977902</v>
      </c>
      <c r="E42">
        <f>battery_share_inflow!AN42</f>
        <v>4.46410819695389E-2</v>
      </c>
      <c r="F42">
        <f>battery_share_inflow!AO42</f>
        <v>0.1785643278781556</v>
      </c>
      <c r="G42">
        <f>battery_share_inflow!AP42</f>
        <v>2.6484268215543756E-7</v>
      </c>
      <c r="H42">
        <f>battery_share_inflow!AQ42</f>
        <v>3.43930721444687E-18</v>
      </c>
      <c r="I42">
        <f>battery_share_inflow!AR42</f>
        <v>1.9116883706913905E-18</v>
      </c>
    </row>
    <row r="43" spans="1:9" x14ac:dyDescent="0.25">
      <c r="A43">
        <f>battery_share_inflow!AJ43</f>
        <v>2012</v>
      </c>
      <c r="B43">
        <f>battery_share_inflow!AK43</f>
        <v>0.46916273836455857</v>
      </c>
      <c r="C43">
        <f>battery_share_inflow!AL43</f>
        <v>0.1539427200340911</v>
      </c>
      <c r="D43">
        <f>battery_share_inflow!AM43</f>
        <v>0.13801761106504715</v>
      </c>
      <c r="E43">
        <f>battery_share_inflow!AN43</f>
        <v>4.7775326907131703E-2</v>
      </c>
      <c r="F43">
        <f>battery_share_inflow!AO43</f>
        <v>0.19110130762852681</v>
      </c>
      <c r="G43">
        <f>battery_share_inflow!AP43</f>
        <v>2.9600064476195962E-7</v>
      </c>
      <c r="H43">
        <f>battery_share_inflow!AQ43</f>
        <v>3.8439315926170905E-18</v>
      </c>
      <c r="I43">
        <f>battery_share_inflow!AR43</f>
        <v>2.1365928848903776E-18</v>
      </c>
    </row>
    <row r="44" spans="1:9" x14ac:dyDescent="0.25">
      <c r="A44">
        <f>battery_share_inflow!AJ44</f>
        <v>2013</v>
      </c>
      <c r="B44">
        <f>battery_share_inflow!AK44</f>
        <v>0.43764422818109006</v>
      </c>
      <c r="C44">
        <f>battery_share_inflow!AL44</f>
        <v>0.16276988231989351</v>
      </c>
      <c r="D44">
        <f>battery_share_inflow!AM44</f>
        <v>0.14738378746406985</v>
      </c>
      <c r="E44">
        <f>battery_share_inflow!AN44</f>
        <v>5.0689913465738277E-2</v>
      </c>
      <c r="F44">
        <f>battery_share_inflow!AO44</f>
        <v>0.20150954933929316</v>
      </c>
      <c r="G44">
        <f>battery_share_inflow!AP44</f>
        <v>2.6359169069434479E-6</v>
      </c>
      <c r="H44">
        <f>battery_share_inflow!AQ44</f>
        <v>3.2135799653787637E-9</v>
      </c>
      <c r="I44">
        <f>battery_share_inflow!AR44</f>
        <v>9.9428356323978903E-11</v>
      </c>
    </row>
    <row r="45" spans="1:9" x14ac:dyDescent="0.25">
      <c r="A45">
        <f>battery_share_inflow!AJ45</f>
        <v>2014</v>
      </c>
      <c r="B45">
        <f>battery_share_inflow!AK45</f>
        <v>0.40943218272314691</v>
      </c>
      <c r="C45">
        <f>battery_share_inflow!AL45</f>
        <v>0.1703249732036993</v>
      </c>
      <c r="D45">
        <f>battery_share_inflow!AM45</f>
        <v>0.15706165488684715</v>
      </c>
      <c r="E45">
        <f>battery_share_inflow!AN45</f>
        <v>5.3384841645358602E-2</v>
      </c>
      <c r="F45">
        <f>battery_share_inflow!AO45</f>
        <v>0.20978905301045453</v>
      </c>
      <c r="G45">
        <f>battery_share_inflow!AP45</f>
        <v>7.284591468699903E-6</v>
      </c>
      <c r="H45">
        <f>battery_share_inflow!AQ45</f>
        <v>9.640739888043804E-9</v>
      </c>
      <c r="I45">
        <f>battery_share_inflow!AR45</f>
        <v>2.9828506447384644E-10</v>
      </c>
    </row>
    <row r="46" spans="1:9" x14ac:dyDescent="0.25">
      <c r="A46">
        <f>battery_share_inflow!AJ46</f>
        <v>2015</v>
      </c>
      <c r="B46">
        <f>battery_share_inflow!AK46</f>
        <v>0.38452660199072897</v>
      </c>
      <c r="C46">
        <f>battery_share_inflow!AL46</f>
        <v>0.1766079926855085</v>
      </c>
      <c r="D46">
        <f>battery_share_inflow!AM46</f>
        <v>0.167051213333379</v>
      </c>
      <c r="E46">
        <f>battery_share_inflow!AN46</f>
        <v>5.5860111445992691E-2</v>
      </c>
      <c r="F46">
        <f>battery_share_inflow!AO46</f>
        <v>0.21593981864201101</v>
      </c>
      <c r="G46">
        <f>battery_share_inflow!AP46</f>
        <v>1.4242024330031325E-5</v>
      </c>
      <c r="H46">
        <f>battery_share_inflow!AQ46</f>
        <v>1.9281479771839049E-8</v>
      </c>
      <c r="I46">
        <f>battery_share_inflow!AR46</f>
        <v>5.9657012658619542E-10</v>
      </c>
    </row>
    <row r="47" spans="1:9" x14ac:dyDescent="0.25">
      <c r="A47">
        <f>battery_share_inflow!AJ47</f>
        <v>2016</v>
      </c>
      <c r="B47">
        <f>battery_share_inflow!AK47</f>
        <v>0.36292748598383645</v>
      </c>
      <c r="C47">
        <f>battery_share_inflow!AL47</f>
        <v>0.18161894076532109</v>
      </c>
      <c r="D47">
        <f>battery_share_inflow!AM47</f>
        <v>0.17735246280366543</v>
      </c>
      <c r="E47">
        <f>battery_share_inflow!AN47</f>
        <v>5.811572286764053E-2</v>
      </c>
      <c r="F47">
        <f>battery_share_inflow!AO47</f>
        <v>0.21996184623396253</v>
      </c>
      <c r="G47">
        <f>battery_share_inflow!AP47</f>
        <v>2.3508215490937712E-5</v>
      </c>
      <c r="H47">
        <f>battery_share_inflow!AQ47</f>
        <v>3.2135799616764502E-8</v>
      </c>
      <c r="I47">
        <f>battery_share_inflow!AR47</f>
        <v>9.9428354266102582E-10</v>
      </c>
    </row>
    <row r="48" spans="1:9" x14ac:dyDescent="0.25">
      <c r="A48">
        <f>battery_share_inflow!AJ48</f>
        <v>2017</v>
      </c>
      <c r="B48">
        <f>battery_share_inflow!AK48</f>
        <v>0.34463483470246931</v>
      </c>
      <c r="C48">
        <f>battery_share_inflow!AL48</f>
        <v>0.18535781744313701</v>
      </c>
      <c r="D48">
        <f>battery_share_inflow!AM48</f>
        <v>0.18796540329770645</v>
      </c>
      <c r="E48">
        <f>battery_share_inflow!AN48</f>
        <v>6.0151675910302127E-2</v>
      </c>
      <c r="F48">
        <f>battery_share_inflow!AO48</f>
        <v>0.22185513578630914</v>
      </c>
      <c r="G48">
        <f>battery_share_inflow!AP48</f>
        <v>3.508316495141907E-5</v>
      </c>
      <c r="H48">
        <f>battery_share_inflow!AQ48</f>
        <v>4.8203699422820166E-8</v>
      </c>
      <c r="I48">
        <f>battery_share_inflow!AR48</f>
        <v>1.4914253126983379E-9</v>
      </c>
    </row>
    <row r="49" spans="1:9" x14ac:dyDescent="0.25">
      <c r="A49">
        <f>battery_share_inflow!AJ49</f>
        <v>2018</v>
      </c>
      <c r="B49">
        <f>battery_share_inflow!AK49</f>
        <v>0.32964864814662742</v>
      </c>
      <c r="C49">
        <f>battery_share_inflow!AL49</f>
        <v>0.18782462271895634</v>
      </c>
      <c r="D49">
        <f>battery_share_inflow!AM49</f>
        <v>0.19889003481550199</v>
      </c>
      <c r="E49">
        <f>battery_share_inflow!AN49</f>
        <v>6.1967970573977481E-2</v>
      </c>
      <c r="F49">
        <f>battery_share_inflow!AO49</f>
        <v>0.22161968729905079</v>
      </c>
      <c r="G49">
        <f>battery_share_inflow!AP49</f>
        <v>4.8966872711475391E-5</v>
      </c>
      <c r="H49">
        <f>battery_share_inflow!AQ49</f>
        <v>6.748517919000602E-8</v>
      </c>
      <c r="I49">
        <f>battery_share_inflow!AR49</f>
        <v>2.0879954366981318E-9</v>
      </c>
    </row>
    <row r="50" spans="1:9" x14ac:dyDescent="0.25">
      <c r="A50">
        <f>battery_share_inflow!AJ50</f>
        <v>2019</v>
      </c>
      <c r="B50">
        <f>battery_share_inflow!AK50</f>
        <v>0.31796892631631085</v>
      </c>
      <c r="C50">
        <f>battery_share_inflow!AL50</f>
        <v>0.18901935659277896</v>
      </c>
      <c r="D50">
        <f>battery_share_inflow!AM50</f>
        <v>0.21012635735705215</v>
      </c>
      <c r="E50">
        <f>battery_share_inflow!AN50</f>
        <v>6.3564606858666606E-2</v>
      </c>
      <c r="F50">
        <f>battery_share_inflow!AO50</f>
        <v>0.21925550077218753</v>
      </c>
      <c r="G50">
        <f>battery_share_inflow!AP50</f>
        <v>6.5159338771106684E-5</v>
      </c>
      <c r="H50">
        <f>battery_share_inflow!AQ50</f>
        <v>8.9980238918322104E-8</v>
      </c>
      <c r="I50">
        <f>battery_share_inflow!AR50</f>
        <v>2.7839939146604066E-9</v>
      </c>
    </row>
    <row r="51" spans="1:9" x14ac:dyDescent="0.25">
      <c r="A51">
        <f>battery_share_inflow!AJ51</f>
        <v>2020</v>
      </c>
      <c r="B51">
        <f>battery_share_inflow!AK51</f>
        <v>0.3095956692115196</v>
      </c>
      <c r="C51">
        <f>battery_share_inflow!AL51</f>
        <v>0.18894201906460509</v>
      </c>
      <c r="D51">
        <f>battery_share_inflow!AM51</f>
        <v>0.22167437092235689</v>
      </c>
      <c r="E51">
        <f>battery_share_inflow!AN51</f>
        <v>6.4941584764369481E-2</v>
      </c>
      <c r="F51">
        <f>battery_share_inflow!AO51</f>
        <v>0.21476257620571934</v>
      </c>
      <c r="G51">
        <f>battery_share_inflow!AP51</f>
        <v>8.3660563130312938E-5</v>
      </c>
      <c r="H51">
        <f>battery_share_inflow!AQ51</f>
        <v>1.1568887860776835E-7</v>
      </c>
      <c r="I51">
        <f>battery_share_inflow!AR51</f>
        <v>3.5794207465851638E-9</v>
      </c>
    </row>
    <row r="52" spans="1:9" x14ac:dyDescent="0.25">
      <c r="A52">
        <f>battery_share_inflow!AJ52</f>
        <v>2021</v>
      </c>
      <c r="B52">
        <f>battery_share_inflow!AK52</f>
        <v>0.30452887683225371</v>
      </c>
      <c r="C52">
        <f>battery_share_inflow!AL52</f>
        <v>0.18759261013443448</v>
      </c>
      <c r="D52">
        <f>battery_share_inflow!AM52</f>
        <v>0.23353407551141619</v>
      </c>
      <c r="E52">
        <f>battery_share_inflow!AN52</f>
        <v>6.6098904291086114E-2</v>
      </c>
      <c r="F52">
        <f>battery_share_inflow!AO52</f>
        <v>0.2081409135996462</v>
      </c>
      <c r="G52">
        <f>battery_share_inflow!AP52</f>
        <v>1.0447054578909414E-4</v>
      </c>
      <c r="H52">
        <f>battery_share_inflow!AQ52</f>
        <v>1.4461109825834485E-7</v>
      </c>
      <c r="I52">
        <f>battery_share_inflow!AR52</f>
        <v>4.4742759324724013E-9</v>
      </c>
    </row>
    <row r="53" spans="1:9" x14ac:dyDescent="0.25">
      <c r="A53">
        <f>battery_share_inflow!AJ53</f>
        <v>2022</v>
      </c>
      <c r="B53">
        <f>battery_share_inflow!AK53</f>
        <v>0.28892356323682489</v>
      </c>
      <c r="C53">
        <f>battery_share_inflow!AL53</f>
        <v>0.17157686402904637</v>
      </c>
      <c r="D53">
        <f>battery_share_inflow!AM53</f>
        <v>0.26638479909652285</v>
      </c>
      <c r="E53">
        <f>battery_share_inflow!AN53</f>
        <v>6.6286859999084694E-2</v>
      </c>
      <c r="F53">
        <f>battery_share_inflow!AO53</f>
        <v>0.20668252860226147</v>
      </c>
      <c r="G53">
        <f>battery_share_inflow!AP53</f>
        <v>1.4469252655621703E-4</v>
      </c>
      <c r="H53">
        <f>battery_share_inflow!AQ53</f>
        <v>6.7722595202453131E-7</v>
      </c>
      <c r="I53">
        <f>battery_share_inflow!AR53</f>
        <v>1.5283751400084233E-8</v>
      </c>
    </row>
    <row r="54" spans="1:9" x14ac:dyDescent="0.25">
      <c r="A54">
        <f>battery_share_inflow!AJ54</f>
        <v>2023</v>
      </c>
      <c r="B54">
        <f>battery_share_inflow!AK54</f>
        <v>0.2726587338205243</v>
      </c>
      <c r="C54">
        <f>battery_share_inflow!AL54</f>
        <v>0.15684839733726216</v>
      </c>
      <c r="D54">
        <f>battery_share_inflow!AM54</f>
        <v>0.29417749597753756</v>
      </c>
      <c r="E54">
        <f>battery_share_inflow!AN54</f>
        <v>6.7575650830526315E-2</v>
      </c>
      <c r="F54">
        <f>battery_share_inflow!AO54</f>
        <v>0.20850947507591272</v>
      </c>
      <c r="G54">
        <f>battery_share_inflow!AP54</f>
        <v>2.1967296933883188E-4</v>
      </c>
      <c r="H54">
        <f>battery_share_inflow!AQ54</f>
        <v>1.0428941503005105E-5</v>
      </c>
      <c r="I54">
        <f>battery_share_inflow!AR54</f>
        <v>1.4504739488207641E-7</v>
      </c>
    </row>
    <row r="55" spans="1:9" x14ac:dyDescent="0.25">
      <c r="A55">
        <f>battery_share_inflow!AJ55</f>
        <v>2024</v>
      </c>
      <c r="B55">
        <f>battery_share_inflow!AK55</f>
        <v>0.25560199362846858</v>
      </c>
      <c r="C55">
        <f>battery_share_inflow!AL55</f>
        <v>0.14353360716857383</v>
      </c>
      <c r="D55">
        <f>battery_share_inflow!AM55</f>
        <v>0.31665752862968477</v>
      </c>
      <c r="E55">
        <f>battery_share_inflow!AN55</f>
        <v>7.0002961571233938E-2</v>
      </c>
      <c r="F55">
        <f>battery_share_inflow!AO55</f>
        <v>0.2136521167467603</v>
      </c>
      <c r="G55">
        <f>battery_share_inflow!AP55</f>
        <v>3.6239341238886451E-4</v>
      </c>
      <c r="H55">
        <f>battery_share_inflow!AQ55</f>
        <v>1.8770589162167521E-4</v>
      </c>
      <c r="I55">
        <f>battery_share_inflow!AR55</f>
        <v>1.6929512677552917E-6</v>
      </c>
    </row>
    <row r="56" spans="1:9" x14ac:dyDescent="0.25">
      <c r="A56">
        <f>battery_share_inflow!AJ56</f>
        <v>2025</v>
      </c>
      <c r="B56">
        <f>battery_share_inflow!AK56</f>
        <v>0.23730852496324034</v>
      </c>
      <c r="C56">
        <f>battery_share_inflow!AL56</f>
        <v>0.13153161015593084</v>
      </c>
      <c r="D56">
        <f>battery_share_inflow!AM56</f>
        <v>0.33264995917387175</v>
      </c>
      <c r="E56">
        <f>battery_share_inflow!AN56</f>
        <v>7.3286786560815526E-2</v>
      </c>
      <c r="F56">
        <f>battery_share_inflow!AO56</f>
        <v>0.22127860015842207</v>
      </c>
      <c r="G56">
        <f>battery_share_inflow!AP56</f>
        <v>6.2661303219954147E-4</v>
      </c>
      <c r="H56">
        <f>battery_share_inflow!AQ56</f>
        <v>3.298395261379791E-3</v>
      </c>
      <c r="I56">
        <f>battery_share_inflow!AR56</f>
        <v>1.9510694139723621E-5</v>
      </c>
    </row>
    <row r="57" spans="1:9" x14ac:dyDescent="0.25">
      <c r="A57">
        <f>battery_share_inflow!AJ57</f>
        <v>2026</v>
      </c>
      <c r="B57">
        <f>battery_share_inflow!AK57</f>
        <v>0.21419232965809121</v>
      </c>
      <c r="C57">
        <f>battery_share_inflow!AL57</f>
        <v>0.11816368015884607</v>
      </c>
      <c r="D57">
        <f>battery_share_inflow!AM57</f>
        <v>0.33180351888477239</v>
      </c>
      <c r="E57">
        <f>battery_share_inflow!AN57</f>
        <v>7.3857360955216542E-2</v>
      </c>
      <c r="F57">
        <f>battery_share_inflow!AO57</f>
        <v>0.22106673780066394</v>
      </c>
      <c r="G57">
        <f>battery_share_inflow!AP57</f>
        <v>9.5111721197181089E-4</v>
      </c>
      <c r="H57">
        <f>battery_share_inflow!AQ57</f>
        <v>3.980856648774235E-2</v>
      </c>
      <c r="I57">
        <f>battery_share_inflow!AR57</f>
        <v>1.5668884269513637E-4</v>
      </c>
    </row>
    <row r="58" spans="1:9" x14ac:dyDescent="0.25">
      <c r="A58">
        <f>battery_share_inflow!AJ58</f>
        <v>2027</v>
      </c>
      <c r="B58">
        <f>battery_share_inflow!AK58</f>
        <v>0.19124106527444956</v>
      </c>
      <c r="C58">
        <f>battery_share_inflow!AL58</f>
        <v>0.10512736019892244</v>
      </c>
      <c r="D58">
        <f>battery_share_inflow!AM58</f>
        <v>0.32958162384190282</v>
      </c>
      <c r="E58">
        <f>battery_share_inflow!AN58</f>
        <v>7.4397068602890373E-2</v>
      </c>
      <c r="F58">
        <f>battery_share_inflow!AO58</f>
        <v>0.22167173127160483</v>
      </c>
      <c r="G58">
        <f>battery_share_inflow!AP58</f>
        <v>1.3760780339253666E-3</v>
      </c>
      <c r="H58">
        <f>battery_share_inflow!AQ58</f>
        <v>7.6243131394955047E-2</v>
      </c>
      <c r="I58">
        <f>battery_share_inflow!AR58</f>
        <v>3.6194138134877407E-4</v>
      </c>
    </row>
    <row r="59" spans="1:9" x14ac:dyDescent="0.25">
      <c r="A59">
        <f>battery_share_inflow!AJ59</f>
        <v>2028</v>
      </c>
      <c r="B59">
        <f>battery_share_inflow!AK59</f>
        <v>0.16845289569728847</v>
      </c>
      <c r="C59">
        <f>battery_share_inflow!AL59</f>
        <v>9.2420535799897965E-2</v>
      </c>
      <c r="D59">
        <f>battery_share_inflow!AM59</f>
        <v>0.32598010596012517</v>
      </c>
      <c r="E59">
        <f>battery_share_inflow!AN59</f>
        <v>7.4903023595891002E-2</v>
      </c>
      <c r="F59">
        <f>battery_share_inflow!AO59</f>
        <v>0.2230860074641754</v>
      </c>
      <c r="G59">
        <f>battery_share_inflow!AP59</f>
        <v>1.92391904820585E-3</v>
      </c>
      <c r="H59">
        <f>battery_share_inflow!AQ59</f>
        <v>0.11257347857393998</v>
      </c>
      <c r="I59">
        <f>battery_share_inflow!AR59</f>
        <v>6.600338604752429E-4</v>
      </c>
    </row>
    <row r="60" spans="1:9" x14ac:dyDescent="0.25">
      <c r="A60">
        <f>battery_share_inflow!AJ60</f>
        <v>2029</v>
      </c>
      <c r="B60">
        <f>battery_share_inflow!AK60</f>
        <v>0.14582531271173199</v>
      </c>
      <c r="C60">
        <f>battery_share_inflow!AL60</f>
        <v>8.0040493098984838E-2</v>
      </c>
      <c r="D60">
        <f>battery_share_inflow!AM60</f>
        <v>0.32099294323356575</v>
      </c>
      <c r="E60">
        <f>battery_share_inflow!AN60</f>
        <v>7.5371611274067649E-2</v>
      </c>
      <c r="F60">
        <f>battery_share_inflow!AO60</f>
        <v>0.22530020885449886</v>
      </c>
      <c r="G60">
        <f>battery_share_inflow!AP60</f>
        <v>2.6194542029400144E-3</v>
      </c>
      <c r="H60">
        <f>battery_share_inflow!AQ60</f>
        <v>0.14876888682717665</v>
      </c>
      <c r="I60">
        <f>battery_share_inflow!AR60</f>
        <v>1.0810897970330627E-3</v>
      </c>
    </row>
    <row r="61" spans="1:9" x14ac:dyDescent="0.25">
      <c r="A61">
        <f>battery_share_inflow!AJ61</f>
        <v>2030</v>
      </c>
      <c r="B61">
        <f>battery_share_inflow!AK61</f>
        <v>0.12335515510042543</v>
      </c>
      <c r="C61">
        <f>battery_share_inflow!AL61</f>
        <v>6.7983907872425753E-2</v>
      </c>
      <c r="D61">
        <f>battery_share_inflow!AM61</f>
        <v>0.31461235769016876</v>
      </c>
      <c r="E61">
        <f>battery_share_inflow!AN61</f>
        <v>7.5798483845156819E-2</v>
      </c>
      <c r="F61">
        <f>battery_share_inflow!AO61</f>
        <v>0.22830326164453213</v>
      </c>
      <c r="G61">
        <f>battery_share_inflow!AP61</f>
        <v>3.4895892255428344E-3</v>
      </c>
      <c r="H61">
        <f>battery_share_inflow!AQ61</f>
        <v>0.18479664737681453</v>
      </c>
      <c r="I61">
        <f>battery_share_inflow!AR61</f>
        <v>1.6605972449323784E-3</v>
      </c>
    </row>
    <row r="62" spans="1:9" x14ac:dyDescent="0.25">
      <c r="A62">
        <f>battery_share_inflow!AJ62</f>
        <v>2031</v>
      </c>
      <c r="B62">
        <f>battery_share_inflow!AK62</f>
        <v>0.10103865963035508</v>
      </c>
      <c r="C62">
        <f>battery_share_inflow!AL62</f>
        <v>5.6246861455873307E-2</v>
      </c>
      <c r="D62">
        <f>battery_share_inflow!AM62</f>
        <v>0.30682900241689731</v>
      </c>
      <c r="E62">
        <f>battery_share_inflow!AN62</f>
        <v>7.6178589924345314E-2</v>
      </c>
      <c r="F62">
        <f>battery_share_inflow!AO62</f>
        <v>0.23208253492951841</v>
      </c>
      <c r="G62">
        <f>battery_share_inflow!AP62</f>
        <v>4.5629091189589742E-3</v>
      </c>
      <c r="H62">
        <f>battery_share_inflow!AQ62</f>
        <v>0.22062235026125737</v>
      </c>
      <c r="I62">
        <f>battery_share_inflow!AR62</f>
        <v>2.43909226279282E-3</v>
      </c>
    </row>
    <row r="63" spans="1:9" x14ac:dyDescent="0.25">
      <c r="A63">
        <f>battery_share_inflow!AJ63</f>
        <v>2032</v>
      </c>
      <c r="B63">
        <f>battery_share_inflow!AK63</f>
        <v>9.2716530315645612E-2</v>
      </c>
      <c r="C63">
        <f>battery_share_inflow!AL63</f>
        <v>5.8219151642134384E-2</v>
      </c>
      <c r="D63">
        <f>battery_share_inflow!AM63</f>
        <v>0.27695290784096638</v>
      </c>
      <c r="E63">
        <f>battery_share_inflow!AN63</f>
        <v>7.7255945651012015E-2</v>
      </c>
      <c r="F63">
        <f>battery_share_inflow!AO63</f>
        <v>0.22933207529101091</v>
      </c>
      <c r="G63">
        <f>battery_share_inflow!AP63</f>
        <v>5.8520619769510829E-3</v>
      </c>
      <c r="H63">
        <f>battery_share_inflow!AQ63</f>
        <v>0.2562098319314155</v>
      </c>
      <c r="I63">
        <f>battery_share_inflow!AR63</f>
        <v>3.4614953508626221E-3</v>
      </c>
    </row>
    <row r="64" spans="1:9" x14ac:dyDescent="0.25">
      <c r="A64">
        <f>battery_share_inflow!AJ64</f>
        <v>2033</v>
      </c>
      <c r="B64">
        <f>battery_share_inflow!AK64</f>
        <v>8.5198609538195247E-2</v>
      </c>
      <c r="C64">
        <f>battery_share_inflow!AL64</f>
        <v>5.9214290132651407E-2</v>
      </c>
      <c r="D64">
        <f>battery_share_inflow!AM64</f>
        <v>0.2507098435870686</v>
      </c>
      <c r="E64">
        <f>battery_share_inflow!AN64</f>
        <v>7.7173784162070852E-2</v>
      </c>
      <c r="F64">
        <f>battery_share_inflow!AO64</f>
        <v>0.22404365510263863</v>
      </c>
      <c r="G64">
        <f>battery_share_inflow!AP64</f>
        <v>7.369718696482723E-3</v>
      </c>
      <c r="H64">
        <f>battery_share_inflow!AQ64</f>
        <v>0.2915140491808893</v>
      </c>
      <c r="I64">
        <f>battery_share_inflow!AR64</f>
        <v>4.7760496000018053E-3</v>
      </c>
    </row>
    <row r="65" spans="1:9" x14ac:dyDescent="0.25">
      <c r="A65">
        <f>battery_share_inflow!AJ65</f>
        <v>2034</v>
      </c>
      <c r="B65">
        <f>battery_share_inflow!AK65</f>
        <v>7.8612336714765821E-2</v>
      </c>
      <c r="C65">
        <f>battery_share_inflow!AL65</f>
        <v>5.9100562067526799E-2</v>
      </c>
      <c r="D65">
        <f>battery_share_inflow!AM65</f>
        <v>0.22834232893350137</v>
      </c>
      <c r="E65">
        <f>battery_share_inflow!AN65</f>
        <v>7.5887789402903194E-2</v>
      </c>
      <c r="F65">
        <f>battery_share_inflow!AO65</f>
        <v>0.21617142365563002</v>
      </c>
      <c r="G65">
        <f>battery_share_inflow!AP65</f>
        <v>9.1131572704663908E-3</v>
      </c>
      <c r="H65">
        <f>battery_share_inflow!AQ65</f>
        <v>0.3263404122364692</v>
      </c>
      <c r="I65">
        <f>battery_share_inflow!AR65</f>
        <v>6.431989718735584E-3</v>
      </c>
    </row>
    <row r="66" spans="1:9" x14ac:dyDescent="0.25">
      <c r="A66">
        <f>battery_share_inflow!AJ66</f>
        <v>2035</v>
      </c>
      <c r="B66">
        <f>battery_share_inflow!AK66</f>
        <v>7.3397460130035522E-2</v>
      </c>
      <c r="C66">
        <f>battery_share_inflow!AL66</f>
        <v>5.7973280058865796E-2</v>
      </c>
      <c r="D66">
        <f>battery_share_inflow!AM66</f>
        <v>0.21101309568200827</v>
      </c>
      <c r="E66">
        <f>battery_share_inflow!AN66</f>
        <v>7.3673086918546557E-2</v>
      </c>
      <c r="F66">
        <f>battery_share_inflow!AO66</f>
        <v>0.20653161404272091</v>
      </c>
      <c r="G66">
        <f>battery_share_inflow!AP66</f>
        <v>1.1058153558661488E-2</v>
      </c>
      <c r="H66">
        <f>battery_share_inflow!AQ66</f>
        <v>0.35788756061508109</v>
      </c>
      <c r="I66">
        <f>battery_share_inflow!AR66</f>
        <v>8.4657489940785941E-3</v>
      </c>
    </row>
    <row r="67" spans="1:9" x14ac:dyDescent="0.25">
      <c r="A67">
        <f>battery_share_inflow!AJ67</f>
        <v>2036</v>
      </c>
      <c r="B67">
        <f>battery_share_inflow!AK67</f>
        <v>7.3134956160188419E-2</v>
      </c>
      <c r="C67">
        <f>battery_share_inflow!AL67</f>
        <v>5.850548220609636E-2</v>
      </c>
      <c r="D67">
        <f>battery_share_inflow!AM67</f>
        <v>0.20906157184638632</v>
      </c>
      <c r="E67">
        <f>battery_share_inflow!AN67</f>
        <v>7.4092483606872664E-2</v>
      </c>
      <c r="F67">
        <f>battery_share_inflow!AO67</f>
        <v>0.20543111765440331</v>
      </c>
      <c r="G67">
        <f>battery_share_inflow!AP67</f>
        <v>1.3294093036577106E-2</v>
      </c>
      <c r="H67">
        <f>battery_share_inflow!AQ67</f>
        <v>0.35565554783686876</v>
      </c>
      <c r="I67">
        <f>battery_share_inflow!AR67</f>
        <v>1.0824747652605266E-2</v>
      </c>
    </row>
    <row r="68" spans="1:9" x14ac:dyDescent="0.25">
      <c r="A68">
        <f>battery_share_inflow!AJ68</f>
        <v>2037</v>
      </c>
      <c r="B68">
        <f>battery_share_inflow!AK68</f>
        <v>7.2832352076808479E-2</v>
      </c>
      <c r="C68">
        <f>battery_share_inflow!AL68</f>
        <v>5.8993961785533802E-2</v>
      </c>
      <c r="D68">
        <f>battery_share_inflow!AM68</f>
        <v>0.20701329939091989</v>
      </c>
      <c r="E68">
        <f>battery_share_inflow!AN68</f>
        <v>7.4456735384196837E-2</v>
      </c>
      <c r="F68">
        <f>battery_share_inflow!AO68</f>
        <v>0.20420020629443969</v>
      </c>
      <c r="G68">
        <f>battery_share_inflow!AP68</f>
        <v>1.580702177988964E-2</v>
      </c>
      <c r="H68">
        <f>battery_share_inflow!AQ68</f>
        <v>0.35308793241407388</v>
      </c>
      <c r="I68">
        <f>battery_share_inflow!AR68</f>
        <v>1.3608490874135997E-2</v>
      </c>
    </row>
    <row r="69" spans="1:9" x14ac:dyDescent="0.25">
      <c r="A69">
        <f>battery_share_inflow!AJ69</f>
        <v>2038</v>
      </c>
      <c r="B69">
        <f>battery_share_inflow!AK69</f>
        <v>7.2487022662270195E-2</v>
      </c>
      <c r="C69">
        <f>battery_share_inflow!AL69</f>
        <v>5.9435333034776959E-2</v>
      </c>
      <c r="D69">
        <f>battery_share_inflow!AM69</f>
        <v>0.20486259170308441</v>
      </c>
      <c r="E69">
        <f>battery_share_inflow!AN69</f>
        <v>7.4762135289533974E-2</v>
      </c>
      <c r="F69">
        <f>battery_share_inflow!AO69</f>
        <v>0.20283310269695359</v>
      </c>
      <c r="G69">
        <f>battery_share_inflow!AP69</f>
        <v>1.8598272424830788E-2</v>
      </c>
      <c r="H69">
        <f>battery_share_inflow!AQ69</f>
        <v>0.35018481310816985</v>
      </c>
      <c r="I69">
        <f>battery_share_inflow!AR69</f>
        <v>1.6836729080378525E-2</v>
      </c>
    </row>
    <row r="70" spans="1:9" x14ac:dyDescent="0.25">
      <c r="A70">
        <f>battery_share_inflow!AJ70</f>
        <v>2039</v>
      </c>
      <c r="B70">
        <f>battery_share_inflow!AK70</f>
        <v>7.2097496205107206E-2</v>
      </c>
      <c r="C70">
        <f>battery_share_inflow!AL70</f>
        <v>5.982710189579573E-2</v>
      </c>
      <c r="D70">
        <f>battery_share_inflow!AM70</f>
        <v>0.20260712685899129</v>
      </c>
      <c r="E70">
        <f>battery_share_inflow!AN70</f>
        <v>7.5006126854285038E-2</v>
      </c>
      <c r="F70">
        <f>battery_share_inflow!AO70</f>
        <v>0.20132733665489141</v>
      </c>
      <c r="G70">
        <f>battery_share_inflow!AP70</f>
        <v>2.1663916155867567E-2</v>
      </c>
      <c r="H70">
        <f>battery_share_inflow!AQ70</f>
        <v>0.34695196609947998</v>
      </c>
      <c r="I70">
        <f>battery_share_inflow!AR70</f>
        <v>2.0518929275580085E-2</v>
      </c>
    </row>
    <row r="71" spans="1:9" x14ac:dyDescent="0.25">
      <c r="A71">
        <f>battery_share_inflow!AJ71</f>
        <v>2040</v>
      </c>
      <c r="B71">
        <f>battery_share_inflow!AK71</f>
        <v>7.1663537590980944E-2</v>
      </c>
      <c r="C71">
        <f>battery_share_inflow!AL71</f>
        <v>6.0167789157771635E-2</v>
      </c>
      <c r="D71">
        <f>battery_share_inflow!AM71</f>
        <v>0.20024809462520179</v>
      </c>
      <c r="E71">
        <f>battery_share_inflow!AN71</f>
        <v>7.5187440042776693E-2</v>
      </c>
      <c r="F71">
        <f>battery_share_inflow!AO71</f>
        <v>0.19968394758859739</v>
      </c>
      <c r="G71">
        <f>battery_share_inflow!AP71</f>
        <v>2.4994764891433853E-2</v>
      </c>
      <c r="H71">
        <f>battery_share_inflow!AQ71</f>
        <v>0.34340112900246955</v>
      </c>
      <c r="I71">
        <f>battery_share_inflow!AR71</f>
        <v>2.4653297100766317E-2</v>
      </c>
    </row>
    <row r="72" spans="1:9" x14ac:dyDescent="0.25">
      <c r="A72">
        <f>battery_share_inflow!AJ72</f>
        <v>2041</v>
      </c>
      <c r="B72">
        <f>battery_share_inflow!AK72</f>
        <v>7.1186170807227583E-2</v>
      </c>
      <c r="C72">
        <f>battery_share_inflow!AL72</f>
        <v>6.0457005430423205E-2</v>
      </c>
      <c r="D72">
        <f>battery_share_inflow!AM72</f>
        <v>0.19779016943032593</v>
      </c>
      <c r="E72">
        <f>battery_share_inflow!AN72</f>
        <v>7.5306165319357479E-2</v>
      </c>
      <c r="F72">
        <f>battery_share_inflow!AO72</f>
        <v>0.19790751207512988</v>
      </c>
      <c r="G72">
        <f>battery_share_inflow!AP72</f>
        <v>2.8576603765976483E-2</v>
      </c>
      <c r="H72">
        <f>battery_share_inflow!AQ72</f>
        <v>0.33954996427477813</v>
      </c>
      <c r="I72">
        <f>battery_share_inflow!AR72</f>
        <v>2.9226408896779611E-2</v>
      </c>
    </row>
    <row r="73" spans="1:9" x14ac:dyDescent="0.25">
      <c r="A73">
        <f>battery_share_inflow!AJ73</f>
        <v>2042</v>
      </c>
      <c r="B73">
        <f>battery_share_inflow!AK73</f>
        <v>7.0667639532251011E-2</v>
      </c>
      <c r="C73">
        <f>battery_share_inflow!AL73</f>
        <v>6.0695473073966055E-2</v>
      </c>
      <c r="D73">
        <f>battery_share_inflow!AM73</f>
        <v>0.19524131157362734</v>
      </c>
      <c r="E73">
        <f>battery_share_inflow!AN73</f>
        <v>7.5363761051131503E-2</v>
      </c>
      <c r="F73">
        <f>battery_share_inflow!AO73</f>
        <v>0.19600599495866128</v>
      </c>
      <c r="G73">
        <f>battery_share_inflow!AP73</f>
        <v>3.2390636295732113E-2</v>
      </c>
      <c r="H73">
        <f>battery_share_inflow!AQ73</f>
        <v>0.33542170527955867</v>
      </c>
      <c r="I73">
        <f>battery_share_inflow!AR73</f>
        <v>3.4213478235070309E-2</v>
      </c>
    </row>
    <row r="74" spans="1:9" x14ac:dyDescent="0.25">
      <c r="A74">
        <f>battery_share_inflow!AJ74</f>
        <v>2043</v>
      </c>
      <c r="B74">
        <f>battery_share_inflow!AK74</f>
        <v>7.0111309607048894E-2</v>
      </c>
      <c r="C74">
        <f>battery_share_inflow!AL74</f>
        <v>6.0884994625301704E-2</v>
      </c>
      <c r="D74">
        <f>battery_share_inflow!AM74</f>
        <v>0.19261241312110694</v>
      </c>
      <c r="E74">
        <f>battery_share_inflow!AN74</f>
        <v>7.5362994996526864E-2</v>
      </c>
      <c r="F74">
        <f>battery_share_inflow!AO74</f>
        <v>0.1939904372641035</v>
      </c>
      <c r="G74">
        <f>battery_share_inflow!AP74</f>
        <v>3.6414109796855956E-2</v>
      </c>
      <c r="H74">
        <f>battery_share_inflow!AQ74</f>
        <v>0.33104451474088342</v>
      </c>
      <c r="I74">
        <f>battery_share_inflow!AR74</f>
        <v>3.9579225848171071E-2</v>
      </c>
    </row>
    <row r="75" spans="1:9" x14ac:dyDescent="0.25">
      <c r="A75">
        <f>battery_share_inflow!AJ75</f>
        <v>2044</v>
      </c>
      <c r="B75">
        <f>battery_share_inflow!AK75</f>
        <v>6.9521521739021125E-2</v>
      </c>
      <c r="C75">
        <f>battery_share_inflow!AL75</f>
        <v>6.1028371560143416E-2</v>
      </c>
      <c r="D75">
        <f>battery_share_inflow!AM75</f>
        <v>0.18991681693253193</v>
      </c>
      <c r="E75">
        <f>battery_share_inflow!AN75</f>
        <v>7.5307825895230843E-2</v>
      </c>
      <c r="F75">
        <f>battery_share_inflow!AO75</f>
        <v>0.19187450687133889</v>
      </c>
      <c r="G75">
        <f>battery_share_inflow!AP75</f>
        <v>4.0621077194506236E-2</v>
      </c>
      <c r="H75">
        <f>battery_share_inflow!AQ75</f>
        <v>0.32645060784614716</v>
      </c>
      <c r="I75">
        <f>battery_share_inflow!AR75</f>
        <v>4.5279271961078726E-2</v>
      </c>
    </row>
    <row r="76" spans="1:9" x14ac:dyDescent="0.25">
      <c r="A76">
        <f>battery_share_inflow!AJ76</f>
        <v>2045</v>
      </c>
      <c r="B76">
        <f>battery_share_inflow!AK76</f>
        <v>6.8903406284140239E-2</v>
      </c>
      <c r="C76">
        <f>battery_share_inflow!AL76</f>
        <v>6.1129280940397865E-2</v>
      </c>
      <c r="D76">
        <f>battery_share_inflow!AM76</f>
        <v>0.18716974582359289</v>
      </c>
      <c r="E76">
        <f>battery_share_inflow!AN76</f>
        <v>7.5203235586100453E-2</v>
      </c>
      <c r="F76">
        <f>battery_share_inflow!AO76</f>
        <v>0.18967394743118798</v>
      </c>
      <c r="G76">
        <f>battery_share_inflow!AP76</f>
        <v>4.4983244347425753E-2</v>
      </c>
      <c r="H76">
        <f>battery_share_inflow!AQ76</f>
        <v>0.32167520843100367</v>
      </c>
      <c r="I76">
        <f>battery_share_inflow!AR76</f>
        <v>5.1261931156149507E-2</v>
      </c>
    </row>
    <row r="77" spans="1:9" x14ac:dyDescent="0.25">
      <c r="A77">
        <f>battery_share_inflow!AJ77</f>
        <v>2046</v>
      </c>
      <c r="B77">
        <f>battery_share_inflow!AK77</f>
        <v>6.8262674069729343E-2</v>
      </c>
      <c r="C77">
        <f>battery_share_inflow!AL77</f>
        <v>6.1192120237313422E-2</v>
      </c>
      <c r="D77">
        <f>battery_share_inflow!AM77</f>
        <v>0.18438768326134597</v>
      </c>
      <c r="E77">
        <f>battery_share_inflow!AN77</f>
        <v>7.505502519654679E-2</v>
      </c>
      <c r="F77">
        <f>battery_share_inflow!AO77</f>
        <v>0.18740596645506749</v>
      </c>
      <c r="G77">
        <f>battery_share_inflow!AP77</f>
        <v>4.9470849889694024E-2</v>
      </c>
      <c r="H77">
        <f>battery_share_inflow!AQ77</f>
        <v>0.31675541510908328</v>
      </c>
      <c r="I77">
        <f>battery_share_inflow!AR77</f>
        <v>5.7470265781218069E-2</v>
      </c>
    </row>
    <row r="78" spans="1:9" x14ac:dyDescent="0.25">
      <c r="A78">
        <f>battery_share_inflow!AJ78</f>
        <v>2047</v>
      </c>
      <c r="B78">
        <f>battery_share_inflow!AK78</f>
        <v>6.7673143812717926E-2</v>
      </c>
      <c r="C78">
        <f>battery_share_inflow!AL78</f>
        <v>6.1229220098077651E-2</v>
      </c>
      <c r="D78">
        <f>battery_share_inflow!AM78</f>
        <v>0.1818606845114322</v>
      </c>
      <c r="E78">
        <f>battery_share_inflow!AN78</f>
        <v>7.4899060349949226E-2</v>
      </c>
      <c r="F78">
        <f>battery_share_inflow!AO78</f>
        <v>0.18532658468646176</v>
      </c>
      <c r="G78">
        <f>battery_share_inflow!AP78</f>
        <v>5.3578697650288255E-2</v>
      </c>
      <c r="H78">
        <f>battery_share_inflow!AQ78</f>
        <v>0.31224682753731542</v>
      </c>
      <c r="I78">
        <f>battery_share_inflow!AR78</f>
        <v>6.3185781353755993E-2</v>
      </c>
    </row>
    <row r="79" spans="1:9" x14ac:dyDescent="0.25">
      <c r="A79">
        <f>battery_share_inflow!AJ79</f>
        <v>2048</v>
      </c>
      <c r="B79">
        <f>battery_share_inflow!AK79</f>
        <v>6.7139276845758294E-2</v>
      </c>
      <c r="C79">
        <f>battery_share_inflow!AL79</f>
        <v>6.1246080761353738E-2</v>
      </c>
      <c r="D79">
        <f>battery_share_inflow!AM79</f>
        <v>0.17959860427151431</v>
      </c>
      <c r="E79">
        <f>battery_share_inflow!AN79</f>
        <v>7.474193391523884E-2</v>
      </c>
      <c r="F79">
        <f>battery_share_inflow!AO79</f>
        <v>0.18344915249831667</v>
      </c>
      <c r="G79">
        <f>battery_share_inflow!AP79</f>
        <v>5.728303144283111E-2</v>
      </c>
      <c r="H79">
        <f>battery_share_inflow!AQ79</f>
        <v>0.30817795836330436</v>
      </c>
      <c r="I79">
        <f>battery_share_inflow!AR79</f>
        <v>6.8363961901680925E-2</v>
      </c>
    </row>
    <row r="80" spans="1:9" x14ac:dyDescent="0.25">
      <c r="A80">
        <f>battery_share_inflow!AJ80</f>
        <v>2049</v>
      </c>
      <c r="B80">
        <f>battery_share_inflow!AK80</f>
        <v>6.6665053095192814E-2</v>
      </c>
      <c r="C80">
        <f>battery_share_inflow!AL80</f>
        <v>6.1247910147959592E-2</v>
      </c>
      <c r="D80">
        <f>battery_share_inflow!AM80</f>
        <v>0.17760978647135434</v>
      </c>
      <c r="E80">
        <f>battery_share_inflow!AN80</f>
        <v>7.4589817021165489E-2</v>
      </c>
      <c r="F80">
        <f>battery_share_inflow!AO80</f>
        <v>0.18178549762156257</v>
      </c>
      <c r="G80">
        <f>battery_share_inflow!AP80</f>
        <v>6.0562966134728821E-2</v>
      </c>
      <c r="H80">
        <f>battery_share_inflow!AQ80</f>
        <v>0.30457375260424757</v>
      </c>
      <c r="I80">
        <f>battery_share_inflow!AR80</f>
        <v>7.2965216903787128E-2</v>
      </c>
    </row>
    <row r="81" spans="1:9" x14ac:dyDescent="0.25">
      <c r="A81">
        <f>battery_share_inflow!AJ81</f>
        <v>2050</v>
      </c>
      <c r="B81">
        <f>battery_share_inflow!AK81</f>
        <v>6.6253868892714743E-2</v>
      </c>
      <c r="C81">
        <f>battery_share_inflow!AL81</f>
        <v>6.1239511692471008E-2</v>
      </c>
      <c r="D81">
        <f>battery_share_inflow!AM81</f>
        <v>0.17590081931644691</v>
      </c>
      <c r="E81">
        <f>battery_share_inflow!AN81</f>
        <v>7.4448327495665975E-2</v>
      </c>
      <c r="F81">
        <f>battery_share_inflow!AO81</f>
        <v>0.18034565443389824</v>
      </c>
      <c r="G81">
        <f>battery_share_inflow!AP81</f>
        <v>6.3400784080132527E-2</v>
      </c>
      <c r="H81">
        <f>battery_share_inflow!AQ81</f>
        <v>0.30145518142353012</v>
      </c>
      <c r="I81">
        <f>battery_share_inflow!AR81</f>
        <v>7.6955852665138796E-2</v>
      </c>
    </row>
    <row r="82" spans="1:9" x14ac:dyDescent="0.25">
      <c r="A82">
        <f>battery_share_inflow!AJ82</f>
        <v>2051</v>
      </c>
      <c r="B82">
        <f>battery_share_inflow!AK82</f>
        <v>6.5908463484001617E-2</v>
      </c>
      <c r="C82">
        <f>battery_share_inflow!AL82</f>
        <v>6.1225193449516838E-2</v>
      </c>
      <c r="D82">
        <f>battery_share_inflow!AM82</f>
        <v>0.17447637529121901</v>
      </c>
      <c r="E82">
        <f>battery_share_inflow!AN82</f>
        <v>7.432242625920496E-2</v>
      </c>
      <c r="F82">
        <f>battery_share_inflow!AO82</f>
        <v>0.17913767726302238</v>
      </c>
      <c r="G82">
        <f>battery_share_inflow!AP82</f>
        <v>6.5782115141650749E-2</v>
      </c>
      <c r="H82">
        <f>battery_share_inflow!AQ82</f>
        <v>0.2988389923251088</v>
      </c>
      <c r="I82">
        <f>battery_share_inflow!AR82</f>
        <v>8.0308756786273944E-2</v>
      </c>
    </row>
    <row r="83" spans="1:9" x14ac:dyDescent="0.25">
      <c r="A83">
        <f>battery_share_inflow!AJ83</f>
        <v>2052</v>
      </c>
      <c r="B83">
        <f>battery_share_inflow!AK83</f>
        <v>6.5630875118213153E-2</v>
      </c>
      <c r="C83">
        <f>battery_share_inflow!AL83</f>
        <v>6.1208701039295502E-2</v>
      </c>
      <c r="D83">
        <f>battery_share_inflow!AM83</f>
        <v>0.17333913569689913</v>
      </c>
      <c r="E83">
        <f>battery_share_inflow!AN83</f>
        <v>7.421634424503129E-2</v>
      </c>
      <c r="F83">
        <f>battery_share_inflow!AO83</f>
        <v>0.17816753903491575</v>
      </c>
      <c r="G83">
        <f>battery_share_inflow!AP83</f>
        <v>6.7696004469475379E-2</v>
      </c>
      <c r="H83">
        <f>battery_share_inflow!AQ83</f>
        <v>0.29673761501586599</v>
      </c>
      <c r="I83">
        <f>battery_share_inflow!AR83</f>
        <v>8.3003785380302036E-2</v>
      </c>
    </row>
    <row r="84" spans="1:9" x14ac:dyDescent="0.25">
      <c r="A84">
        <f>battery_share_inflow!AJ84</f>
        <v>2053</v>
      </c>
      <c r="B84">
        <f>battery_share_inflow!AK84</f>
        <v>6.542242545163704E-2</v>
      </c>
      <c r="C84">
        <f>battery_share_inflow!AL84</f>
        <v>6.1193175036638195E-2</v>
      </c>
      <c r="D84">
        <f>battery_share_inflow!AM84</f>
        <v>0.17248979351917842</v>
      </c>
      <c r="E84">
        <f>battery_share_inflow!AN84</f>
        <v>7.4133539994628045E-2</v>
      </c>
      <c r="F84">
        <f>battery_share_inflow!AO84</f>
        <v>0.17743911052829497</v>
      </c>
      <c r="G84">
        <f>battery_share_inflow!AP84</f>
        <v>6.9134878628280938E-2</v>
      </c>
      <c r="H84">
        <f>battery_share_inflow!AQ84</f>
        <v>0.29515921135648626</v>
      </c>
      <c r="I84">
        <f>battery_share_inflow!AR84</f>
        <v>8.5027865484854318E-2</v>
      </c>
    </row>
    <row r="85" spans="1:9" x14ac:dyDescent="0.25">
      <c r="A85">
        <f>battery_share_inflow!AJ85</f>
        <v>2054</v>
      </c>
      <c r="B85">
        <f>battery_share_inflow!AK85</f>
        <v>6.5283729314994737E-2</v>
      </c>
      <c r="C85">
        <f>battery_share_inflow!AL85</f>
        <v>6.1181131716237312E-2</v>
      </c>
      <c r="D85">
        <f>battery_share_inflow!AM85</f>
        <v>0.17192712414476793</v>
      </c>
      <c r="E85">
        <f>battery_share_inflow!AN85</f>
        <v>7.4076686037103656E-2</v>
      </c>
      <c r="F85">
        <f>battery_share_inflow!AO85</f>
        <v>0.17695421084588875</v>
      </c>
      <c r="G85">
        <f>battery_share_inflow!AP85</f>
        <v>7.0094425161744786E-2</v>
      </c>
      <c r="H85">
        <f>battery_share_inflow!AQ85</f>
        <v>0.29410784979891369</v>
      </c>
      <c r="I85">
        <f>battery_share_inflow!AR85</f>
        <v>8.6374842980347352E-2</v>
      </c>
    </row>
    <row r="86" spans="1:9" x14ac:dyDescent="0.25">
      <c r="A86">
        <f>battery_share_inflow!AJ86</f>
        <v>2055</v>
      </c>
      <c r="B86">
        <f>battery_share_inflow!AK86</f>
        <v>6.521472576505298E-2</v>
      </c>
      <c r="C86">
        <f>battery_share_inflow!AL86</f>
        <v>6.1174464771131497E-2</v>
      </c>
      <c r="D86">
        <f>battery_share_inflow!AM86</f>
        <v>0.17164811083532602</v>
      </c>
      <c r="E86">
        <f>battery_share_inflow!AN86</f>
        <v>7.4047680648955602E-2</v>
      </c>
      <c r="F86">
        <f>battery_share_inflow!AO86</f>
        <v>0.17671271670052296</v>
      </c>
      <c r="G86">
        <f>battery_share_inflow!AP86</f>
        <v>7.0573403174871499E-2</v>
      </c>
      <c r="H86">
        <f>battery_share_inflow!AQ86</f>
        <v>0.29358377980549699</v>
      </c>
      <c r="I86">
        <f>battery_share_inflow!AR86</f>
        <v>8.7045118298640589E-2</v>
      </c>
    </row>
    <row r="87" spans="1:9" x14ac:dyDescent="0.25">
      <c r="A87">
        <f>battery_share_inflow!AJ87</f>
        <v>2056</v>
      </c>
      <c r="B87">
        <f>battery_share_inflow!AK87</f>
        <v>6.521472576505298E-2</v>
      </c>
      <c r="C87">
        <f>battery_share_inflow!AL87</f>
        <v>6.1174464771131497E-2</v>
      </c>
      <c r="D87">
        <f>battery_share_inflow!AM87</f>
        <v>0.17164811083532602</v>
      </c>
      <c r="E87">
        <f>battery_share_inflow!AN87</f>
        <v>7.4047680648955602E-2</v>
      </c>
      <c r="F87">
        <f>battery_share_inflow!AO87</f>
        <v>0.17671271670052296</v>
      </c>
      <c r="G87">
        <f>battery_share_inflow!AP87</f>
        <v>7.0573403174871499E-2</v>
      </c>
      <c r="H87">
        <f>battery_share_inflow!AQ87</f>
        <v>0.29358377980549699</v>
      </c>
      <c r="I87">
        <f>battery_share_inflow!AR87</f>
        <v>8.7045118298640589E-2</v>
      </c>
    </row>
    <row r="88" spans="1:9" x14ac:dyDescent="0.25">
      <c r="A88">
        <f>battery_share_inflow!AJ88</f>
        <v>2057</v>
      </c>
      <c r="B88">
        <f>battery_share_inflow!AK88</f>
        <v>6.5214725765052994E-2</v>
      </c>
      <c r="C88">
        <f>battery_share_inflow!AL88</f>
        <v>6.1174464771131497E-2</v>
      </c>
      <c r="D88">
        <f>battery_share_inflow!AM88</f>
        <v>0.17164811083532602</v>
      </c>
      <c r="E88">
        <f>battery_share_inflow!AN88</f>
        <v>7.4047680648955602E-2</v>
      </c>
      <c r="F88">
        <f>battery_share_inflow!AO88</f>
        <v>0.17671271670052296</v>
      </c>
      <c r="G88">
        <f>battery_share_inflow!AP88</f>
        <v>7.0573403174871499E-2</v>
      </c>
      <c r="H88">
        <f>battery_share_inflow!AQ88</f>
        <v>0.29358377980549699</v>
      </c>
      <c r="I88">
        <f>battery_share_inflow!AR88</f>
        <v>8.7045118298640589E-2</v>
      </c>
    </row>
    <row r="89" spans="1:9" x14ac:dyDescent="0.25">
      <c r="A89">
        <f>battery_share_inflow!AJ89</f>
        <v>2058</v>
      </c>
      <c r="B89">
        <f>battery_share_inflow!AK89</f>
        <v>6.521472576505298E-2</v>
      </c>
      <c r="C89">
        <f>battery_share_inflow!AL89</f>
        <v>6.1174464771131497E-2</v>
      </c>
      <c r="D89">
        <f>battery_share_inflow!AM89</f>
        <v>0.17164811083532602</v>
      </c>
      <c r="E89">
        <f>battery_share_inflow!AN89</f>
        <v>7.4047680648955602E-2</v>
      </c>
      <c r="F89">
        <f>battery_share_inflow!AO89</f>
        <v>0.17671271670052296</v>
      </c>
      <c r="G89">
        <f>battery_share_inflow!AP89</f>
        <v>7.0573403174871499E-2</v>
      </c>
      <c r="H89">
        <f>battery_share_inflow!AQ89</f>
        <v>0.29358377980549699</v>
      </c>
      <c r="I89">
        <f>battery_share_inflow!AR89</f>
        <v>8.7045118298640589E-2</v>
      </c>
    </row>
    <row r="90" spans="1:9" x14ac:dyDescent="0.25">
      <c r="A90">
        <f>battery_share_inflow!AJ90</f>
        <v>2059</v>
      </c>
      <c r="B90">
        <f>battery_share_inflow!AK90</f>
        <v>6.521472576505298E-2</v>
      </c>
      <c r="C90">
        <f>battery_share_inflow!AL90</f>
        <v>6.1174464771131497E-2</v>
      </c>
      <c r="D90">
        <f>battery_share_inflow!AM90</f>
        <v>0.17164811083532602</v>
      </c>
      <c r="E90">
        <f>battery_share_inflow!AN90</f>
        <v>7.4047680648955602E-2</v>
      </c>
      <c r="F90">
        <f>battery_share_inflow!AO90</f>
        <v>0.17671271670052296</v>
      </c>
      <c r="G90">
        <f>battery_share_inflow!AP90</f>
        <v>7.0573403174871499E-2</v>
      </c>
      <c r="H90">
        <f>battery_share_inflow!AQ90</f>
        <v>0.29358377980549699</v>
      </c>
      <c r="I90">
        <f>battery_share_inflow!AR90</f>
        <v>8.7045118298640589E-2</v>
      </c>
    </row>
    <row r="91" spans="1:9" x14ac:dyDescent="0.25">
      <c r="A91">
        <f>battery_share_inflow!AJ91</f>
        <v>2060</v>
      </c>
      <c r="B91">
        <f>battery_share_inflow!AK91</f>
        <v>6.521472576505298E-2</v>
      </c>
      <c r="C91">
        <f>battery_share_inflow!AL91</f>
        <v>6.1174464771131497E-2</v>
      </c>
      <c r="D91">
        <f>battery_share_inflow!AM91</f>
        <v>0.17164811083532602</v>
      </c>
      <c r="E91">
        <f>battery_share_inflow!AN91</f>
        <v>7.4047680648955602E-2</v>
      </c>
      <c r="F91">
        <f>battery_share_inflow!AO91</f>
        <v>0.17671271670052296</v>
      </c>
      <c r="G91">
        <f>battery_share_inflow!AP91</f>
        <v>7.0573403174871499E-2</v>
      </c>
      <c r="H91">
        <f>battery_share_inflow!AQ91</f>
        <v>0.29358377980549699</v>
      </c>
      <c r="I91">
        <f>battery_share_inflow!AR91</f>
        <v>8.7045118298640589E-2</v>
      </c>
    </row>
    <row r="92" spans="1:9" x14ac:dyDescent="0.25">
      <c r="A92">
        <f>battery_share_inflow!AJ92</f>
        <v>2061</v>
      </c>
      <c r="B92">
        <f>battery_share_inflow!AK92</f>
        <v>6.521472576505298E-2</v>
      </c>
      <c r="C92">
        <f>battery_share_inflow!AL92</f>
        <v>6.1174464771131497E-2</v>
      </c>
      <c r="D92">
        <f>battery_share_inflow!AM92</f>
        <v>0.17164811083532602</v>
      </c>
      <c r="E92">
        <f>battery_share_inflow!AN92</f>
        <v>7.4047680648955602E-2</v>
      </c>
      <c r="F92">
        <f>battery_share_inflow!AO92</f>
        <v>0.17671271670052296</v>
      </c>
      <c r="G92">
        <f>battery_share_inflow!AP92</f>
        <v>7.0573403174871499E-2</v>
      </c>
      <c r="H92">
        <f>battery_share_inflow!AQ92</f>
        <v>0.29358377980549699</v>
      </c>
      <c r="I92">
        <f>battery_share_inflow!AR92</f>
        <v>8.7045118298640589E-2</v>
      </c>
    </row>
    <row r="93" spans="1:9" x14ac:dyDescent="0.25">
      <c r="A93">
        <f>battery_share_inflow!AJ93</f>
        <v>2062</v>
      </c>
      <c r="B93">
        <f>battery_share_inflow!AK93</f>
        <v>6.5214725765052967E-2</v>
      </c>
      <c r="C93">
        <f>battery_share_inflow!AL93</f>
        <v>6.1174464771131497E-2</v>
      </c>
      <c r="D93">
        <f>battery_share_inflow!AM93</f>
        <v>0.17164811083532602</v>
      </c>
      <c r="E93">
        <f>battery_share_inflow!AN93</f>
        <v>7.4047680648955602E-2</v>
      </c>
      <c r="F93">
        <f>battery_share_inflow!AO93</f>
        <v>0.17671271670052296</v>
      </c>
      <c r="G93">
        <f>battery_share_inflow!AP93</f>
        <v>7.0573403174871499E-2</v>
      </c>
      <c r="H93">
        <f>battery_share_inflow!AQ93</f>
        <v>0.29358377980549699</v>
      </c>
      <c r="I93">
        <f>battery_share_inflow!AR93</f>
        <v>8.7045118298640589E-2</v>
      </c>
    </row>
    <row r="94" spans="1:9" x14ac:dyDescent="0.25">
      <c r="A94">
        <f>battery_share_inflow!AJ94</f>
        <v>2063</v>
      </c>
      <c r="B94">
        <f>battery_share_inflow!AK94</f>
        <v>6.521472576505298E-2</v>
      </c>
      <c r="C94">
        <f>battery_share_inflow!AL94</f>
        <v>6.1174464771131497E-2</v>
      </c>
      <c r="D94">
        <f>battery_share_inflow!AM94</f>
        <v>0.17164811083532602</v>
      </c>
      <c r="E94">
        <f>battery_share_inflow!AN94</f>
        <v>7.4047680648955602E-2</v>
      </c>
      <c r="F94">
        <f>battery_share_inflow!AO94</f>
        <v>0.17671271670052296</v>
      </c>
      <c r="G94">
        <f>battery_share_inflow!AP94</f>
        <v>7.0573403174871499E-2</v>
      </c>
      <c r="H94">
        <f>battery_share_inflow!AQ94</f>
        <v>0.29358377980549699</v>
      </c>
      <c r="I94">
        <f>battery_share_inflow!AR94</f>
        <v>8.7045118298640589E-2</v>
      </c>
    </row>
    <row r="95" spans="1:9" x14ac:dyDescent="0.25">
      <c r="A95">
        <f>battery_share_inflow!AJ95</f>
        <v>2064</v>
      </c>
      <c r="B95">
        <f>battery_share_inflow!AK95</f>
        <v>6.521472576505298E-2</v>
      </c>
      <c r="C95">
        <f>battery_share_inflow!AL95</f>
        <v>6.1174464771131497E-2</v>
      </c>
      <c r="D95">
        <f>battery_share_inflow!AM95</f>
        <v>0.17164811083532602</v>
      </c>
      <c r="E95">
        <f>battery_share_inflow!AN95</f>
        <v>7.4047680648955602E-2</v>
      </c>
      <c r="F95">
        <f>battery_share_inflow!AO95</f>
        <v>0.17671271670052296</v>
      </c>
      <c r="G95">
        <f>battery_share_inflow!AP95</f>
        <v>7.0573403174871499E-2</v>
      </c>
      <c r="H95">
        <f>battery_share_inflow!AQ95</f>
        <v>0.29358377980549699</v>
      </c>
      <c r="I95">
        <f>battery_share_inflow!AR95</f>
        <v>8.7045118298640575E-2</v>
      </c>
    </row>
    <row r="96" spans="1:9" x14ac:dyDescent="0.25">
      <c r="A96">
        <f>battery_share_inflow!AJ96</f>
        <v>2065</v>
      </c>
      <c r="B96">
        <f>battery_share_inflow!AK96</f>
        <v>6.521472576505298E-2</v>
      </c>
      <c r="C96">
        <f>battery_share_inflow!AL96</f>
        <v>6.1174464771131497E-2</v>
      </c>
      <c r="D96">
        <f>battery_share_inflow!AM96</f>
        <v>0.17164811083532602</v>
      </c>
      <c r="E96">
        <f>battery_share_inflow!AN96</f>
        <v>7.4047680648955602E-2</v>
      </c>
      <c r="F96">
        <f>battery_share_inflow!AO96</f>
        <v>0.17671271670052296</v>
      </c>
      <c r="G96">
        <f>battery_share_inflow!AP96</f>
        <v>7.0573403174871499E-2</v>
      </c>
      <c r="H96">
        <f>battery_share_inflow!AQ96</f>
        <v>0.29358377980549699</v>
      </c>
      <c r="I96">
        <f>battery_share_inflow!AR96</f>
        <v>8.7045118298640589E-2</v>
      </c>
    </row>
    <row r="97" spans="1:9" x14ac:dyDescent="0.25">
      <c r="A97">
        <f>battery_share_inflow!AJ97</f>
        <v>2066</v>
      </c>
      <c r="B97">
        <f>battery_share_inflow!AK97</f>
        <v>6.521472576505298E-2</v>
      </c>
      <c r="C97">
        <f>battery_share_inflow!AL97</f>
        <v>6.1174464771131497E-2</v>
      </c>
      <c r="D97">
        <f>battery_share_inflow!AM97</f>
        <v>0.17164811083532602</v>
      </c>
      <c r="E97">
        <f>battery_share_inflow!AN97</f>
        <v>7.4047680648955602E-2</v>
      </c>
      <c r="F97">
        <f>battery_share_inflow!AO97</f>
        <v>0.17671271670052296</v>
      </c>
      <c r="G97">
        <f>battery_share_inflow!AP97</f>
        <v>7.0573403174871499E-2</v>
      </c>
      <c r="H97">
        <f>battery_share_inflow!AQ97</f>
        <v>0.29358377980549699</v>
      </c>
      <c r="I97">
        <f>battery_share_inflow!AR97</f>
        <v>8.7045118298640589E-2</v>
      </c>
    </row>
    <row r="98" spans="1:9" x14ac:dyDescent="0.25">
      <c r="A98">
        <f>battery_share_inflow!AJ98</f>
        <v>2067</v>
      </c>
      <c r="B98">
        <f>battery_share_inflow!AK98</f>
        <v>6.521472576505298E-2</v>
      </c>
      <c r="C98">
        <f>battery_share_inflow!AL98</f>
        <v>6.117446477113149E-2</v>
      </c>
      <c r="D98">
        <f>battery_share_inflow!AM98</f>
        <v>0.17164811083532602</v>
      </c>
      <c r="E98">
        <f>battery_share_inflow!AN98</f>
        <v>7.4047680648955602E-2</v>
      </c>
      <c r="F98">
        <f>battery_share_inflow!AO98</f>
        <v>0.17671271670052296</v>
      </c>
      <c r="G98">
        <f>battery_share_inflow!AP98</f>
        <v>7.0573403174871499E-2</v>
      </c>
      <c r="H98">
        <f>battery_share_inflow!AQ98</f>
        <v>0.29358377980549699</v>
      </c>
      <c r="I98">
        <f>battery_share_inflow!AR98</f>
        <v>8.7045118298640589E-2</v>
      </c>
    </row>
    <row r="99" spans="1:9" x14ac:dyDescent="0.25">
      <c r="A99">
        <f>battery_share_inflow!AJ99</f>
        <v>2068</v>
      </c>
      <c r="B99">
        <f>battery_share_inflow!AK99</f>
        <v>6.521472576505298E-2</v>
      </c>
      <c r="C99">
        <f>battery_share_inflow!AL99</f>
        <v>6.1174464771131476E-2</v>
      </c>
      <c r="D99">
        <f>battery_share_inflow!AM99</f>
        <v>0.17164811083532602</v>
      </c>
      <c r="E99">
        <f>battery_share_inflow!AN99</f>
        <v>7.4047680648955602E-2</v>
      </c>
      <c r="F99">
        <f>battery_share_inflow!AO99</f>
        <v>0.17671271670052296</v>
      </c>
      <c r="G99">
        <f>battery_share_inflow!AP99</f>
        <v>7.0573403174871499E-2</v>
      </c>
      <c r="H99">
        <f>battery_share_inflow!AQ99</f>
        <v>0.29358377980549699</v>
      </c>
      <c r="I99">
        <f>battery_share_inflow!AR99</f>
        <v>8.7045118298640575E-2</v>
      </c>
    </row>
    <row r="100" spans="1:9" x14ac:dyDescent="0.25">
      <c r="A100">
        <f>battery_share_inflow!AJ100</f>
        <v>2069</v>
      </c>
      <c r="B100">
        <f>battery_share_inflow!AK100</f>
        <v>6.521472576505298E-2</v>
      </c>
      <c r="C100">
        <f>battery_share_inflow!AL100</f>
        <v>6.1174464771131476E-2</v>
      </c>
      <c r="D100">
        <f>battery_share_inflow!AM100</f>
        <v>0.17164811083532602</v>
      </c>
      <c r="E100">
        <f>battery_share_inflow!AN100</f>
        <v>7.4047680648955602E-2</v>
      </c>
      <c r="F100">
        <f>battery_share_inflow!AO100</f>
        <v>0.17671271670052296</v>
      </c>
      <c r="G100">
        <f>battery_share_inflow!AP100</f>
        <v>7.0573403174871499E-2</v>
      </c>
      <c r="H100">
        <f>battery_share_inflow!AQ100</f>
        <v>0.29358377980549699</v>
      </c>
      <c r="I100">
        <f>battery_share_inflow!AR100</f>
        <v>8.7045118298640575E-2</v>
      </c>
    </row>
    <row r="101" spans="1:9" x14ac:dyDescent="0.25">
      <c r="A101">
        <f>battery_share_inflow!AJ101</f>
        <v>2070</v>
      </c>
      <c r="B101">
        <f>battery_share_inflow!AK101</f>
        <v>6.521472576505298E-2</v>
      </c>
      <c r="C101">
        <f>battery_share_inflow!AL101</f>
        <v>6.117446477113149E-2</v>
      </c>
      <c r="D101">
        <f>battery_share_inflow!AM101</f>
        <v>0.17164811083532602</v>
      </c>
      <c r="E101">
        <f>battery_share_inflow!AN101</f>
        <v>7.4047680648955602E-2</v>
      </c>
      <c r="F101">
        <f>battery_share_inflow!AO101</f>
        <v>0.17671271670052296</v>
      </c>
      <c r="G101">
        <f>battery_share_inflow!AP101</f>
        <v>7.0573403174871499E-2</v>
      </c>
      <c r="H101">
        <f>battery_share_inflow!AQ101</f>
        <v>0.29358377980549699</v>
      </c>
      <c r="I101">
        <f>battery_share_inflow!AR101</f>
        <v>8.7045118298640575E-2</v>
      </c>
    </row>
    <row r="102" spans="1:9" x14ac:dyDescent="0.25">
      <c r="A102">
        <f>battery_share_inflow!AJ102</f>
        <v>2071</v>
      </c>
      <c r="B102">
        <f>battery_share_inflow!AK102</f>
        <v>6.521472576505298E-2</v>
      </c>
      <c r="C102">
        <f>battery_share_inflow!AL102</f>
        <v>6.1174464771131476E-2</v>
      </c>
      <c r="D102">
        <f>battery_share_inflow!AM102</f>
        <v>0.17164811083532602</v>
      </c>
      <c r="E102">
        <f>battery_share_inflow!AN102</f>
        <v>7.4047680648955602E-2</v>
      </c>
      <c r="F102">
        <f>battery_share_inflow!AO102</f>
        <v>0.17671271670052296</v>
      </c>
      <c r="G102">
        <f>battery_share_inflow!AP102</f>
        <v>7.0573403174871499E-2</v>
      </c>
      <c r="H102">
        <f>battery_share_inflow!AQ102</f>
        <v>0.29358377980549699</v>
      </c>
      <c r="I102">
        <f>battery_share_inflow!AR102</f>
        <v>8.7045118298640575E-2</v>
      </c>
    </row>
    <row r="103" spans="1:9" x14ac:dyDescent="0.25">
      <c r="A103">
        <f>battery_share_inflow!AJ103</f>
        <v>2072</v>
      </c>
      <c r="B103">
        <f>battery_share_inflow!AK103</f>
        <v>6.5214725765053008E-2</v>
      </c>
      <c r="C103">
        <f>battery_share_inflow!AL103</f>
        <v>6.1174464771131462E-2</v>
      </c>
      <c r="D103">
        <f>battery_share_inflow!AM103</f>
        <v>0.17164811083532602</v>
      </c>
      <c r="E103">
        <f>battery_share_inflow!AN103</f>
        <v>7.4047680648955602E-2</v>
      </c>
      <c r="F103">
        <f>battery_share_inflow!AO103</f>
        <v>0.17671271670052296</v>
      </c>
      <c r="G103">
        <f>battery_share_inflow!AP103</f>
        <v>7.0573403174871499E-2</v>
      </c>
      <c r="H103">
        <f>battery_share_inflow!AQ103</f>
        <v>0.29358377980549699</v>
      </c>
      <c r="I103">
        <f>battery_share_inflow!AR103</f>
        <v>8.7045118298640575E-2</v>
      </c>
    </row>
    <row r="104" spans="1:9" x14ac:dyDescent="0.25">
      <c r="A104">
        <f>battery_share_inflow!AJ104</f>
        <v>2073</v>
      </c>
      <c r="B104">
        <f>battery_share_inflow!AK104</f>
        <v>6.5214725765053008E-2</v>
      </c>
      <c r="C104">
        <f>battery_share_inflow!AL104</f>
        <v>6.1174464771131462E-2</v>
      </c>
      <c r="D104">
        <f>battery_share_inflow!AM104</f>
        <v>0.17164811083532602</v>
      </c>
      <c r="E104">
        <f>battery_share_inflow!AN104</f>
        <v>7.4047680648955602E-2</v>
      </c>
      <c r="F104">
        <f>battery_share_inflow!AO104</f>
        <v>0.17671271670052296</v>
      </c>
      <c r="G104">
        <f>battery_share_inflow!AP104</f>
        <v>7.0573403174871499E-2</v>
      </c>
      <c r="H104">
        <f>battery_share_inflow!AQ104</f>
        <v>0.29358377980549699</v>
      </c>
      <c r="I104">
        <f>battery_share_inflow!AR104</f>
        <v>8.7045118298640561E-2</v>
      </c>
    </row>
    <row r="105" spans="1:9" x14ac:dyDescent="0.25">
      <c r="A105">
        <f>battery_share_inflow!AJ105</f>
        <v>2074</v>
      </c>
      <c r="B105">
        <f>battery_share_inflow!AK105</f>
        <v>6.5214725765053008E-2</v>
      </c>
      <c r="C105">
        <f>battery_share_inflow!AL105</f>
        <v>6.1174464771131462E-2</v>
      </c>
      <c r="D105">
        <f>battery_share_inflow!AM105</f>
        <v>0.17164811083532602</v>
      </c>
      <c r="E105">
        <f>battery_share_inflow!AN105</f>
        <v>7.4047680648955602E-2</v>
      </c>
      <c r="F105">
        <f>battery_share_inflow!AO105</f>
        <v>0.17671271670052296</v>
      </c>
      <c r="G105">
        <f>battery_share_inflow!AP105</f>
        <v>7.0573403174871499E-2</v>
      </c>
      <c r="H105">
        <f>battery_share_inflow!AQ105</f>
        <v>0.29358377980549699</v>
      </c>
      <c r="I105">
        <f>battery_share_inflow!AR105</f>
        <v>8.7045118298640575E-2</v>
      </c>
    </row>
    <row r="106" spans="1:9" x14ac:dyDescent="0.25">
      <c r="A106">
        <f>battery_share_inflow!AJ106</f>
        <v>2075</v>
      </c>
      <c r="B106">
        <f>battery_share_inflow!AK106</f>
        <v>6.5214725765053008E-2</v>
      </c>
      <c r="C106">
        <f>battery_share_inflow!AL106</f>
        <v>6.1174464771131462E-2</v>
      </c>
      <c r="D106">
        <f>battery_share_inflow!AM106</f>
        <v>0.17164811083532602</v>
      </c>
      <c r="E106">
        <f>battery_share_inflow!AN106</f>
        <v>7.4047680648955602E-2</v>
      </c>
      <c r="F106">
        <f>battery_share_inflow!AO106</f>
        <v>0.17671271670052296</v>
      </c>
      <c r="G106">
        <f>battery_share_inflow!AP106</f>
        <v>7.0573403174871499E-2</v>
      </c>
      <c r="H106">
        <f>battery_share_inflow!AQ106</f>
        <v>0.29358377980549699</v>
      </c>
      <c r="I106">
        <f>battery_share_inflow!AR106</f>
        <v>8.7045118298640575E-2</v>
      </c>
    </row>
    <row r="107" spans="1:9" x14ac:dyDescent="0.25">
      <c r="A107">
        <f>battery_share_inflow!AJ107</f>
        <v>2076</v>
      </c>
      <c r="B107">
        <f>battery_share_inflow!AK107</f>
        <v>6.5214725765053008E-2</v>
      </c>
      <c r="C107">
        <f>battery_share_inflow!AL107</f>
        <v>6.1174464771131462E-2</v>
      </c>
      <c r="D107">
        <f>battery_share_inflow!AM107</f>
        <v>0.17164811083532602</v>
      </c>
      <c r="E107">
        <f>battery_share_inflow!AN107</f>
        <v>7.4047680648955602E-2</v>
      </c>
      <c r="F107">
        <f>battery_share_inflow!AO107</f>
        <v>0.17671271670052296</v>
      </c>
      <c r="G107">
        <f>battery_share_inflow!AP107</f>
        <v>7.0573403174871499E-2</v>
      </c>
      <c r="H107">
        <f>battery_share_inflow!AQ107</f>
        <v>0.29358377980549699</v>
      </c>
      <c r="I107">
        <f>battery_share_inflow!AR107</f>
        <v>8.7045118298640575E-2</v>
      </c>
    </row>
    <row r="108" spans="1:9" x14ac:dyDescent="0.25">
      <c r="A108">
        <f>battery_share_inflow!AJ108</f>
        <v>2077</v>
      </c>
      <c r="B108">
        <f>battery_share_inflow!AK108</f>
        <v>6.5214725765053008E-2</v>
      </c>
      <c r="C108">
        <f>battery_share_inflow!AL108</f>
        <v>6.1174464771131476E-2</v>
      </c>
      <c r="D108">
        <f>battery_share_inflow!AM108</f>
        <v>0.17164811083532602</v>
      </c>
      <c r="E108">
        <f>battery_share_inflow!AN108</f>
        <v>7.4047680648955602E-2</v>
      </c>
      <c r="F108">
        <f>battery_share_inflow!AO108</f>
        <v>0.17671271670052296</v>
      </c>
      <c r="G108">
        <f>battery_share_inflow!AP108</f>
        <v>7.0573403174871499E-2</v>
      </c>
      <c r="H108">
        <f>battery_share_inflow!AQ108</f>
        <v>0.29358377980549699</v>
      </c>
      <c r="I108">
        <f>battery_share_inflow!AR108</f>
        <v>8.7045118298640575E-2</v>
      </c>
    </row>
    <row r="109" spans="1:9" x14ac:dyDescent="0.25">
      <c r="A109">
        <f>battery_share_inflow!AJ109</f>
        <v>2078</v>
      </c>
      <c r="B109">
        <f>battery_share_inflow!AK109</f>
        <v>6.5214725765053008E-2</v>
      </c>
      <c r="C109">
        <f>battery_share_inflow!AL109</f>
        <v>6.117446477113149E-2</v>
      </c>
      <c r="D109">
        <f>battery_share_inflow!AM109</f>
        <v>0.17164811083532602</v>
      </c>
      <c r="E109">
        <f>battery_share_inflow!AN109</f>
        <v>7.4047680648955602E-2</v>
      </c>
      <c r="F109">
        <f>battery_share_inflow!AO109</f>
        <v>0.17671271670052296</v>
      </c>
      <c r="G109">
        <f>battery_share_inflow!AP109</f>
        <v>7.0573403174871499E-2</v>
      </c>
      <c r="H109">
        <f>battery_share_inflow!AQ109</f>
        <v>0.29358377980549699</v>
      </c>
      <c r="I109">
        <f>battery_share_inflow!AR109</f>
        <v>8.7045118298640589E-2</v>
      </c>
    </row>
    <row r="110" spans="1:9" x14ac:dyDescent="0.25">
      <c r="A110">
        <f>battery_share_inflow!AJ110</f>
        <v>2079</v>
      </c>
      <c r="B110">
        <f>battery_share_inflow!AK110</f>
        <v>6.5214725765053008E-2</v>
      </c>
      <c r="C110">
        <f>battery_share_inflow!AL110</f>
        <v>6.117446477113149E-2</v>
      </c>
      <c r="D110">
        <f>battery_share_inflow!AM110</f>
        <v>0.17164811083532602</v>
      </c>
      <c r="E110">
        <f>battery_share_inflow!AN110</f>
        <v>7.4047680648955602E-2</v>
      </c>
      <c r="F110">
        <f>battery_share_inflow!AO110</f>
        <v>0.17671271670052296</v>
      </c>
      <c r="G110">
        <f>battery_share_inflow!AP110</f>
        <v>7.0573403174871499E-2</v>
      </c>
      <c r="H110">
        <f>battery_share_inflow!AQ110</f>
        <v>0.29358377980549699</v>
      </c>
      <c r="I110">
        <f>battery_share_inflow!AR110</f>
        <v>8.7045118298640589E-2</v>
      </c>
    </row>
    <row r="111" spans="1:9" x14ac:dyDescent="0.25">
      <c r="A111">
        <f>battery_share_inflow!AJ111</f>
        <v>2080</v>
      </c>
      <c r="B111">
        <f>battery_share_inflow!AK111</f>
        <v>6.5214725765052994E-2</v>
      </c>
      <c r="C111">
        <f>battery_share_inflow!AL111</f>
        <v>6.117446477113149E-2</v>
      </c>
      <c r="D111">
        <f>battery_share_inflow!AM111</f>
        <v>0.17164811083532602</v>
      </c>
      <c r="E111">
        <f>battery_share_inflow!AN111</f>
        <v>7.4047680648955602E-2</v>
      </c>
      <c r="F111">
        <f>battery_share_inflow!AO111</f>
        <v>0.17671271670052296</v>
      </c>
      <c r="G111">
        <f>battery_share_inflow!AP111</f>
        <v>7.0573403174871499E-2</v>
      </c>
      <c r="H111">
        <f>battery_share_inflow!AQ111</f>
        <v>0.29358377980549699</v>
      </c>
      <c r="I111">
        <f>battery_share_inflow!AR111</f>
        <v>8.7045118298640589E-2</v>
      </c>
    </row>
    <row r="112" spans="1:9" x14ac:dyDescent="0.25">
      <c r="A112">
        <f>battery_share_inflow!AJ112</f>
        <v>2081</v>
      </c>
      <c r="B112">
        <f>battery_share_inflow!AK112</f>
        <v>6.521472576505298E-2</v>
      </c>
      <c r="C112">
        <f>battery_share_inflow!AL112</f>
        <v>6.1174464771131497E-2</v>
      </c>
      <c r="D112">
        <f>battery_share_inflow!AM112</f>
        <v>0.17164811083532602</v>
      </c>
      <c r="E112">
        <f>battery_share_inflow!AN112</f>
        <v>7.4047680648955602E-2</v>
      </c>
      <c r="F112">
        <f>battery_share_inflow!AO112</f>
        <v>0.17671271670052296</v>
      </c>
      <c r="G112">
        <f>battery_share_inflow!AP112</f>
        <v>7.0573403174871499E-2</v>
      </c>
      <c r="H112">
        <f>battery_share_inflow!AQ112</f>
        <v>0.29358377980549699</v>
      </c>
      <c r="I112">
        <f>battery_share_inflow!AR112</f>
        <v>8.7045118298640589E-2</v>
      </c>
    </row>
    <row r="113" spans="1:9" x14ac:dyDescent="0.25">
      <c r="A113">
        <f>battery_share_inflow!AJ113</f>
        <v>2082</v>
      </c>
      <c r="B113">
        <f>battery_share_inflow!AK113</f>
        <v>6.521472576505298E-2</v>
      </c>
      <c r="C113">
        <f>battery_share_inflow!AL113</f>
        <v>6.1174464771131497E-2</v>
      </c>
      <c r="D113">
        <f>battery_share_inflow!AM113</f>
        <v>0.17164811083532602</v>
      </c>
      <c r="E113">
        <f>battery_share_inflow!AN113</f>
        <v>7.4047680648955602E-2</v>
      </c>
      <c r="F113">
        <f>battery_share_inflow!AO113</f>
        <v>0.17671271670052296</v>
      </c>
      <c r="G113">
        <f>battery_share_inflow!AP113</f>
        <v>7.0573403174871499E-2</v>
      </c>
      <c r="H113">
        <f>battery_share_inflow!AQ113</f>
        <v>0.29358377980549699</v>
      </c>
      <c r="I113">
        <f>battery_share_inflow!AR113</f>
        <v>8.7045118298640589E-2</v>
      </c>
    </row>
    <row r="114" spans="1:9" x14ac:dyDescent="0.25">
      <c r="A114">
        <f>battery_share_inflow!AJ114</f>
        <v>2083</v>
      </c>
      <c r="B114">
        <f>battery_share_inflow!AK114</f>
        <v>6.521472576505298E-2</v>
      </c>
      <c r="C114">
        <f>battery_share_inflow!AL114</f>
        <v>6.1174464771131497E-2</v>
      </c>
      <c r="D114">
        <f>battery_share_inflow!AM114</f>
        <v>0.17164811083532602</v>
      </c>
      <c r="E114">
        <f>battery_share_inflow!AN114</f>
        <v>7.4047680648955602E-2</v>
      </c>
      <c r="F114">
        <f>battery_share_inflow!AO114</f>
        <v>0.17671271670052296</v>
      </c>
      <c r="G114">
        <f>battery_share_inflow!AP114</f>
        <v>7.0573403174871499E-2</v>
      </c>
      <c r="H114">
        <f>battery_share_inflow!AQ114</f>
        <v>0.29358377980549699</v>
      </c>
      <c r="I114">
        <f>battery_share_inflow!AR114</f>
        <v>8.7045118298640603E-2</v>
      </c>
    </row>
    <row r="115" spans="1:9" x14ac:dyDescent="0.25">
      <c r="A115">
        <f>battery_share_inflow!AJ115</f>
        <v>2084</v>
      </c>
      <c r="B115">
        <f>battery_share_inflow!AK115</f>
        <v>6.5214725765052967E-2</v>
      </c>
      <c r="C115">
        <f>battery_share_inflow!AL115</f>
        <v>6.1174464771131497E-2</v>
      </c>
      <c r="D115">
        <f>battery_share_inflow!AM115</f>
        <v>0.17164811083532602</v>
      </c>
      <c r="E115">
        <f>battery_share_inflow!AN115</f>
        <v>7.4047680648955602E-2</v>
      </c>
      <c r="F115">
        <f>battery_share_inflow!AO115</f>
        <v>0.17671271670052296</v>
      </c>
      <c r="G115">
        <f>battery_share_inflow!AP115</f>
        <v>7.0573403174871499E-2</v>
      </c>
      <c r="H115">
        <f>battery_share_inflow!AQ115</f>
        <v>0.29358377980549699</v>
      </c>
      <c r="I115">
        <f>battery_share_inflow!AR115</f>
        <v>8.7045118298640603E-2</v>
      </c>
    </row>
    <row r="116" spans="1:9" x14ac:dyDescent="0.25">
      <c r="A116">
        <f>battery_share_inflow!AJ116</f>
        <v>2085</v>
      </c>
      <c r="B116">
        <f>battery_share_inflow!AK116</f>
        <v>6.521472576505298E-2</v>
      </c>
      <c r="C116">
        <f>battery_share_inflow!AL116</f>
        <v>6.1174464771131497E-2</v>
      </c>
      <c r="D116">
        <f>battery_share_inflow!AM116</f>
        <v>0.17164811083532602</v>
      </c>
      <c r="E116">
        <f>battery_share_inflow!AN116</f>
        <v>7.4047680648955602E-2</v>
      </c>
      <c r="F116">
        <f>battery_share_inflow!AO116</f>
        <v>0.17671271670052296</v>
      </c>
      <c r="G116">
        <f>battery_share_inflow!AP116</f>
        <v>7.0573403174871499E-2</v>
      </c>
      <c r="H116">
        <f>battery_share_inflow!AQ116</f>
        <v>0.29358377980549699</v>
      </c>
      <c r="I116">
        <f>battery_share_inflow!AR116</f>
        <v>8.7045118298640589E-2</v>
      </c>
    </row>
    <row r="117" spans="1:9" x14ac:dyDescent="0.25">
      <c r="A117">
        <f>battery_share_inflow!AJ117</f>
        <v>2086</v>
      </c>
      <c r="B117">
        <f>battery_share_inflow!AK117</f>
        <v>6.521472576505298E-2</v>
      </c>
      <c r="C117">
        <f>battery_share_inflow!AL117</f>
        <v>6.1174464771131497E-2</v>
      </c>
      <c r="D117">
        <f>battery_share_inflow!AM117</f>
        <v>0.17164811083532602</v>
      </c>
      <c r="E117">
        <f>battery_share_inflow!AN117</f>
        <v>7.4047680648955602E-2</v>
      </c>
      <c r="F117">
        <f>battery_share_inflow!AO117</f>
        <v>0.17671271670052296</v>
      </c>
      <c r="G117">
        <f>battery_share_inflow!AP117</f>
        <v>7.0573403174871499E-2</v>
      </c>
      <c r="H117">
        <f>battery_share_inflow!AQ117</f>
        <v>0.29358377980549699</v>
      </c>
      <c r="I117">
        <f>battery_share_inflow!AR117</f>
        <v>8.7045118298640589E-2</v>
      </c>
    </row>
    <row r="118" spans="1:9" x14ac:dyDescent="0.25">
      <c r="A118">
        <f>battery_share_inflow!AJ118</f>
        <v>2087</v>
      </c>
      <c r="B118">
        <f>battery_share_inflow!AK118</f>
        <v>6.5214725765052967E-2</v>
      </c>
      <c r="C118">
        <f>battery_share_inflow!AL118</f>
        <v>6.1174464771131497E-2</v>
      </c>
      <c r="D118">
        <f>battery_share_inflow!AM118</f>
        <v>0.17164811083532602</v>
      </c>
      <c r="E118">
        <f>battery_share_inflow!AN118</f>
        <v>7.4047680648955602E-2</v>
      </c>
      <c r="F118">
        <f>battery_share_inflow!AO118</f>
        <v>0.17671271670052296</v>
      </c>
      <c r="G118">
        <f>battery_share_inflow!AP118</f>
        <v>7.0573403174871499E-2</v>
      </c>
      <c r="H118">
        <f>battery_share_inflow!AQ118</f>
        <v>0.29358377980549699</v>
      </c>
      <c r="I118">
        <f>battery_share_inflow!AR118</f>
        <v>8.7045118298640589E-2</v>
      </c>
    </row>
    <row r="119" spans="1:9" x14ac:dyDescent="0.25">
      <c r="A119">
        <f>battery_share_inflow!AJ119</f>
        <v>2088</v>
      </c>
      <c r="B119">
        <f>battery_share_inflow!AK119</f>
        <v>6.5214725765052967E-2</v>
      </c>
      <c r="C119">
        <f>battery_share_inflow!AL119</f>
        <v>6.1174464771131497E-2</v>
      </c>
      <c r="D119">
        <f>battery_share_inflow!AM119</f>
        <v>0.17164811083532602</v>
      </c>
      <c r="E119">
        <f>battery_share_inflow!AN119</f>
        <v>7.4047680648955602E-2</v>
      </c>
      <c r="F119">
        <f>battery_share_inflow!AO119</f>
        <v>0.17671271670052296</v>
      </c>
      <c r="G119">
        <f>battery_share_inflow!AP119</f>
        <v>7.0573403174871499E-2</v>
      </c>
      <c r="H119">
        <f>battery_share_inflow!AQ119</f>
        <v>0.29358377980549699</v>
      </c>
      <c r="I119">
        <f>battery_share_inflow!AR119</f>
        <v>8.7045118298640589E-2</v>
      </c>
    </row>
    <row r="120" spans="1:9" x14ac:dyDescent="0.25">
      <c r="A120">
        <f>battery_share_inflow!AJ120</f>
        <v>2089</v>
      </c>
      <c r="B120">
        <f>battery_share_inflow!AK120</f>
        <v>6.5214725765052967E-2</v>
      </c>
      <c r="C120">
        <f>battery_share_inflow!AL120</f>
        <v>6.1174464771131497E-2</v>
      </c>
      <c r="D120">
        <f>battery_share_inflow!AM120</f>
        <v>0.17164811083532602</v>
      </c>
      <c r="E120">
        <f>battery_share_inflow!AN120</f>
        <v>7.4047680648955602E-2</v>
      </c>
      <c r="F120">
        <f>battery_share_inflow!AO120</f>
        <v>0.17671271670052296</v>
      </c>
      <c r="G120">
        <f>battery_share_inflow!AP120</f>
        <v>7.0573403174871499E-2</v>
      </c>
      <c r="H120">
        <f>battery_share_inflow!AQ120</f>
        <v>0.29358377980549699</v>
      </c>
      <c r="I120">
        <f>battery_share_inflow!AR120</f>
        <v>8.7045118298640589E-2</v>
      </c>
    </row>
    <row r="121" spans="1:9" x14ac:dyDescent="0.25">
      <c r="A121">
        <f>battery_share_inflow!AJ121</f>
        <v>2090</v>
      </c>
      <c r="B121">
        <f>battery_share_inflow!AK121</f>
        <v>6.521472576505298E-2</v>
      </c>
      <c r="C121">
        <f>battery_share_inflow!AL121</f>
        <v>6.1174464771131497E-2</v>
      </c>
      <c r="D121">
        <f>battery_share_inflow!AM121</f>
        <v>0.17164811083532602</v>
      </c>
      <c r="E121">
        <f>battery_share_inflow!AN121</f>
        <v>7.4047680648955602E-2</v>
      </c>
      <c r="F121">
        <f>battery_share_inflow!AO121</f>
        <v>0.17671271670052296</v>
      </c>
      <c r="G121">
        <f>battery_share_inflow!AP121</f>
        <v>7.0573403174871499E-2</v>
      </c>
      <c r="H121">
        <f>battery_share_inflow!AQ121</f>
        <v>0.29358377980549699</v>
      </c>
      <c r="I121">
        <f>battery_share_inflow!AR121</f>
        <v>8.7045118298640589E-2</v>
      </c>
    </row>
    <row r="122" spans="1:9" x14ac:dyDescent="0.25">
      <c r="A122">
        <f>battery_share_inflow!AJ122</f>
        <v>2091</v>
      </c>
      <c r="B122">
        <f>battery_share_inflow!AK122</f>
        <v>6.521472576505298E-2</v>
      </c>
      <c r="C122">
        <f>battery_share_inflow!AL122</f>
        <v>6.1174464771131497E-2</v>
      </c>
      <c r="D122">
        <f>battery_share_inflow!AM122</f>
        <v>0.17164811083532602</v>
      </c>
      <c r="E122">
        <f>battery_share_inflow!AN122</f>
        <v>7.4047680648955602E-2</v>
      </c>
      <c r="F122">
        <f>battery_share_inflow!AO122</f>
        <v>0.17671271670052296</v>
      </c>
      <c r="G122">
        <f>battery_share_inflow!AP122</f>
        <v>7.0573403174871499E-2</v>
      </c>
      <c r="H122">
        <f>battery_share_inflow!AQ122</f>
        <v>0.29358377980549699</v>
      </c>
      <c r="I122">
        <f>battery_share_inflow!AR122</f>
        <v>8.7045118298640589E-2</v>
      </c>
    </row>
    <row r="123" spans="1:9" x14ac:dyDescent="0.25">
      <c r="A123">
        <f>battery_share_inflow!AJ123</f>
        <v>2092</v>
      </c>
      <c r="B123">
        <f>battery_share_inflow!AK123</f>
        <v>6.521472576505298E-2</v>
      </c>
      <c r="C123">
        <f>battery_share_inflow!AL123</f>
        <v>6.1174464771131497E-2</v>
      </c>
      <c r="D123">
        <f>battery_share_inflow!AM123</f>
        <v>0.17164811083532602</v>
      </c>
      <c r="E123">
        <f>battery_share_inflow!AN123</f>
        <v>7.4047680648955602E-2</v>
      </c>
      <c r="F123">
        <f>battery_share_inflow!AO123</f>
        <v>0.17671271670052296</v>
      </c>
      <c r="G123">
        <f>battery_share_inflow!AP123</f>
        <v>7.0573403174871499E-2</v>
      </c>
      <c r="H123">
        <f>battery_share_inflow!AQ123</f>
        <v>0.29358377980549699</v>
      </c>
      <c r="I123">
        <f>battery_share_inflow!AR123</f>
        <v>8.7045118298640589E-2</v>
      </c>
    </row>
    <row r="124" spans="1:9" x14ac:dyDescent="0.25">
      <c r="A124">
        <f>battery_share_inflow!AJ124</f>
        <v>2093</v>
      </c>
      <c r="B124">
        <f>battery_share_inflow!AK124</f>
        <v>6.521472576505298E-2</v>
      </c>
      <c r="C124">
        <f>battery_share_inflow!AL124</f>
        <v>6.1174464771131497E-2</v>
      </c>
      <c r="D124">
        <f>battery_share_inflow!AM124</f>
        <v>0.17164811083532602</v>
      </c>
      <c r="E124">
        <f>battery_share_inflow!AN124</f>
        <v>7.4047680648955602E-2</v>
      </c>
      <c r="F124">
        <f>battery_share_inflow!AO124</f>
        <v>0.17671271670052296</v>
      </c>
      <c r="G124">
        <f>battery_share_inflow!AP124</f>
        <v>7.0573403174871499E-2</v>
      </c>
      <c r="H124">
        <f>battery_share_inflow!AQ124</f>
        <v>0.29358377980549699</v>
      </c>
      <c r="I124">
        <f>battery_share_inflow!AR124</f>
        <v>8.7045118298640589E-2</v>
      </c>
    </row>
    <row r="125" spans="1:9" x14ac:dyDescent="0.25">
      <c r="A125">
        <f>battery_share_inflow!AJ125</f>
        <v>2094</v>
      </c>
      <c r="B125">
        <f>battery_share_inflow!AK125</f>
        <v>6.521472576505298E-2</v>
      </c>
      <c r="C125">
        <f>battery_share_inflow!AL125</f>
        <v>6.1174464771131497E-2</v>
      </c>
      <c r="D125">
        <f>battery_share_inflow!AM125</f>
        <v>0.17164811083532602</v>
      </c>
      <c r="E125">
        <f>battery_share_inflow!AN125</f>
        <v>7.4047680648955602E-2</v>
      </c>
      <c r="F125">
        <f>battery_share_inflow!AO125</f>
        <v>0.17671271670052296</v>
      </c>
      <c r="G125">
        <f>battery_share_inflow!AP125</f>
        <v>7.0573403174871499E-2</v>
      </c>
      <c r="H125">
        <f>battery_share_inflow!AQ125</f>
        <v>0.29358377980549699</v>
      </c>
      <c r="I125">
        <f>battery_share_inflow!AR125</f>
        <v>8.7045118298640589E-2</v>
      </c>
    </row>
    <row r="126" spans="1:9" x14ac:dyDescent="0.25">
      <c r="A126">
        <f>battery_share_inflow!AJ126</f>
        <v>2095</v>
      </c>
      <c r="B126">
        <f>battery_share_inflow!AK126</f>
        <v>6.521472576505298E-2</v>
      </c>
      <c r="C126">
        <f>battery_share_inflow!AL126</f>
        <v>6.1174464771131497E-2</v>
      </c>
      <c r="D126">
        <f>battery_share_inflow!AM126</f>
        <v>0.17164811083532602</v>
      </c>
      <c r="E126">
        <f>battery_share_inflow!AN126</f>
        <v>7.4047680648955602E-2</v>
      </c>
      <c r="F126">
        <f>battery_share_inflow!AO126</f>
        <v>0.17671271670052296</v>
      </c>
      <c r="G126">
        <f>battery_share_inflow!AP126</f>
        <v>7.0573403174871499E-2</v>
      </c>
      <c r="H126">
        <f>battery_share_inflow!AQ126</f>
        <v>0.29358377980549699</v>
      </c>
      <c r="I126">
        <f>battery_share_inflow!AR126</f>
        <v>8.7045118298640603E-2</v>
      </c>
    </row>
    <row r="127" spans="1:9" x14ac:dyDescent="0.25">
      <c r="A127">
        <f>battery_share_inflow!AJ127</f>
        <v>2096</v>
      </c>
      <c r="B127">
        <f>battery_share_inflow!AK127</f>
        <v>6.521472576505298E-2</v>
      </c>
      <c r="C127">
        <f>battery_share_inflow!AL127</f>
        <v>6.1174464771131497E-2</v>
      </c>
      <c r="D127">
        <f>battery_share_inflow!AM127</f>
        <v>0.17164811083532602</v>
      </c>
      <c r="E127">
        <f>battery_share_inflow!AN127</f>
        <v>7.4047680648955602E-2</v>
      </c>
      <c r="F127">
        <f>battery_share_inflow!AO127</f>
        <v>0.17671271670052296</v>
      </c>
      <c r="G127">
        <f>battery_share_inflow!AP127</f>
        <v>7.0573403174871499E-2</v>
      </c>
      <c r="H127">
        <f>battery_share_inflow!AQ127</f>
        <v>0.29358377980549699</v>
      </c>
      <c r="I127">
        <f>battery_share_inflow!AR127</f>
        <v>8.7045118298640603E-2</v>
      </c>
    </row>
    <row r="128" spans="1:9" x14ac:dyDescent="0.25">
      <c r="A128">
        <f>battery_share_inflow!AJ128</f>
        <v>2097</v>
      </c>
      <c r="B128">
        <f>battery_share_inflow!AK128</f>
        <v>6.5214725765053008E-2</v>
      </c>
      <c r="C128">
        <f>battery_share_inflow!AL128</f>
        <v>6.1174464771131497E-2</v>
      </c>
      <c r="D128">
        <f>battery_share_inflow!AM128</f>
        <v>0.17164811083532602</v>
      </c>
      <c r="E128">
        <f>battery_share_inflow!AN128</f>
        <v>7.4047680648955602E-2</v>
      </c>
      <c r="F128">
        <f>battery_share_inflow!AO128</f>
        <v>0.17671271670052296</v>
      </c>
      <c r="G128">
        <f>battery_share_inflow!AP128</f>
        <v>7.0573403174871499E-2</v>
      </c>
      <c r="H128">
        <f>battery_share_inflow!AQ128</f>
        <v>0.29358377980549699</v>
      </c>
      <c r="I128">
        <f>battery_share_inflow!AR128</f>
        <v>8.7045118298640603E-2</v>
      </c>
    </row>
    <row r="129" spans="1:9" x14ac:dyDescent="0.25">
      <c r="A129">
        <f>battery_share_inflow!AJ129</f>
        <v>2098</v>
      </c>
      <c r="B129">
        <f>battery_share_inflow!AK129</f>
        <v>6.5214725765053008E-2</v>
      </c>
      <c r="C129">
        <f>battery_share_inflow!AL129</f>
        <v>6.117446477113149E-2</v>
      </c>
      <c r="D129">
        <f>battery_share_inflow!AM129</f>
        <v>0.17164811083532602</v>
      </c>
      <c r="E129">
        <f>battery_share_inflow!AN129</f>
        <v>7.4047680648955602E-2</v>
      </c>
      <c r="F129">
        <f>battery_share_inflow!AO129</f>
        <v>0.17671271670052296</v>
      </c>
      <c r="G129">
        <f>battery_share_inflow!AP129</f>
        <v>7.0573403174871499E-2</v>
      </c>
      <c r="H129">
        <f>battery_share_inflow!AQ129</f>
        <v>0.29358377980549699</v>
      </c>
      <c r="I129">
        <f>battery_share_inflow!AR129</f>
        <v>8.7045118298640603E-2</v>
      </c>
    </row>
    <row r="130" spans="1:9" x14ac:dyDescent="0.25">
      <c r="A130">
        <f>battery_share_inflow!AJ130</f>
        <v>2099</v>
      </c>
      <c r="B130">
        <f>battery_share_inflow!AK130</f>
        <v>6.5214725765053008E-2</v>
      </c>
      <c r="C130">
        <f>battery_share_inflow!AL130</f>
        <v>6.117446477113149E-2</v>
      </c>
      <c r="D130">
        <f>battery_share_inflow!AM130</f>
        <v>0.17164811083532602</v>
      </c>
      <c r="E130">
        <f>battery_share_inflow!AN130</f>
        <v>7.4047680648955602E-2</v>
      </c>
      <c r="F130">
        <f>battery_share_inflow!AO130</f>
        <v>0.17671271670052296</v>
      </c>
      <c r="G130">
        <f>battery_share_inflow!AP130</f>
        <v>7.0573403174871499E-2</v>
      </c>
      <c r="H130">
        <f>battery_share_inflow!AQ130</f>
        <v>0.29358377980549699</v>
      </c>
      <c r="I130">
        <f>battery_share_inflow!AR130</f>
        <v>8.7045118298640603E-2</v>
      </c>
    </row>
    <row r="131" spans="1:9" x14ac:dyDescent="0.25">
      <c r="A131">
        <f>battery_share_inflow!AJ131</f>
        <v>2100</v>
      </c>
      <c r="B131">
        <f>battery_share_inflow!AK131</f>
        <v>6.5214725765053008E-2</v>
      </c>
      <c r="C131">
        <f>battery_share_inflow!AL131</f>
        <v>6.1174464771131497E-2</v>
      </c>
      <c r="D131">
        <f>battery_share_inflow!AM131</f>
        <v>0.17164811083532602</v>
      </c>
      <c r="E131">
        <f>battery_share_inflow!AN131</f>
        <v>7.4047680648955602E-2</v>
      </c>
      <c r="F131">
        <f>battery_share_inflow!AO131</f>
        <v>0.17671271670052296</v>
      </c>
      <c r="G131">
        <f>battery_share_inflow!AP131</f>
        <v>7.0573403174871499E-2</v>
      </c>
      <c r="H131">
        <f>battery_share_inflow!AQ131</f>
        <v>0.29358377980549699</v>
      </c>
      <c r="I131">
        <f>battery_share_inflow!AR131</f>
        <v>8.7045118298640603E-2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battery_share_inflow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2020-11-12T09:15:50Z</dcterms:created>
  <dcterms:modified xsi:type="dcterms:W3CDTF">2020-11-16T09:28:04Z</dcterms:modified>
</cp:coreProperties>
</file>